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Self" sheetId="2" r:id="rId5"/>
    <sheet state="visible" name="Top Boss " sheetId="3" r:id="rId6"/>
    <sheet state="hidden" name="Reporting Boss " sheetId="4" r:id="rId7"/>
    <sheet state="visible" name="Peers " sheetId="5" r:id="rId8"/>
    <sheet state="hidden" name="Subordinates" sheetId="6" r:id="rId9"/>
    <sheet state="hidden" name="Other employees" sheetId="7" r:id="rId10"/>
    <sheet state="visible" name="Total" sheetId="8" r:id="rId11"/>
    <sheet state="visible" name="Demography" sheetId="9" r:id="rId12"/>
  </sheets>
  <definedNames/>
  <calcPr/>
  <extLst>
    <ext uri="GoogleSheetsCustomDataVersion2">
      <go:sheetsCustomData xmlns:go="http://customooxmlschemas.google.com/" r:id="rId13" roundtripDataChecksum="2TXAorwtZQqMbjO47NtT3k/jGyr6v9lRy3Ko0FviQcc="/>
    </ext>
  </extLst>
</workbook>
</file>

<file path=xl/sharedStrings.xml><?xml version="1.0" encoding="utf-8"?>
<sst xmlns="http://schemas.openxmlformats.org/spreadsheetml/2006/main" count="587" uniqueCount="155">
  <si>
    <t>1. All sheets hidden</t>
  </si>
  <si>
    <t xml:space="preserve">Name </t>
  </si>
  <si>
    <t>Atul Joshi</t>
  </si>
  <si>
    <t>2. Data entry in information</t>
  </si>
  <si>
    <t>Designation</t>
  </si>
  <si>
    <t>HR &amp; Logistics</t>
  </si>
  <si>
    <t xml:space="preserve">3. When Submit, unhide Self, Total, Demography </t>
  </si>
  <si>
    <t>No of top bosses</t>
  </si>
  <si>
    <t>4. if C6&gt;0, unhide Top boss, if C6 = 0,hide top boss</t>
  </si>
  <si>
    <t>No. of reporting bosses</t>
  </si>
  <si>
    <t>5. if C7&gt;0, unhide reporting boss, if C7 = 0,hide reporting boss</t>
  </si>
  <si>
    <t>No of Peers</t>
  </si>
  <si>
    <t>6. if C8&gt;0, unhide peers, if C8 = 0,hide peers</t>
  </si>
  <si>
    <t>No of Subordinates</t>
  </si>
  <si>
    <t>7. if C9&gt;0, unhide subordinates, if C9 = 0,hide subordinates</t>
  </si>
  <si>
    <t>Other employees</t>
  </si>
  <si>
    <t>Total reports</t>
  </si>
  <si>
    <t>How to Save As this Workbook</t>
  </si>
  <si>
    <t>Save As</t>
  </si>
  <si>
    <t>Define Destination</t>
  </si>
  <si>
    <t>Give File Name</t>
  </si>
  <si>
    <t>Save As Type - Select Top one</t>
  </si>
  <si>
    <t>Save</t>
  </si>
  <si>
    <t>Yes</t>
  </si>
  <si>
    <t xml:space="preserve">Name of candidate: 
</t>
  </si>
  <si>
    <t>Designation :                                   Department :                                                                                                     Date :</t>
  </si>
  <si>
    <t>Sub-total</t>
  </si>
  <si>
    <t>Max. Possible</t>
  </si>
  <si>
    <t>% Score</t>
  </si>
  <si>
    <t>Average - Self</t>
  </si>
  <si>
    <t>Relation with candidate : Self / Top Boss / Reporting boss / Peers / Subordinate / Other Employees</t>
  </si>
  <si>
    <t>Needs Improvement</t>
  </si>
  <si>
    <t>Fair &amp; Satisfactory</t>
  </si>
  <si>
    <t>Good</t>
  </si>
  <si>
    <t>Very Good</t>
  </si>
  <si>
    <t>Excellent</t>
  </si>
  <si>
    <t>Sr. No.</t>
  </si>
  <si>
    <t>Attributes</t>
  </si>
  <si>
    <t>Behaviour Analysis</t>
  </si>
  <si>
    <t>Score</t>
  </si>
  <si>
    <r>
      <rPr>
        <rFont val="Arial"/>
        <b/>
        <color theme="1"/>
        <sz val="11.0"/>
      </rPr>
      <t xml:space="preserve">Accountability &amp; Ownership 
</t>
    </r>
    <r>
      <rPr>
        <rFont val="Arial"/>
        <color theme="1"/>
        <sz val="10.0"/>
      </rPr>
      <t xml:space="preserve">      
     Ability to complete tasks /assignments in totality with pre-decided timeline</t>
    </r>
  </si>
  <si>
    <t>Understands importance  of task w.r.t. pre-decided business objectives &amp; business challenges.</t>
  </si>
  <si>
    <t>Considers obstacles , challenges and thoughtfully  develops an executable action plan to meet deadlines.</t>
  </si>
  <si>
    <t xml:space="preserve">Takes initiative and  drives people  to get things done to meet dead lines. </t>
  </si>
  <si>
    <t>Accountability &amp; Ownership</t>
  </si>
  <si>
    <t>Gives timely feedbacks to top management and if required asks for help, proactively .</t>
  </si>
  <si>
    <t>Decision making</t>
  </si>
  <si>
    <t>Visibly demonstrates sense of accountability &amp; ownership. मी आहे सर .काळजी करू नका.</t>
  </si>
  <si>
    <t>Interpersonal Intelligence</t>
  </si>
  <si>
    <r>
      <rPr>
        <rFont val="Arial"/>
        <b/>
        <color theme="1"/>
        <sz val="11.0"/>
      </rPr>
      <t>Decision making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>Ability to take  correct and timely decision &amp; its effective  execution</t>
    </r>
  </si>
  <si>
    <t>Understands importance of function, role &amp; responsibilities w.r.t.  business objectives &amp; business challenges.</t>
  </si>
  <si>
    <t>Intrapersonal Intelligence</t>
  </si>
  <si>
    <t>Takes independent , timely - correct decisions and takes full responsibility of them.</t>
  </si>
  <si>
    <t xml:space="preserve">Effective communication &amp; participation  </t>
  </si>
  <si>
    <t>Structurally monitors execution plan  and gives corrective feedbacks to concern people/ functions</t>
  </si>
  <si>
    <t xml:space="preserve">Professionalism </t>
  </si>
  <si>
    <t>Organized way of doing things  ,keeps own calendar, to do things with priority and keeps updated.</t>
  </si>
  <si>
    <t xml:space="preserve">Emotional Toughness  </t>
  </si>
  <si>
    <t xml:space="preserve">Before taking decision,  thinks about impact or  effect of decision on business as a whole. </t>
  </si>
  <si>
    <t>Overall behavior</t>
  </si>
  <si>
    <r>
      <rPr>
        <rFont val="Arial"/>
        <b/>
        <color theme="1"/>
        <sz val="11.0"/>
      </rPr>
      <t xml:space="preserve">Interpersonal Intelligence 
</t>
    </r>
    <r>
      <rPr>
        <rFont val="Arial"/>
        <color theme="1"/>
        <sz val="10.0"/>
      </rPr>
      <t>Emotional bonding &amp; Relations with team members  Ability to understand &amp; interact with  others</t>
    </r>
  </si>
  <si>
    <t>Understands  &amp; deals with others emotions, feelings ,moods.</t>
  </si>
  <si>
    <t>Cummulative</t>
  </si>
  <si>
    <t>Creates  an open/secured atmosphere within teams to have open discussion and free expression of opinions &amp; feelings</t>
  </si>
  <si>
    <t>Inspires team members to improve their knowledge &amp; skills for better performance.</t>
  </si>
  <si>
    <t>Trustworthy ,  trust others and empowers.</t>
  </si>
  <si>
    <r>
      <rPr>
        <rFont val="Arial"/>
        <b/>
        <color theme="1"/>
        <sz val="11.0"/>
      </rPr>
      <t xml:space="preserve">Intrapersonal Intelligence </t>
    </r>
    <r>
      <rPr>
        <rFont val="Arial"/>
        <color theme="1"/>
        <sz val="10.0"/>
      </rPr>
      <t xml:space="preserve">
 Ability to understand  one's self and channelize one's thoughts,  feelings, energy  to deliver better performance </t>
    </r>
  </si>
  <si>
    <t>Self inspired , Confident, emotionally stable.</t>
  </si>
  <si>
    <t>Learns from mistakes &amp; failures , channelizes own thoughts &amp; emotions to deliver results in pre-decided time.</t>
  </si>
  <si>
    <t>Demonstrates focus &amp; concentration in doing things</t>
  </si>
  <si>
    <t>Competes with Self. Strives to improve  knowledge ,skills ,abilities to improve performance.</t>
  </si>
  <si>
    <t>Is aware of his/her  weak  areas and efforts to overcome them are visible.</t>
  </si>
  <si>
    <r>
      <rPr>
        <rFont val="Arial"/>
        <b/>
        <color theme="1"/>
        <sz val="11.0"/>
      </rPr>
      <t xml:space="preserve">Effective communication &amp; participation </t>
    </r>
    <r>
      <rPr>
        <rFont val="Arial"/>
        <color theme="1"/>
        <sz val="10.0"/>
      </rPr>
      <t xml:space="preserve"> 
Effective communication with boss ,peers, subordinates. Listening skills &amp; involvment</t>
    </r>
  </si>
  <si>
    <t>Listens &amp; responds with awareness of functional role - responsibilities &amp; its linkage with business objectives.</t>
  </si>
  <si>
    <t xml:space="preserve">Timely &amp; structured communication with  peers, subordinates, superiors </t>
  </si>
  <si>
    <t>Easily communicate &amp; mold self in formal as well as informal set up</t>
  </si>
  <si>
    <t>Involved participation backed up with data .</t>
  </si>
  <si>
    <t>Correspondence with other functions ,customers, vendors -  Email writings, reporting  etc.</t>
  </si>
  <si>
    <r>
      <rPr>
        <rFont val="Arial"/>
        <b/>
        <color theme="1"/>
        <sz val="11.0"/>
      </rPr>
      <t xml:space="preserve">Professionalism </t>
    </r>
    <r>
      <rPr>
        <rFont val="Arial"/>
        <color theme="1"/>
        <sz val="10.0"/>
      </rPr>
      <t xml:space="preserve">
 Punctual, Disciplined,Competent, 
Task Master</t>
    </r>
  </si>
  <si>
    <t>Respects all sort of time commitment  like punctual, follows organizational discipline &amp; rules ,etc</t>
  </si>
  <si>
    <t xml:space="preserve">Effective in time management, planning &amp; prioritization of tasks given. </t>
  </si>
  <si>
    <t>Delegates responsibilities  with effective reviews &amp; monitoring mechanism.</t>
  </si>
  <si>
    <t xml:space="preserve">Gives adequate support , direction ,appreciation to team members to complete tasks in given time. </t>
  </si>
  <si>
    <t>Competent &amp; committed  to deliver result in time. Competency = Knowledge * Skills * Attitude to deliver results.</t>
  </si>
  <si>
    <r>
      <rPr>
        <rFont val="Arial"/>
        <b/>
        <color theme="1"/>
        <sz val="11.0"/>
      </rPr>
      <t xml:space="preserve">Emotional Toughness </t>
    </r>
    <r>
      <rPr>
        <rFont val="Arial"/>
        <color theme="1"/>
        <sz val="10.0"/>
      </rPr>
      <t xml:space="preserve"> 
 Accepting tough challenges, ability to keep cool in demanding situations,courageous</t>
    </r>
  </si>
  <si>
    <t>Keeps cool in tough &amp; adverse situations</t>
  </si>
  <si>
    <t xml:space="preserve">Faces reality squarely and don’t run from the situation or manipulate  situations </t>
  </si>
  <si>
    <t xml:space="preserve">In case of failure ,bonusing back attitude. </t>
  </si>
  <si>
    <t>Courageous and accepts tough challenges with confidence &amp; conviction.</t>
  </si>
  <si>
    <r>
      <rPr>
        <rFont val="Arial"/>
        <b/>
        <color theme="1"/>
        <sz val="11.0"/>
      </rPr>
      <t>Overall behavior</t>
    </r>
    <r>
      <rPr>
        <rFont val="Arial"/>
        <color theme="1"/>
        <sz val="10.0"/>
      </rPr>
      <t xml:space="preserve">
Positive, friendly, Focused, genuine</t>
    </r>
  </si>
  <si>
    <t xml:space="preserve">Positive attitude, Part of a solution &amp; not of a problem.  </t>
  </si>
  <si>
    <t>Energetic , Enthusiastic, Open minded</t>
  </si>
  <si>
    <t>Helping nature , Friendly , Good at heart</t>
  </si>
  <si>
    <t>Good moral charecter  people feel good when he /she is around.</t>
  </si>
  <si>
    <t>Cummulative Score</t>
  </si>
  <si>
    <t>Average - Top Boss</t>
  </si>
  <si>
    <t xml:space="preserve">Relation with candidate : Self / Top Boss / HR / Reporting boss / Peers / Subordinate </t>
  </si>
  <si>
    <r>
      <rPr>
        <rFont val="Arial"/>
        <b/>
        <color theme="1"/>
        <sz val="11.0"/>
      </rPr>
      <t xml:space="preserve">Accountability &amp; Ownership 
</t>
    </r>
    <r>
      <rPr>
        <rFont val="Arial"/>
        <color theme="1"/>
        <sz val="10.0"/>
      </rPr>
      <t xml:space="preserve">      
     Ability to complete tasks /assignments in totality with pre-decided timeline</t>
    </r>
  </si>
  <si>
    <r>
      <rPr>
        <rFont val="Arial"/>
        <b/>
        <color theme="1"/>
        <sz val="11.0"/>
      </rPr>
      <t>Decision making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>Ability to take  correct and timely decision &amp; its effective  execution</t>
    </r>
  </si>
  <si>
    <r>
      <rPr>
        <rFont val="Arial"/>
        <b/>
        <color theme="1"/>
        <sz val="11.0"/>
      </rPr>
      <t xml:space="preserve">Interpersonal Intelligence 
</t>
    </r>
    <r>
      <rPr>
        <rFont val="Arial"/>
        <color theme="1"/>
        <sz val="10.0"/>
      </rPr>
      <t>Emotional bonding &amp; Relations with team members  Ability to understand &amp; interact with  others</t>
    </r>
  </si>
  <si>
    <r>
      <rPr>
        <rFont val="Arial"/>
        <b/>
        <color theme="1"/>
        <sz val="11.0"/>
      </rPr>
      <t xml:space="preserve">Intrapersonal Intelligence </t>
    </r>
    <r>
      <rPr>
        <rFont val="Arial"/>
        <color theme="1"/>
        <sz val="10.0"/>
      </rPr>
      <t xml:space="preserve">
 Ability to understand  one's self and channelize one's thoughts,  feelings, energy  to deliver better performance </t>
    </r>
  </si>
  <si>
    <r>
      <rPr>
        <rFont val="Arial"/>
        <b/>
        <color theme="1"/>
        <sz val="11.0"/>
      </rPr>
      <t xml:space="preserve">Effective communication &amp; participation </t>
    </r>
    <r>
      <rPr>
        <rFont val="Arial"/>
        <color theme="1"/>
        <sz val="10.0"/>
      </rPr>
      <t xml:space="preserve"> 
Effective communication with boss ,peers, subordinates. Listening skills &amp; involvment</t>
    </r>
  </si>
  <si>
    <r>
      <rPr>
        <rFont val="Arial"/>
        <b/>
        <color theme="1"/>
        <sz val="11.0"/>
      </rPr>
      <t xml:space="preserve">Professionalism </t>
    </r>
    <r>
      <rPr>
        <rFont val="Arial"/>
        <color theme="1"/>
        <sz val="10.0"/>
      </rPr>
      <t xml:space="preserve">
 Punctual, Disciplined,Competent, 
Task Master</t>
    </r>
  </si>
  <si>
    <r>
      <rPr>
        <rFont val="Arial"/>
        <b/>
        <color theme="1"/>
        <sz val="11.0"/>
      </rPr>
      <t xml:space="preserve">Emotional Toughness </t>
    </r>
    <r>
      <rPr>
        <rFont val="Arial"/>
        <color theme="1"/>
        <sz val="10.0"/>
      </rPr>
      <t xml:space="preserve"> 
 Accepting tough challenges, ability to keep cool in demanding situations,courageous</t>
    </r>
  </si>
  <si>
    <r>
      <rPr>
        <rFont val="Arial"/>
        <b/>
        <color theme="1"/>
        <sz val="11.0"/>
      </rPr>
      <t>Overall behavior</t>
    </r>
    <r>
      <rPr>
        <rFont val="Arial"/>
        <color theme="1"/>
        <sz val="10.0"/>
      </rPr>
      <t xml:space="preserve">
Positive, friendly, Focused, genuine</t>
    </r>
  </si>
  <si>
    <t>Average - Reporting Boss</t>
  </si>
  <si>
    <r>
      <rPr>
        <rFont val="Arial"/>
        <b/>
        <color theme="1"/>
        <sz val="11.0"/>
      </rPr>
      <t xml:space="preserve">Accountability &amp; Ownership 
</t>
    </r>
    <r>
      <rPr>
        <rFont val="Arial"/>
        <color theme="1"/>
        <sz val="10.0"/>
      </rPr>
      <t xml:space="preserve">      
     Ability to complete tasks /assignments in totality with pre-decided timeline</t>
    </r>
  </si>
  <si>
    <r>
      <rPr>
        <rFont val="Arial"/>
        <b/>
        <color theme="1"/>
        <sz val="11.0"/>
      </rPr>
      <t>Decision making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>Ability to take  correct and timely decision &amp; its effective  execution</t>
    </r>
  </si>
  <si>
    <r>
      <rPr>
        <rFont val="Arial"/>
        <b/>
        <color theme="1"/>
        <sz val="11.0"/>
      </rPr>
      <t xml:space="preserve">Interpersonal Intelligence 
</t>
    </r>
    <r>
      <rPr>
        <rFont val="Arial"/>
        <color theme="1"/>
        <sz val="10.0"/>
      </rPr>
      <t>Emotional bonding &amp; Relations with team members  Ability to understand &amp; interact with  others</t>
    </r>
  </si>
  <si>
    <r>
      <rPr>
        <rFont val="Arial"/>
        <b/>
        <color theme="1"/>
        <sz val="11.0"/>
      </rPr>
      <t xml:space="preserve">Intrapersonal Intelligence </t>
    </r>
    <r>
      <rPr>
        <rFont val="Arial"/>
        <color theme="1"/>
        <sz val="10.0"/>
      </rPr>
      <t xml:space="preserve">
 Ability to understand  one's self and channelize one's thoughts,  feelings, energy  to deliver better performance </t>
    </r>
  </si>
  <si>
    <r>
      <rPr>
        <rFont val="Arial"/>
        <b/>
        <color theme="1"/>
        <sz val="11.0"/>
      </rPr>
      <t xml:space="preserve">Effective communication &amp; participation </t>
    </r>
    <r>
      <rPr>
        <rFont val="Arial"/>
        <color theme="1"/>
        <sz val="10.0"/>
      </rPr>
      <t xml:space="preserve"> 
Effective communication with boss ,peers, subordinates. Listening skills &amp; involvment</t>
    </r>
  </si>
  <si>
    <r>
      <rPr>
        <rFont val="Arial"/>
        <b/>
        <color theme="1"/>
        <sz val="11.0"/>
      </rPr>
      <t xml:space="preserve">Professionalism </t>
    </r>
    <r>
      <rPr>
        <rFont val="Arial"/>
        <color theme="1"/>
        <sz val="10.0"/>
      </rPr>
      <t xml:space="preserve">
 Punctual, Disciplined,Competent, 
Task Master</t>
    </r>
  </si>
  <si>
    <r>
      <rPr>
        <rFont val="Arial"/>
        <b/>
        <color theme="1"/>
        <sz val="11.0"/>
      </rPr>
      <t xml:space="preserve">Emotional Toughness </t>
    </r>
    <r>
      <rPr>
        <rFont val="Arial"/>
        <color theme="1"/>
        <sz val="10.0"/>
      </rPr>
      <t xml:space="preserve"> 
 Accepting tough challenges, ability to keep cool in demanding situations,courageous</t>
    </r>
  </si>
  <si>
    <r>
      <rPr>
        <rFont val="Arial"/>
        <b/>
        <color theme="1"/>
        <sz val="11.0"/>
      </rPr>
      <t>Overall behavior</t>
    </r>
    <r>
      <rPr>
        <rFont val="Arial"/>
        <color theme="1"/>
        <sz val="10.0"/>
      </rPr>
      <t xml:space="preserve">
Positive, friendly, Focused, genuine</t>
    </r>
  </si>
  <si>
    <t>Average - Peers</t>
  </si>
  <si>
    <r>
      <rPr>
        <rFont val="Arial"/>
        <b/>
        <color theme="1"/>
        <sz val="11.0"/>
      </rPr>
      <t xml:space="preserve">Accountability &amp; Ownership 
</t>
    </r>
    <r>
      <rPr>
        <rFont val="Arial"/>
        <color theme="1"/>
        <sz val="10.0"/>
      </rPr>
      <t xml:space="preserve">      
     Ability to complete tasks /assignments in totality with pre-decided timeline</t>
    </r>
  </si>
  <si>
    <r>
      <rPr>
        <rFont val="Arial"/>
        <b/>
        <color theme="1"/>
        <sz val="11.0"/>
      </rPr>
      <t>Decision making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>Ability to take  correct and timely decision &amp; its effective  execution</t>
    </r>
  </si>
  <si>
    <r>
      <rPr>
        <rFont val="Arial"/>
        <b/>
        <color theme="1"/>
        <sz val="11.0"/>
      </rPr>
      <t xml:space="preserve">Interpersonal Intelligence 
</t>
    </r>
    <r>
      <rPr>
        <rFont val="Arial"/>
        <color theme="1"/>
        <sz val="10.0"/>
      </rPr>
      <t>Emotional bonding &amp; Relations with team members  Ability to understand &amp; interact with  others</t>
    </r>
  </si>
  <si>
    <r>
      <rPr>
        <rFont val="Arial"/>
        <b/>
        <color theme="1"/>
        <sz val="11.0"/>
      </rPr>
      <t xml:space="preserve">Intrapersonal Intelligence </t>
    </r>
    <r>
      <rPr>
        <rFont val="Arial"/>
        <color theme="1"/>
        <sz val="10.0"/>
      </rPr>
      <t xml:space="preserve">
 Ability to understand  one's self and channelize one's thoughts,  feelings, energy  to deliver better performance </t>
    </r>
  </si>
  <si>
    <r>
      <rPr>
        <rFont val="Arial"/>
        <b/>
        <color theme="1"/>
        <sz val="11.0"/>
      </rPr>
      <t xml:space="preserve">Effective communication &amp; participation </t>
    </r>
    <r>
      <rPr>
        <rFont val="Arial"/>
        <color theme="1"/>
        <sz val="10.0"/>
      </rPr>
      <t xml:space="preserve"> 
Effective communication with boss ,peers, subordinates. Listening skills &amp; involvment</t>
    </r>
  </si>
  <si>
    <r>
      <rPr>
        <rFont val="Arial"/>
        <b/>
        <color theme="1"/>
        <sz val="11.0"/>
      </rPr>
      <t xml:space="preserve">Professionalism </t>
    </r>
    <r>
      <rPr>
        <rFont val="Arial"/>
        <color theme="1"/>
        <sz val="10.0"/>
      </rPr>
      <t xml:space="preserve">
 Punctual, Disciplined,Competent, 
Task Master</t>
    </r>
  </si>
  <si>
    <r>
      <rPr>
        <rFont val="Arial"/>
        <b/>
        <color theme="1"/>
        <sz val="11.0"/>
      </rPr>
      <t xml:space="preserve">Emotional Toughness </t>
    </r>
    <r>
      <rPr>
        <rFont val="Arial"/>
        <color theme="1"/>
        <sz val="10.0"/>
      </rPr>
      <t xml:space="preserve"> 
 Accepting tough challenges, ability to keep cool in demanding situations,courageous</t>
    </r>
  </si>
  <si>
    <r>
      <rPr>
        <rFont val="Arial"/>
        <b/>
        <color theme="1"/>
        <sz val="11.0"/>
      </rPr>
      <t>Overall behavior</t>
    </r>
    <r>
      <rPr>
        <rFont val="Arial"/>
        <color theme="1"/>
        <sz val="10.0"/>
      </rPr>
      <t xml:space="preserve">
Positive, friendly, Focused, genuine</t>
    </r>
  </si>
  <si>
    <t xml:space="preserve"> </t>
  </si>
  <si>
    <t>Average - Subordinates</t>
  </si>
  <si>
    <r>
      <rPr>
        <rFont val="Arial"/>
        <b/>
        <color theme="1"/>
        <sz val="11.0"/>
      </rPr>
      <t xml:space="preserve">Accountability &amp; Ownership 
</t>
    </r>
    <r>
      <rPr>
        <rFont val="Arial"/>
        <color theme="1"/>
        <sz val="10.0"/>
      </rPr>
      <t xml:space="preserve">      
     Ability to complete tasks /assignments in totality with pre-decided timeline</t>
    </r>
  </si>
  <si>
    <r>
      <rPr>
        <rFont val="Arial"/>
        <b/>
        <color theme="1"/>
        <sz val="11.0"/>
      </rPr>
      <t>Decision making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>Ability to take  correct and timely decision &amp; its effective  execution</t>
    </r>
  </si>
  <si>
    <r>
      <rPr>
        <rFont val="Arial"/>
        <b/>
        <color theme="1"/>
        <sz val="11.0"/>
      </rPr>
      <t xml:space="preserve">Interpersonal Intelligence 
</t>
    </r>
    <r>
      <rPr>
        <rFont val="Arial"/>
        <color theme="1"/>
        <sz val="10.0"/>
      </rPr>
      <t>Emotional bonding &amp; Relations with team members  Ability to understand &amp; interact with  others</t>
    </r>
  </si>
  <si>
    <r>
      <rPr>
        <rFont val="Arial"/>
        <b/>
        <color theme="1"/>
        <sz val="11.0"/>
      </rPr>
      <t xml:space="preserve">Intrapersonal Intelligence </t>
    </r>
    <r>
      <rPr>
        <rFont val="Arial"/>
        <color theme="1"/>
        <sz val="10.0"/>
      </rPr>
      <t xml:space="preserve">
 Ability to understand  one's self and channelize one's thoughts,  feelings, energy  to deliver better performance </t>
    </r>
  </si>
  <si>
    <r>
      <rPr>
        <rFont val="Arial"/>
        <b/>
        <color theme="1"/>
        <sz val="11.0"/>
      </rPr>
      <t xml:space="preserve">Effective communication &amp; participation </t>
    </r>
    <r>
      <rPr>
        <rFont val="Arial"/>
        <color theme="1"/>
        <sz val="10.0"/>
      </rPr>
      <t xml:space="preserve"> 
Effective communication with boss ,peers, subordinates. Listening skills &amp; involvment</t>
    </r>
  </si>
  <si>
    <r>
      <rPr>
        <rFont val="Arial"/>
        <b/>
        <color theme="1"/>
        <sz val="11.0"/>
      </rPr>
      <t xml:space="preserve">Professionalism </t>
    </r>
    <r>
      <rPr>
        <rFont val="Arial"/>
        <color theme="1"/>
        <sz val="10.0"/>
      </rPr>
      <t xml:space="preserve">
 Punctual, Disciplined,Competent, 
Task Master</t>
    </r>
  </si>
  <si>
    <r>
      <rPr>
        <rFont val="Arial"/>
        <b/>
        <color theme="1"/>
        <sz val="11.0"/>
      </rPr>
      <t xml:space="preserve">Emotional Toughness </t>
    </r>
    <r>
      <rPr>
        <rFont val="Arial"/>
        <color theme="1"/>
        <sz val="10.0"/>
      </rPr>
      <t xml:space="preserve"> 
 Accepting tough challenges, ability to keep cool in demanding situations,courageous</t>
    </r>
  </si>
  <si>
    <r>
      <rPr>
        <rFont val="Arial"/>
        <b/>
        <color theme="1"/>
        <sz val="11.0"/>
      </rPr>
      <t>Overall behavior</t>
    </r>
    <r>
      <rPr>
        <rFont val="Arial"/>
        <color theme="1"/>
        <sz val="10.0"/>
      </rPr>
      <t xml:space="preserve">
Positive, friendly, Focused, genuine</t>
    </r>
  </si>
  <si>
    <t>Average - Other employees</t>
  </si>
  <si>
    <r>
      <rPr>
        <rFont val="Arial"/>
        <b/>
        <color theme="1"/>
        <sz val="11.0"/>
      </rPr>
      <t xml:space="preserve">Accountability &amp; Ownership 
</t>
    </r>
    <r>
      <rPr>
        <rFont val="Arial"/>
        <color theme="1"/>
        <sz val="10.0"/>
      </rPr>
      <t xml:space="preserve">      
     Ability to complete tasks /assignments in totality with pre-decided timeline</t>
    </r>
  </si>
  <si>
    <r>
      <rPr>
        <rFont val="Arial"/>
        <b/>
        <color theme="1"/>
        <sz val="11.0"/>
      </rPr>
      <t>Decision making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>Ability to take  correct and timely decision &amp; its effective  execution</t>
    </r>
  </si>
  <si>
    <r>
      <rPr>
        <rFont val="Arial"/>
        <b/>
        <color theme="1"/>
        <sz val="11.0"/>
      </rPr>
      <t xml:space="preserve">Interpersonal Intelligence 
</t>
    </r>
    <r>
      <rPr>
        <rFont val="Arial"/>
        <color theme="1"/>
        <sz val="10.0"/>
      </rPr>
      <t>Emotional bonding &amp; Relations with team members  Ability to understand &amp; interact with  others</t>
    </r>
  </si>
  <si>
    <r>
      <rPr>
        <rFont val="Arial"/>
        <b/>
        <color theme="1"/>
        <sz val="11.0"/>
      </rPr>
      <t xml:space="preserve">Intrapersonal Intelligence </t>
    </r>
    <r>
      <rPr>
        <rFont val="Arial"/>
        <color theme="1"/>
        <sz val="10.0"/>
      </rPr>
      <t xml:space="preserve">
 Ability to understand  one's self and channelize one's thoughts,  feelings, energy  to deliver better performance </t>
    </r>
  </si>
  <si>
    <r>
      <rPr>
        <rFont val="Arial"/>
        <b/>
        <color theme="1"/>
        <sz val="11.0"/>
      </rPr>
      <t xml:space="preserve">Effective communication &amp; participation </t>
    </r>
    <r>
      <rPr>
        <rFont val="Arial"/>
        <color theme="1"/>
        <sz val="10.0"/>
      </rPr>
      <t xml:space="preserve"> 
Effective communication with boss ,peers, subordinates. Listening skills &amp; involvment</t>
    </r>
  </si>
  <si>
    <r>
      <rPr>
        <rFont val="Arial"/>
        <b/>
        <color theme="1"/>
        <sz val="11.0"/>
      </rPr>
      <t xml:space="preserve">Professionalism </t>
    </r>
    <r>
      <rPr>
        <rFont val="Arial"/>
        <color theme="1"/>
        <sz val="10.0"/>
      </rPr>
      <t xml:space="preserve">
 Punctual, Disciplined,Competent, 
Task Master</t>
    </r>
  </si>
  <si>
    <r>
      <rPr>
        <rFont val="Arial"/>
        <b/>
        <color theme="1"/>
        <sz val="11.0"/>
      </rPr>
      <t xml:space="preserve">Emotional Toughness </t>
    </r>
    <r>
      <rPr>
        <rFont val="Arial"/>
        <color theme="1"/>
        <sz val="10.0"/>
      </rPr>
      <t xml:space="preserve"> 
 Accepting tough challenges, ability to keep cool in demanding situations,courageous</t>
    </r>
  </si>
  <si>
    <r>
      <rPr>
        <rFont val="Arial"/>
        <b/>
        <color theme="1"/>
        <sz val="11.0"/>
      </rPr>
      <t>Overall behavior</t>
    </r>
    <r>
      <rPr>
        <rFont val="Arial"/>
        <color theme="1"/>
        <sz val="10.0"/>
      </rPr>
      <t xml:space="preserve">
Positive, friendly, Focused, genuine</t>
    </r>
  </si>
  <si>
    <t>Average - Total</t>
  </si>
  <si>
    <r>
      <rPr>
        <rFont val="Arial"/>
        <b/>
        <color theme="1"/>
        <sz val="11.0"/>
      </rPr>
      <t xml:space="preserve">Accountability &amp; Ownership 
</t>
    </r>
    <r>
      <rPr>
        <rFont val="Arial"/>
        <color theme="1"/>
        <sz val="10.0"/>
      </rPr>
      <t xml:space="preserve">      
     Ability to complete tasks /assignments in totality with pre-decided timeline</t>
    </r>
  </si>
  <si>
    <r>
      <rPr>
        <rFont val="Arial"/>
        <b/>
        <color theme="1"/>
        <sz val="11.0"/>
      </rPr>
      <t>Decision making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>Ability to take  correct and timely decision &amp; its effective  execution</t>
    </r>
  </si>
  <si>
    <r>
      <rPr>
        <rFont val="Arial"/>
        <b/>
        <color theme="1"/>
        <sz val="11.0"/>
      </rPr>
      <t xml:space="preserve">Interpersonal Intelligence 
</t>
    </r>
    <r>
      <rPr>
        <rFont val="Arial"/>
        <color theme="1"/>
        <sz val="10.0"/>
      </rPr>
      <t>Emotional bonding &amp; Relations with team members  Ability to understand &amp; interact with  others</t>
    </r>
  </si>
  <si>
    <r>
      <rPr>
        <rFont val="Arial"/>
        <b/>
        <color theme="1"/>
        <sz val="11.0"/>
      </rPr>
      <t xml:space="preserve">Intrapersonal Intelligence </t>
    </r>
    <r>
      <rPr>
        <rFont val="Arial"/>
        <color theme="1"/>
        <sz val="10.0"/>
      </rPr>
      <t xml:space="preserve">
 Ability to understand  one's self and channelize one's thoughts,  feelings, energy  to deliver better performance </t>
    </r>
  </si>
  <si>
    <r>
      <rPr>
        <rFont val="Arial"/>
        <b/>
        <color theme="1"/>
        <sz val="11.0"/>
      </rPr>
      <t xml:space="preserve">Effective communication &amp; participation </t>
    </r>
    <r>
      <rPr>
        <rFont val="Arial"/>
        <color theme="1"/>
        <sz val="10.0"/>
      </rPr>
      <t xml:space="preserve"> 
Effective communication with boss ,peers, subordinates. Listening skills &amp; involvment</t>
    </r>
  </si>
  <si>
    <r>
      <rPr>
        <rFont val="Arial"/>
        <b/>
        <color theme="1"/>
        <sz val="11.0"/>
      </rPr>
      <t xml:space="preserve">Professionalism </t>
    </r>
    <r>
      <rPr>
        <rFont val="Arial"/>
        <color theme="1"/>
        <sz val="10.0"/>
      </rPr>
      <t xml:space="preserve">
 Punctual, Disciplined,Competent, 
Task Master</t>
    </r>
  </si>
  <si>
    <r>
      <rPr>
        <rFont val="Arial"/>
        <b/>
        <color theme="1"/>
        <sz val="11.0"/>
      </rPr>
      <t xml:space="preserve">Emotional Toughness </t>
    </r>
    <r>
      <rPr>
        <rFont val="Arial"/>
        <color theme="1"/>
        <sz val="10.0"/>
      </rPr>
      <t xml:space="preserve"> 
 Accepting tough challenges, ability to keep cool in demanding situations,courageous</t>
    </r>
  </si>
  <si>
    <r>
      <rPr>
        <rFont val="Arial"/>
        <b/>
        <color theme="1"/>
        <sz val="11.0"/>
      </rPr>
      <t>Overall behavior</t>
    </r>
    <r>
      <rPr>
        <rFont val="Arial"/>
        <color theme="1"/>
        <sz val="10.0"/>
      </rPr>
      <t xml:space="preserve">
Positive, friendly, Focused, genuine</t>
    </r>
  </si>
  <si>
    <t>Self</t>
  </si>
  <si>
    <t>Top Boss</t>
  </si>
  <si>
    <t>Peers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</si>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</sst>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D8D8D8"/>
      <name val="Calibri"/>
    </font>
    <font>
      <b/>
      <i/>
      <u/>
      <sz val="11.0"/>
      <color rgb="FFFF0000"/>
      <name val="Calibri"/>
    </font>
    <font>
      <sz val="11.0"/>
      <color rgb="FFFF0000"/>
      <name val="Calibri"/>
    </font>
    <font>
      <b/>
      <u/>
      <sz val="11.0"/>
      <color rgb="FF002060"/>
      <name val="Calibri"/>
    </font>
    <font>
      <sz val="12.0"/>
      <color theme="1"/>
      <name val="Calibri"/>
    </font>
    <font/>
    <font>
      <sz val="11.0"/>
      <color theme="1"/>
      <name val="Calibri"/>
    </font>
    <font>
      <sz val="10.0"/>
      <color theme="1"/>
      <name val="Calibri"/>
    </font>
    <font>
      <b/>
      <sz val="18.0"/>
      <color theme="1"/>
      <name val="Calibri"/>
    </font>
    <font>
      <sz val="10.0"/>
      <color theme="1"/>
      <name val="Arial"/>
    </font>
    <font>
      <sz val="12.0"/>
      <color theme="1"/>
      <name val="Arial"/>
    </font>
    <font>
      <sz val="14.0"/>
      <color theme="1"/>
      <name val="Calibri"/>
    </font>
    <font>
      <sz val="12.0"/>
      <color theme="0"/>
      <name val="Calibri"/>
    </font>
    <font>
      <sz val="11.0"/>
      <color theme="0"/>
      <name val="Calibri"/>
    </font>
    <font>
      <b/>
      <sz val="10.0"/>
      <color theme="1"/>
      <name val="Arial"/>
    </font>
    <font>
      <b/>
      <sz val="11.0"/>
      <color theme="1"/>
      <name val="Calibri"/>
    </font>
    <font>
      <b/>
      <sz val="11.0"/>
      <color theme="0"/>
      <name val="Calibri"/>
    </font>
    <font>
      <b/>
      <sz val="14.0"/>
      <color theme="1"/>
      <name val="Calibri"/>
    </font>
    <font>
      <sz val="12.0"/>
      <color theme="0"/>
      <name val="Arial"/>
    </font>
    <font>
      <b/>
      <sz val="14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</fills>
  <borders count="9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</border>
    <border>
      <left/>
      <right style="medium">
        <color rgb="FF000000"/>
      </right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6" numFmtId="0" xfId="0" applyAlignment="1" applyBorder="1" applyFill="1" applyFont="1">
      <alignment horizontal="left" shrinkToFit="0" vertical="top" wrapText="1"/>
    </xf>
    <xf borderId="2" fillId="0" fontId="7" numFmtId="0" xfId="0" applyBorder="1" applyFont="1"/>
    <xf borderId="3" fillId="2" fontId="8" numFmtId="0" xfId="0" applyBorder="1" applyFont="1"/>
    <xf borderId="4" fillId="2" fontId="6" numFmtId="0" xfId="0" applyAlignment="1" applyBorder="1" applyFont="1">
      <alignment horizontal="center"/>
    </xf>
    <xf borderId="5" fillId="0" fontId="7" numFmtId="0" xfId="0" applyBorder="1" applyFont="1"/>
    <xf borderId="6" fillId="0" fontId="7" numFmtId="0" xfId="0" applyBorder="1" applyFont="1"/>
    <xf borderId="7" fillId="2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9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vertical="center"/>
    </xf>
    <xf borderId="10" fillId="0" fontId="7" numFmtId="0" xfId="0" applyBorder="1" applyFont="1"/>
    <xf borderId="11" fillId="0" fontId="7" numFmtId="0" xfId="0" applyBorder="1" applyFont="1"/>
    <xf borderId="12" fillId="2" fontId="6" numFmtId="0" xfId="0" applyAlignment="1" applyBorder="1" applyFont="1">
      <alignment horizontal="center"/>
    </xf>
    <xf borderId="13" fillId="2" fontId="9" numFmtId="0" xfId="0" applyAlignment="1" applyBorder="1" applyFont="1">
      <alignment horizontal="center" shrinkToFit="0" vertical="center" wrapText="1"/>
    </xf>
    <xf borderId="14" fillId="2" fontId="9" numFmtId="0" xfId="0" applyAlignment="1" applyBorder="1" applyFont="1">
      <alignment horizontal="center" shrinkToFit="0" vertical="center" wrapText="1"/>
    </xf>
    <xf borderId="13" fillId="2" fontId="8" numFmtId="0" xfId="0" applyAlignment="1" applyBorder="1" applyFont="1">
      <alignment horizontal="center" shrinkToFit="0" vertical="center" wrapText="1"/>
    </xf>
    <xf borderId="14" fillId="2" fontId="8" numFmtId="0" xfId="0" applyAlignment="1" applyBorder="1" applyFont="1">
      <alignment horizontal="center" shrinkToFit="0" vertical="center" wrapText="1"/>
    </xf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20" fillId="2" fontId="8" numFmtId="0" xfId="0" applyAlignment="1" applyBorder="1" applyFont="1">
      <alignment horizontal="center" shrinkToFit="0" vertical="center" wrapText="1"/>
    </xf>
    <xf borderId="20" fillId="2" fontId="8" numFmtId="0" xfId="0" applyAlignment="1" applyBorder="1" applyFont="1">
      <alignment horizontal="center" vertical="center"/>
    </xf>
    <xf borderId="21" fillId="2" fontId="10" numFmtId="0" xfId="0" applyAlignment="1" applyBorder="1" applyFont="1">
      <alignment horizontal="center" vertical="center"/>
    </xf>
    <xf borderId="20" fillId="2" fontId="6" numFmtId="0" xfId="0" applyAlignment="1" applyBorder="1" applyFont="1">
      <alignment horizontal="center"/>
    </xf>
    <xf borderId="22" fillId="2" fontId="6" numFmtId="0" xfId="0" applyAlignment="1" applyBorder="1" applyFont="1">
      <alignment horizontal="center"/>
    </xf>
    <xf borderId="23" fillId="0" fontId="7" numFmtId="0" xfId="0" applyBorder="1" applyFont="1"/>
    <xf borderId="24" fillId="0" fontId="7" numFmtId="0" xfId="0" applyBorder="1" applyFont="1"/>
    <xf borderId="25" fillId="0" fontId="7" numFmtId="0" xfId="0" applyBorder="1" applyFont="1"/>
    <xf borderId="20" fillId="2" fontId="6" numFmtId="0" xfId="0" applyAlignment="1" applyBorder="1" applyFont="1">
      <alignment horizontal="center" vertical="top"/>
    </xf>
    <xf borderId="26" fillId="2" fontId="6" numFmtId="0" xfId="0" applyAlignment="1" applyBorder="1" applyFont="1">
      <alignment horizontal="center" vertical="top"/>
    </xf>
    <xf borderId="7" fillId="0" fontId="6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center" shrinkToFit="0" vertical="center" wrapText="1"/>
    </xf>
    <xf borderId="5" fillId="0" fontId="6" numFmtId="0" xfId="0" applyBorder="1" applyFont="1"/>
    <xf borderId="27" fillId="0" fontId="6" numFmtId="0" xfId="0" applyAlignment="1" applyBorder="1" applyFont="1">
      <alignment horizontal="center"/>
    </xf>
    <xf borderId="28" fillId="0" fontId="6" numFmtId="0" xfId="0" applyAlignment="1" applyBorder="1" applyFont="1">
      <alignment horizontal="center"/>
    </xf>
    <xf borderId="29" fillId="0" fontId="6" numFmtId="0" xfId="0" applyBorder="1" applyFont="1"/>
    <xf borderId="27" fillId="0" fontId="6" numFmtId="0" xfId="0" applyBorder="1" applyFont="1"/>
    <xf borderId="28" fillId="0" fontId="6" numFmtId="0" xfId="0" applyBorder="1" applyFont="1"/>
    <xf borderId="30" fillId="0" fontId="6" numFmtId="164" xfId="0" applyBorder="1" applyFont="1" applyNumberFormat="1"/>
    <xf borderId="2" fillId="0" fontId="12" numFmtId="164" xfId="0" applyAlignment="1" applyBorder="1" applyFont="1" applyNumberFormat="1">
      <alignment horizontal="center" shrinkToFit="0" vertical="center" wrapText="1"/>
    </xf>
    <xf borderId="31" fillId="0" fontId="12" numFmtId="164" xfId="0" applyAlignment="1" applyBorder="1" applyFont="1" applyNumberFormat="1">
      <alignment horizontal="center" shrinkToFit="0" vertical="center" wrapText="1"/>
    </xf>
    <xf borderId="32" fillId="2" fontId="8" numFmtId="0" xfId="0" applyAlignment="1" applyBorder="1" applyFont="1">
      <alignment horizontal="center" vertical="center"/>
    </xf>
    <xf borderId="31" fillId="2" fontId="13" numFmtId="0" xfId="0" applyAlignment="1" applyBorder="1" applyFont="1">
      <alignment horizontal="center" vertical="center"/>
    </xf>
    <xf borderId="33" fillId="3" fontId="14" numFmtId="0" xfId="0" applyAlignment="1" applyBorder="1" applyFill="1" applyFont="1">
      <alignment horizontal="center" vertical="top"/>
    </xf>
    <xf borderId="34" fillId="0" fontId="7" numFmtId="0" xfId="0" applyBorder="1" applyFont="1"/>
    <xf borderId="35" fillId="0" fontId="6" numFmtId="0" xfId="0" applyAlignment="1" applyBorder="1" applyFont="1">
      <alignment shrinkToFit="0" vertical="center" wrapText="1"/>
    </xf>
    <xf borderId="36" fillId="0" fontId="6" numFmtId="0" xfId="0" applyAlignment="1" applyBorder="1" applyFont="1">
      <alignment horizontal="center"/>
    </xf>
    <xf borderId="37" fillId="0" fontId="6" numFmtId="0" xfId="0" applyAlignment="1" applyBorder="1" applyFont="1">
      <alignment horizontal="center"/>
    </xf>
    <xf borderId="38" fillId="0" fontId="6" numFmtId="0" xfId="0" applyBorder="1" applyFont="1"/>
    <xf borderId="36" fillId="0" fontId="6" numFmtId="0" xfId="0" applyBorder="1" applyFont="1"/>
    <xf borderId="37" fillId="0" fontId="6" numFmtId="0" xfId="0" applyBorder="1" applyFont="1"/>
    <xf borderId="39" fillId="0" fontId="6" numFmtId="164" xfId="0" applyBorder="1" applyFont="1" applyNumberFormat="1"/>
    <xf borderId="40" fillId="0" fontId="7" numFmtId="0" xfId="0" applyBorder="1" applyFont="1"/>
    <xf borderId="41" fillId="0" fontId="7" numFmtId="0" xfId="0" applyBorder="1" applyFont="1"/>
    <xf borderId="42" fillId="0" fontId="7" numFmtId="0" xfId="0" applyBorder="1" applyFont="1"/>
    <xf borderId="43" fillId="0" fontId="7" numFmtId="0" xfId="0" applyBorder="1" applyFont="1"/>
    <xf borderId="44" fillId="3" fontId="14" numFmtId="0" xfId="0" applyAlignment="1" applyBorder="1" applyFont="1">
      <alignment horizontal="center" vertical="top"/>
    </xf>
    <xf borderId="45" fillId="3" fontId="14" numFmtId="0" xfId="0" applyAlignment="1" applyBorder="1" applyFont="1">
      <alignment horizontal="center" vertical="top"/>
    </xf>
    <xf borderId="46" fillId="0" fontId="8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left"/>
    </xf>
    <xf borderId="47" fillId="3" fontId="15" numFmtId="164" xfId="0" applyBorder="1" applyFont="1" applyNumberFormat="1"/>
    <xf borderId="30" fillId="3" fontId="15" numFmtId="164" xfId="0" applyBorder="1" applyFont="1" applyNumberFormat="1"/>
    <xf borderId="48" fillId="0" fontId="6" numFmtId="0" xfId="0" applyAlignment="1" applyBorder="1" applyFont="1">
      <alignment vertical="center"/>
    </xf>
    <xf borderId="49" fillId="3" fontId="15" numFmtId="164" xfId="0" applyBorder="1" applyFont="1" applyNumberFormat="1"/>
    <xf borderId="39" fillId="3" fontId="15" numFmtId="164" xfId="0" applyBorder="1" applyFont="1" applyNumberFormat="1"/>
    <xf borderId="50" fillId="0" fontId="7" numFmtId="0" xfId="0" applyBorder="1" applyFont="1"/>
    <xf borderId="51" fillId="0" fontId="7" numFmtId="0" xfId="0" applyBorder="1" applyFont="1"/>
    <xf borderId="52" fillId="0" fontId="6" numFmtId="0" xfId="0" applyAlignment="1" applyBorder="1" applyFont="1">
      <alignment vertical="center"/>
    </xf>
    <xf borderId="53" fillId="0" fontId="6" numFmtId="0" xfId="0" applyAlignment="1" applyBorder="1" applyFont="1">
      <alignment horizontal="center"/>
    </xf>
    <xf borderId="54" fillId="0" fontId="6" numFmtId="0" xfId="0" applyAlignment="1" applyBorder="1" applyFont="1">
      <alignment horizontal="center"/>
    </xf>
    <xf borderId="55" fillId="0" fontId="6" numFmtId="0" xfId="0" applyBorder="1" applyFont="1"/>
    <xf borderId="53" fillId="0" fontId="6" numFmtId="0" xfId="0" applyBorder="1" applyFont="1"/>
    <xf borderId="54" fillId="0" fontId="6" numFmtId="0" xfId="0" applyBorder="1" applyFont="1"/>
    <xf borderId="56" fillId="0" fontId="6" numFmtId="164" xfId="0" applyBorder="1" applyFont="1" applyNumberFormat="1"/>
    <xf borderId="5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58" fillId="0" fontId="6" numFmtId="0" xfId="0" applyBorder="1" applyFont="1"/>
    <xf borderId="59" fillId="0" fontId="6" numFmtId="0" xfId="0" applyBorder="1" applyFont="1"/>
    <xf borderId="60" fillId="0" fontId="6" numFmtId="164" xfId="0" applyBorder="1" applyFont="1" applyNumberFormat="1"/>
    <xf borderId="61" fillId="3" fontId="15" numFmtId="164" xfId="0" applyBorder="1" applyFont="1" applyNumberFormat="1"/>
    <xf borderId="62" fillId="3" fontId="15" numFmtId="164" xfId="0" applyBorder="1" applyFont="1" applyNumberFormat="1"/>
    <xf borderId="48" fillId="0" fontId="6" numFmtId="0" xfId="0" applyBorder="1" applyFont="1"/>
    <xf borderId="12" fillId="0" fontId="8" numFmtId="0" xfId="0" applyAlignment="1" applyBorder="1" applyFont="1">
      <alignment horizontal="left" vertical="center"/>
    </xf>
    <xf borderId="52" fillId="0" fontId="6" numFmtId="0" xfId="0" applyBorder="1" applyFont="1"/>
    <xf borderId="63" fillId="0" fontId="6" numFmtId="0" xfId="0" applyBorder="1" applyFont="1"/>
    <xf borderId="64" fillId="0" fontId="6" numFmtId="0" xfId="0" applyBorder="1" applyFont="1"/>
    <xf borderId="65" fillId="0" fontId="6" numFmtId="164" xfId="0" applyBorder="1" applyFont="1" applyNumberFormat="1"/>
    <xf borderId="66" fillId="0" fontId="8" numFmtId="0" xfId="0" applyAlignment="1" applyBorder="1" applyFont="1">
      <alignment horizontal="center" vertical="center"/>
    </xf>
    <xf borderId="67" fillId="0" fontId="8" numFmtId="0" xfId="0" applyAlignment="1" applyBorder="1" applyFont="1">
      <alignment horizontal="left" vertical="center"/>
    </xf>
    <xf borderId="68" fillId="3" fontId="15" numFmtId="164" xfId="0" applyBorder="1" applyFont="1" applyNumberFormat="1"/>
    <xf borderId="21" fillId="3" fontId="15" numFmtId="164" xfId="0" applyBorder="1" applyFont="1" applyNumberFormat="1"/>
    <xf borderId="5" fillId="0" fontId="6" numFmtId="0" xfId="0" applyAlignment="1" applyBorder="1" applyFont="1">
      <alignment shrinkToFit="0" wrapText="1"/>
    </xf>
    <xf borderId="27" fillId="0" fontId="6" numFmtId="0" xfId="0" applyAlignment="1" applyBorder="1" applyFont="1">
      <alignment vertical="center"/>
    </xf>
    <xf borderId="28" fillId="0" fontId="6" numFmtId="0" xfId="0" applyAlignment="1" applyBorder="1" applyFont="1">
      <alignment vertical="center"/>
    </xf>
    <xf borderId="29" fillId="0" fontId="6" numFmtId="0" xfId="0" applyAlignment="1" applyBorder="1" applyFont="1">
      <alignment vertical="center"/>
    </xf>
    <xf borderId="2" fillId="0" fontId="6" numFmtId="164" xfId="0" applyAlignment="1" applyBorder="1" applyFont="1" applyNumberFormat="1">
      <alignment horizontal="center" vertical="center"/>
    </xf>
    <xf borderId="31" fillId="0" fontId="6" numFmtId="164" xfId="0" applyAlignment="1" applyBorder="1" applyFont="1" applyNumberFormat="1">
      <alignment horizontal="center" vertical="center"/>
    </xf>
    <xf borderId="69" fillId="2" fontId="17" numFmtId="0" xfId="0" applyBorder="1" applyFont="1"/>
    <xf borderId="70" fillId="3" fontId="18" numFmtId="164" xfId="0" applyBorder="1" applyFont="1" applyNumberFormat="1"/>
    <xf borderId="71" fillId="3" fontId="18" numFmtId="164" xfId="0" applyBorder="1" applyFont="1" applyNumberFormat="1"/>
    <xf borderId="48" fillId="0" fontId="6" numFmtId="0" xfId="0" applyAlignment="1" applyBorder="1" applyFont="1">
      <alignment shrinkToFit="0" wrapText="1"/>
    </xf>
    <xf borderId="15" fillId="0" fontId="6" numFmtId="0" xfId="0" applyAlignment="1" applyBorder="1" applyFont="1">
      <alignment vertical="center"/>
    </xf>
    <xf borderId="16" fillId="0" fontId="6" numFmtId="0" xfId="0" applyAlignment="1" applyBorder="1" applyFont="1">
      <alignment vertical="center"/>
    </xf>
    <xf borderId="72" fillId="0" fontId="6" numFmtId="0" xfId="0" applyAlignment="1" applyBorder="1" applyFont="1">
      <alignment vertical="center"/>
    </xf>
    <xf borderId="52" fillId="0" fontId="6" numFmtId="0" xfId="0" applyAlignment="1" applyBorder="1" applyFont="1">
      <alignment shrinkToFit="0" wrapText="1"/>
    </xf>
    <xf borderId="53" fillId="0" fontId="6" numFmtId="0" xfId="0" applyAlignment="1" applyBorder="1" applyFont="1">
      <alignment vertical="center"/>
    </xf>
    <xf borderId="54" fillId="0" fontId="6" numFmtId="0" xfId="0" applyAlignment="1" applyBorder="1" applyFont="1">
      <alignment vertical="center"/>
    </xf>
    <xf borderId="55" fillId="0" fontId="6" numFmtId="0" xfId="0" applyAlignment="1" applyBorder="1" applyFont="1">
      <alignment vertical="center"/>
    </xf>
    <xf borderId="58" fillId="0" fontId="6" numFmtId="0" xfId="0" applyAlignment="1" applyBorder="1" applyFont="1">
      <alignment vertical="center"/>
    </xf>
    <xf borderId="59" fillId="0" fontId="6" numFmtId="0" xfId="0" applyAlignment="1" applyBorder="1" applyFont="1">
      <alignment vertical="center"/>
    </xf>
    <xf borderId="73" fillId="0" fontId="6" numFmtId="0" xfId="0" applyAlignment="1" applyBorder="1" applyFont="1">
      <alignment vertical="center"/>
    </xf>
    <xf borderId="40" fillId="0" fontId="6" numFmtId="164" xfId="0" applyAlignment="1" applyBorder="1" applyFont="1" applyNumberFormat="1">
      <alignment horizontal="center" shrinkToFit="0" vertical="center" wrapText="1"/>
    </xf>
    <xf borderId="41" fillId="0" fontId="6" numFmtId="164" xfId="0" applyAlignment="1" applyBorder="1" applyFont="1" applyNumberFormat="1">
      <alignment horizontal="center" shrinkToFit="0" vertical="center" wrapText="1"/>
    </xf>
    <xf borderId="36" fillId="0" fontId="6" numFmtId="0" xfId="0" applyAlignment="1" applyBorder="1" applyFont="1">
      <alignment vertical="center"/>
    </xf>
    <xf borderId="37" fillId="0" fontId="6" numFmtId="0" xfId="0" applyAlignment="1" applyBorder="1" applyFont="1">
      <alignment vertical="center"/>
    </xf>
    <xf borderId="38" fillId="0" fontId="6" numFmtId="0" xfId="0" applyAlignment="1" applyBorder="1" applyFont="1">
      <alignment vertical="center"/>
    </xf>
    <xf borderId="35" fillId="0" fontId="6" numFmtId="0" xfId="0" applyBorder="1" applyFont="1"/>
    <xf borderId="63" fillId="0" fontId="6" numFmtId="0" xfId="0" applyAlignment="1" applyBorder="1" applyFont="1">
      <alignment vertical="center"/>
    </xf>
    <xf borderId="64" fillId="0" fontId="6" numFmtId="0" xfId="0" applyAlignment="1" applyBorder="1" applyFont="1">
      <alignment vertical="center"/>
    </xf>
    <xf borderId="74" fillId="0" fontId="6" numFmtId="0" xfId="0" applyAlignment="1" applyBorder="1" applyFont="1">
      <alignment vertical="center"/>
    </xf>
    <xf borderId="2" fillId="0" fontId="6" numFmtId="164" xfId="0" applyAlignment="1" applyBorder="1" applyFont="1" applyNumberFormat="1">
      <alignment horizontal="center" shrinkToFit="0" vertical="center" wrapText="1"/>
    </xf>
    <xf borderId="31" fillId="0" fontId="6" numFmtId="164" xfId="0" applyAlignment="1" applyBorder="1" applyFont="1" applyNumberFormat="1">
      <alignment horizontal="center" shrinkToFit="0" vertical="center" wrapText="1"/>
    </xf>
    <xf borderId="75" fillId="0" fontId="6" numFmtId="0" xfId="0" applyAlignment="1" applyBorder="1" applyFont="1">
      <alignment shrinkToFit="0" vertical="center" wrapText="1"/>
    </xf>
    <xf borderId="36" fillId="0" fontId="8" numFmtId="0" xfId="0" applyBorder="1" applyFont="1"/>
    <xf borderId="37" fillId="0" fontId="8" numFmtId="0" xfId="0" applyBorder="1" applyFont="1"/>
    <xf borderId="38" fillId="0" fontId="8" numFmtId="0" xfId="0" applyBorder="1" applyFont="1"/>
    <xf borderId="53" fillId="0" fontId="8" numFmtId="0" xfId="0" applyBorder="1" applyFont="1"/>
    <xf borderId="54" fillId="0" fontId="8" numFmtId="0" xfId="0" applyBorder="1" applyFont="1"/>
    <xf borderId="55" fillId="0" fontId="8" numFmtId="0" xfId="0" applyBorder="1" applyFont="1"/>
    <xf borderId="76" fillId="2" fontId="19" numFmtId="0" xfId="0" applyAlignment="1" applyBorder="1" applyFont="1">
      <alignment horizontal="center"/>
    </xf>
    <xf borderId="77" fillId="0" fontId="7" numFmtId="0" xfId="0" applyBorder="1" applyFont="1"/>
    <xf borderId="20" fillId="2" fontId="19" numFmtId="164" xfId="0" applyAlignment="1" applyBorder="1" applyFont="1" applyNumberFormat="1">
      <alignment horizontal="center"/>
    </xf>
    <xf borderId="78" fillId="2" fontId="19" numFmtId="2" xfId="0" applyAlignment="1" applyBorder="1" applyFont="1" applyNumberFormat="1">
      <alignment horizontal="center"/>
    </xf>
    <xf borderId="1" fillId="3" fontId="14" numFmtId="0" xfId="0" applyAlignment="1" applyBorder="1" applyFont="1">
      <alignment horizontal="center" vertical="center"/>
    </xf>
    <xf borderId="20" fillId="3" fontId="14" numFmtId="0" xfId="0" applyAlignment="1" applyBorder="1" applyFont="1">
      <alignment horizontal="center" vertical="top"/>
    </xf>
    <xf borderId="26" fillId="3" fontId="14" numFmtId="0" xfId="0" applyAlignment="1" applyBorder="1" applyFont="1">
      <alignment horizontal="center" vertical="top"/>
    </xf>
    <xf borderId="4" fillId="0" fontId="6" numFmtId="0" xfId="0" applyBorder="1" applyFont="1"/>
    <xf borderId="79" fillId="3" fontId="20" numFmtId="164" xfId="0" applyAlignment="1" applyBorder="1" applyFont="1" applyNumberFormat="1">
      <alignment horizontal="center" shrinkToFit="0" vertical="center" wrapText="1"/>
    </xf>
    <xf borderId="33" fillId="2" fontId="6" numFmtId="0" xfId="0" applyAlignment="1" applyBorder="1" applyFont="1">
      <alignment horizontal="center" vertical="top"/>
    </xf>
    <xf borderId="46" fillId="0" fontId="6" numFmtId="0" xfId="0" applyBorder="1" applyFont="1"/>
    <xf borderId="80" fillId="0" fontId="7" numFmtId="0" xfId="0" applyBorder="1" applyFont="1"/>
    <xf borderId="44" fillId="2" fontId="6" numFmtId="0" xfId="0" applyAlignment="1" applyBorder="1" applyFont="1">
      <alignment horizontal="center" vertical="top"/>
    </xf>
    <xf borderId="45" fillId="2" fontId="6" numFmtId="0" xfId="0" applyAlignment="1" applyBorder="1" applyFont="1">
      <alignment horizontal="center" vertical="top"/>
    </xf>
    <xf borderId="81" fillId="0" fontId="8" numFmtId="164" xfId="0" applyBorder="1" applyFont="1" applyNumberFormat="1"/>
    <xf borderId="30" fillId="0" fontId="8" numFmtId="164" xfId="0" applyBorder="1" applyFont="1" applyNumberFormat="1"/>
    <xf borderId="82" fillId="0" fontId="8" numFmtId="164" xfId="0" applyBorder="1" applyFont="1" applyNumberFormat="1"/>
    <xf borderId="39" fillId="0" fontId="8" numFmtId="164" xfId="0" applyBorder="1" applyFont="1" applyNumberFormat="1"/>
    <xf borderId="66" fillId="0" fontId="6" numFmtId="0" xfId="0" applyBorder="1" applyFont="1"/>
    <xf borderId="83" fillId="0" fontId="7" numFmtId="0" xfId="0" applyBorder="1" applyFont="1"/>
    <xf borderId="84" fillId="0" fontId="6" numFmtId="0" xfId="0" applyBorder="1" applyFont="1"/>
    <xf borderId="85" fillId="0" fontId="8" numFmtId="164" xfId="0" applyBorder="1" applyFont="1" applyNumberFormat="1"/>
    <xf borderId="86" fillId="0" fontId="8" numFmtId="164" xfId="0" applyBorder="1" applyFont="1" applyNumberFormat="1"/>
    <xf borderId="87" fillId="0" fontId="6" numFmtId="0" xfId="0" applyBorder="1" applyFont="1"/>
    <xf borderId="88" fillId="0" fontId="8" numFmtId="164" xfId="0" applyBorder="1" applyFont="1" applyNumberFormat="1"/>
    <xf borderId="89" fillId="0" fontId="8" numFmtId="164" xfId="0" applyBorder="1" applyFont="1" applyNumberFormat="1"/>
    <xf borderId="79" fillId="3" fontId="14" numFmtId="164" xfId="0" applyAlignment="1" applyBorder="1" applyFont="1" applyNumberFormat="1">
      <alignment horizontal="center" vertical="center"/>
    </xf>
    <xf borderId="70" fillId="2" fontId="17" numFmtId="164" xfId="0" applyBorder="1" applyFont="1" applyNumberFormat="1"/>
    <xf borderId="71" fillId="2" fontId="17" numFmtId="164" xfId="0" applyBorder="1" applyFont="1" applyNumberFormat="1"/>
    <xf borderId="90" fillId="3" fontId="14" numFmtId="164" xfId="0" applyAlignment="1" applyBorder="1" applyFont="1" applyNumberFormat="1">
      <alignment horizontal="center" shrinkToFit="0" vertical="center" wrapText="1"/>
    </xf>
    <xf borderId="91" fillId="0" fontId="7" numFmtId="0" xfId="0" applyBorder="1" applyFont="1"/>
    <xf borderId="79" fillId="3" fontId="14" numFmtId="164" xfId="0" applyAlignment="1" applyBorder="1" applyFont="1" applyNumberFormat="1">
      <alignment horizontal="center" shrinkToFit="0" vertical="center" wrapText="1"/>
    </xf>
    <xf borderId="20" fillId="3" fontId="21" numFmtId="164" xfId="0" applyAlignment="1" applyBorder="1" applyFont="1" applyNumberFormat="1">
      <alignment horizontal="center"/>
    </xf>
    <xf borderId="78" fillId="3" fontId="21" numFmtId="2" xfId="0" applyAlignment="1" applyBorder="1" applyFont="1" applyNumberFormat="1">
      <alignment horizontal="center"/>
    </xf>
    <xf borderId="1" fillId="2" fontId="6" numFmtId="0" xfId="0" applyAlignment="1" applyBorder="1" applyFont="1">
      <alignment horizontal="center" shrinkToFit="0" vertical="center" wrapText="1"/>
    </xf>
    <xf borderId="92" fillId="0" fontId="7" numFmtId="0" xfId="0" applyBorder="1" applyFont="1"/>
    <xf borderId="60" fillId="0" fontId="6" numFmtId="1" xfId="0" applyBorder="1" applyFont="1" applyNumberFormat="1"/>
    <xf borderId="39" fillId="0" fontId="6" numFmtId="1" xfId="0" applyBorder="1" applyFont="1" applyNumberFormat="1"/>
    <xf borderId="56" fillId="0" fontId="6" numFmtId="1" xfId="0" applyBorder="1" applyFont="1" applyNumberFormat="1"/>
    <xf borderId="65" fillId="0" fontId="6" numFmtId="1" xfId="0" applyBorder="1" applyFont="1" applyNumberFormat="1"/>
    <xf borderId="30" fillId="0" fontId="6" numFmtId="1" xfId="0" applyBorder="1" applyFont="1" applyNumberFormat="1"/>
    <xf borderId="0" fillId="0" fontId="8" numFmtId="0" xfId="0" applyAlignment="1" applyFont="1">
      <alignment horizontal="center" vertical="center"/>
    </xf>
    <xf borderId="93" fillId="2" fontId="8" numFmtId="0" xfId="0" applyAlignment="1" applyBorder="1" applyFont="1">
      <alignment horizontal="center" vertical="center"/>
    </xf>
    <xf borderId="94" fillId="2" fontId="13" numFmtId="0" xfId="0" applyAlignment="1" applyBorder="1" applyFont="1">
      <alignment horizontal="center" vertical="center"/>
    </xf>
    <xf borderId="20" fillId="3" fontId="15" numFmtId="0" xfId="0" applyAlignment="1" applyBorder="1" applyFont="1">
      <alignment horizontal="center" vertical="center"/>
    </xf>
    <xf borderId="20" fillId="3" fontId="15" numFmtId="0" xfId="0" applyAlignment="1" applyBorder="1" applyFont="1">
      <alignment horizontal="center" shrinkToFit="0" vertical="center" wrapText="1"/>
    </xf>
    <xf borderId="84" fillId="0" fontId="8" numFmtId="0" xfId="0" applyAlignment="1" applyBorder="1" applyFont="1">
      <alignment horizontal="center" vertical="center"/>
    </xf>
    <xf borderId="95" fillId="0" fontId="8" numFmtId="164" xfId="0" applyAlignment="1" applyBorder="1" applyFont="1" applyNumberFormat="1">
      <alignment horizontal="center" vertical="center"/>
    </xf>
    <xf borderId="12" fillId="0" fontId="8" numFmtId="164" xfId="0" applyAlignment="1" applyBorder="1" applyFont="1" applyNumberFormat="1">
      <alignment horizontal="center"/>
    </xf>
    <xf borderId="96" fillId="0" fontId="8" numFmtId="164" xfId="0" applyAlignment="1" applyBorder="1" applyFont="1" applyNumberFormat="1">
      <alignment horizontal="center" vertical="center"/>
    </xf>
    <xf borderId="12" fillId="0" fontId="8" numFmtId="164" xfId="0" applyAlignment="1" applyBorder="1" applyFont="1" applyNumberFormat="1">
      <alignment horizontal="center" vertical="center"/>
    </xf>
    <xf borderId="67" fillId="0" fontId="8" numFmtId="164" xfId="0" applyAlignment="1" applyBorder="1" applyFont="1" applyNumberFormat="1">
      <alignment horizontal="center"/>
    </xf>
    <xf borderId="57" fillId="0" fontId="8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Self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- Self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Self!$S$7:$S$15</c:f>
            </c:strRef>
          </c:cat>
          <c:val>
            <c:numRef>
              <c:f>Self!$U$7:$U$15</c:f>
              <c:numCache/>
            </c:numRef>
          </c:val>
        </c:ser>
        <c:axId val="1139717958"/>
        <c:axId val="1610566672"/>
      </c:barChart>
      <c:catAx>
        <c:axId val="1139717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0566672"/>
      </c:catAx>
      <c:valAx>
        <c:axId val="1610566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9717958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Intrapersonal Intelligence</a:t>
            </a:r>
          </a:p>
        </c:rich>
      </c:tx>
      <c:layout>
        <c:manualLayout>
          <c:xMode val="edge"/>
          <c:yMode val="edge"/>
          <c:x val="0.8123872942735866"/>
          <c:y val="0.06060635886423288"/>
        </c:manualLayout>
      </c:layout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Total!$D$19:$D$23</c:f>
            </c:strRef>
          </c:cat>
          <c:val>
            <c:numRef>
              <c:f>Self!$L$19:$L$23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Total!$D$19:$D$23</c:f>
            </c:strRef>
          </c:cat>
          <c:val>
            <c:numRef>
              <c:f>Self!$K$19:$K$23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Total!$D$19:$D$23</c:f>
            </c:strRef>
          </c:cat>
          <c:val>
            <c:numRef>
              <c:f>Total!$L$19:$L$23</c:f>
              <c:numCache/>
            </c:numRef>
          </c:val>
          <c:smooth val="1"/>
        </c:ser>
        <c:axId val="1881206174"/>
        <c:axId val="1416998054"/>
      </c:radarChart>
      <c:catAx>
        <c:axId val="1881206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998054"/>
      </c:catAx>
      <c:valAx>
        <c:axId val="1416998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20617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Effective Communication &amp; Participation </a:t>
            </a:r>
          </a:p>
        </c:rich>
      </c:tx>
      <c:layout>
        <c:manualLayout>
          <c:xMode val="edge"/>
          <c:yMode val="edge"/>
          <c:x val="0.5139379546494564"/>
          <c:y val="0.022727570985445002"/>
        </c:manualLayout>
      </c:layout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Total!$D$24:$D$28</c:f>
            </c:strRef>
          </c:cat>
          <c:val>
            <c:numRef>
              <c:f>Self!$L$24:$L$28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Total!$D$24:$D$28</c:f>
            </c:strRef>
          </c:cat>
          <c:val>
            <c:numRef>
              <c:f>Self!$K$24:$K$28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Total!$D$24:$D$28</c:f>
            </c:strRef>
          </c:cat>
          <c:val>
            <c:numRef>
              <c:f>Total!$L$24:$L$28</c:f>
              <c:numCache/>
            </c:numRef>
          </c:val>
          <c:smooth val="1"/>
        </c:ser>
        <c:axId val="2141317052"/>
        <c:axId val="1642903103"/>
      </c:radarChart>
      <c:catAx>
        <c:axId val="2141317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903103"/>
      </c:catAx>
      <c:valAx>
        <c:axId val="1642903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3170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Professionalism</a:t>
            </a:r>
          </a:p>
        </c:rich>
      </c:tx>
      <c:layout>
        <c:manualLayout>
          <c:xMode val="edge"/>
          <c:yMode val="edge"/>
          <c:x val="0.6729086519495686"/>
          <c:y val="0.06818211643999046"/>
        </c:manualLayout>
      </c:layout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Total!$D$29:$D$33</c:f>
            </c:strRef>
          </c:cat>
          <c:val>
            <c:numRef>
              <c:f>Self!$L$29:$L$33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Total!$D$29:$D$33</c:f>
            </c:strRef>
          </c:cat>
          <c:val>
            <c:numRef>
              <c:f>Self!$K$29:$K$33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Total!$D$29:$D$33</c:f>
            </c:strRef>
          </c:cat>
          <c:val>
            <c:numRef>
              <c:f>Total!$L$29:$L$33</c:f>
              <c:numCache/>
            </c:numRef>
          </c:val>
          <c:smooth val="1"/>
        </c:ser>
        <c:axId val="1643067523"/>
        <c:axId val="329372766"/>
      </c:radarChart>
      <c:catAx>
        <c:axId val="1643067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372766"/>
      </c:catAx>
      <c:valAx>
        <c:axId val="329372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06752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Emotional Toughness</a:t>
            </a:r>
          </a:p>
        </c:rich>
      </c:tx>
      <c:layout>
        <c:manualLayout>
          <c:xMode val="edge"/>
          <c:yMode val="edge"/>
          <c:x val="0.8230226111405082"/>
          <c:y val="0.053030524884579176"/>
        </c:manualLayout>
      </c:layout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Total!$D$34:$D$37</c:f>
            </c:strRef>
          </c:cat>
          <c:val>
            <c:numRef>
              <c:f>Self!$L$34:$L$37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Total!$D$34:$D$37</c:f>
            </c:strRef>
          </c:cat>
          <c:val>
            <c:numRef>
              <c:f>Self!$K$34:$K$37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Total!$D$34:$D$37</c:f>
            </c:strRef>
          </c:cat>
          <c:val>
            <c:numRef>
              <c:f>Total!$L$34:$L$37</c:f>
              <c:numCache/>
            </c:numRef>
          </c:val>
          <c:smooth val="1"/>
        </c:ser>
        <c:axId val="709681342"/>
        <c:axId val="1209356784"/>
      </c:radarChart>
      <c:catAx>
        <c:axId val="709681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356784"/>
      </c:catAx>
      <c:valAx>
        <c:axId val="120935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68134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Overall Behaviour</a:t>
            </a:r>
          </a:p>
        </c:rich>
      </c:tx>
      <c:layout>
        <c:manualLayout>
          <c:xMode val="edge"/>
          <c:yMode val="edge"/>
          <c:x val="0.7669809428284854"/>
          <c:y val="0.053030524884579176"/>
        </c:manualLayout>
      </c:layout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Total!$D$38:$D$41</c:f>
            </c:strRef>
          </c:cat>
          <c:val>
            <c:numRef>
              <c:f>Self!$L$38:$L$41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Total!$D$38:$D$41</c:f>
            </c:strRef>
          </c:cat>
          <c:val>
            <c:numRef>
              <c:f>Self!$K$38:$K$41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Total!$D$38:$D$41</c:f>
            </c:strRef>
          </c:cat>
          <c:val>
            <c:numRef>
              <c:f>Total!$L$38:$L$41</c:f>
              <c:numCache/>
            </c:numRef>
          </c:val>
          <c:smooth val="1"/>
        </c:ser>
        <c:axId val="1548276209"/>
        <c:axId val="218146048"/>
      </c:radarChart>
      <c:catAx>
        <c:axId val="1548276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146048"/>
      </c:catAx>
      <c:valAx>
        <c:axId val="218146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27620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Accountability 
&amp; Ownership</a:t>
            </a:r>
          </a:p>
        </c:rich>
      </c:tx>
      <c:layout>
        <c:manualLayout>
          <c:xMode val="edge"/>
          <c:yMode val="edge"/>
          <c:x val="0.7447436907167072"/>
          <c:y val="0.03198064900931936"/>
        </c:manualLayout>
      </c:layout>
      <c:overlay val="0"/>
    </c:title>
    <c:plotArea>
      <c:layout>
        <c:manualLayout>
          <c:xMode val="edge"/>
          <c:yMode val="edge"/>
          <c:x val="0.08955314960629923"/>
          <c:y val="0.17171296296296298"/>
          <c:w val="0.8965579615048119"/>
          <c:h val="0.6700309857101195"/>
        </c:manualLayout>
      </c:layout>
      <c:barChart>
        <c:barDir val="col"/>
        <c:ser>
          <c:idx val="0"/>
          <c:order val="0"/>
          <c:tx>
            <c:v>Accountability &amp; Ownership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206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Demography!$D$3:$G$3</c:f>
            </c:strRef>
          </c:cat>
          <c:val>
            <c:numRef>
              <c:f>Demography!$D$4:$G$4</c:f>
              <c:numCache/>
            </c:numRef>
          </c:val>
        </c:ser>
        <c:axId val="1667662196"/>
        <c:axId val="1544494577"/>
      </c:barChart>
      <c:catAx>
        <c:axId val="1667662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544494577"/>
      </c:catAx>
      <c:valAx>
        <c:axId val="1544494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667662196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Drcision Making</a:t>
            </a:r>
          </a:p>
        </c:rich>
      </c:tx>
      <c:layout>
        <c:manualLayout>
          <c:xMode val="edge"/>
          <c:yMode val="edge"/>
          <c:x val="0.7253956041120732"/>
          <c:y val="0.07891538139257612"/>
        </c:manualLayout>
      </c:layout>
      <c:overlay val="0"/>
    </c:title>
    <c:plotArea>
      <c:layout>
        <c:manualLayout>
          <c:xMode val="edge"/>
          <c:yMode val="edge"/>
          <c:x val="0.08955314960629923"/>
          <c:y val="0.17171296296296298"/>
          <c:w val="0.8965579615048119"/>
          <c:h val="0.6700309857101195"/>
        </c:manualLayout>
      </c:layout>
      <c:barChart>
        <c:barDir val="col"/>
        <c:ser>
          <c:idx val="0"/>
          <c:order val="0"/>
          <c:tx>
            <c:v>Decision making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206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Demography!$D$3:$G$3</c:f>
            </c:strRef>
          </c:cat>
          <c:val>
            <c:numRef>
              <c:f>Demography!$D$5:$G$5</c:f>
              <c:numCache/>
            </c:numRef>
          </c:val>
        </c:ser>
        <c:axId val="1786991139"/>
        <c:axId val="1854317417"/>
      </c:barChart>
      <c:catAx>
        <c:axId val="1786991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854317417"/>
      </c:catAx>
      <c:valAx>
        <c:axId val="1854317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786991139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Interpersonal
 Intelligence</a:t>
            </a:r>
          </a:p>
        </c:rich>
      </c:tx>
      <c:layout>
        <c:manualLayout>
          <c:xMode val="edge"/>
          <c:yMode val="edge"/>
          <c:x val="0.7513695884989815"/>
          <c:y val="0.0419135193403546"/>
        </c:manualLayout>
      </c:layout>
      <c:overlay val="0"/>
    </c:title>
    <c:plotArea>
      <c:layout>
        <c:manualLayout>
          <c:xMode val="edge"/>
          <c:yMode val="edge"/>
          <c:x val="0.08955314960629923"/>
          <c:y val="0.17171296296296298"/>
          <c:w val="0.8965579615048119"/>
          <c:h val="0.6700309857101195"/>
        </c:manualLayout>
      </c:layout>
      <c:barChart>
        <c:barDir val="col"/>
        <c:ser>
          <c:idx val="0"/>
          <c:order val="0"/>
          <c:tx>
            <c:v>Interpersonal Intelligence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206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Demography!$D$3:$G$3</c:f>
            </c:strRef>
          </c:cat>
          <c:val>
            <c:numRef>
              <c:f>Demography!$D$6:$G$6</c:f>
              <c:numCache/>
            </c:numRef>
          </c:val>
        </c:ser>
        <c:axId val="388984632"/>
        <c:axId val="1243381730"/>
      </c:barChart>
      <c:catAx>
        <c:axId val="38898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3381730"/>
      </c:catAx>
      <c:valAx>
        <c:axId val="124338173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8984632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Effective Communication
 &amp; Participation</a:t>
            </a:r>
          </a:p>
        </c:rich>
      </c:tx>
      <c:layout>
        <c:manualLayout>
          <c:xMode val="edge"/>
          <c:yMode val="edge"/>
          <c:x val="0.5874630582516989"/>
          <c:y val="0.036266661336133765"/>
        </c:manualLayout>
      </c:layout>
      <c:overlay val="0"/>
    </c:title>
    <c:plotArea>
      <c:layout>
        <c:manualLayout>
          <c:xMode val="edge"/>
          <c:yMode val="edge"/>
          <c:x val="0.08955314960629923"/>
          <c:y val="0.17171296296296298"/>
          <c:w val="0.8965579615048119"/>
          <c:h val="0.6700309857101195"/>
        </c:manualLayout>
      </c:layout>
      <c:barChart>
        <c:barDir val="col"/>
        <c:ser>
          <c:idx val="0"/>
          <c:order val="0"/>
          <c:tx>
            <c:v>Effective communication &amp; participation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206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Demography!$D$3:$G$3</c:f>
            </c:strRef>
          </c:cat>
          <c:val>
            <c:numRef>
              <c:f>Demography!$D$8:$G$8</c:f>
              <c:numCache/>
            </c:numRef>
          </c:val>
        </c:ser>
        <c:axId val="786102155"/>
        <c:axId val="128078599"/>
      </c:barChart>
      <c:catAx>
        <c:axId val="786102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078599"/>
      </c:catAx>
      <c:valAx>
        <c:axId val="12807859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6102155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Professionalisam</a:t>
            </a:r>
          </a:p>
        </c:rich>
      </c:tx>
      <c:layout>
        <c:manualLayout>
          <c:xMode val="edge"/>
          <c:yMode val="edge"/>
          <c:x val="0.6938615067501396"/>
          <c:y val="0.036266661336133765"/>
        </c:manualLayout>
      </c:layout>
      <c:overlay val="0"/>
    </c:title>
    <c:plotArea>
      <c:layout>
        <c:manualLayout>
          <c:xMode val="edge"/>
          <c:yMode val="edge"/>
          <c:x val="0.08955314960629923"/>
          <c:y val="0.17171296296296298"/>
          <c:w val="0.8965579615048119"/>
          <c:h val="0.6700309857101195"/>
        </c:manualLayout>
      </c:layout>
      <c:barChart>
        <c:barDir val="col"/>
        <c:ser>
          <c:idx val="0"/>
          <c:order val="0"/>
          <c:tx>
            <c:v>Professionalism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206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Demography!$D$3:$G$3</c:f>
            </c:strRef>
          </c:cat>
          <c:val>
            <c:numRef>
              <c:f>Demography!$D$9:$G$9</c:f>
              <c:numCache/>
            </c:numRef>
          </c:val>
        </c:ser>
        <c:axId val="940941897"/>
        <c:axId val="944744747"/>
      </c:barChart>
      <c:catAx>
        <c:axId val="940941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4744747"/>
      </c:catAx>
      <c:valAx>
        <c:axId val="94474474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094189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Top Boss v/s Self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- Top Boss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'Top Boss '!$U$7:$U$15</c:f>
            </c:strRef>
          </c:cat>
          <c:val>
            <c:numRef>
              <c:f>'Top Boss '!$W$7:$W$15</c:f>
              <c:numCache/>
            </c:numRef>
          </c:val>
        </c:ser>
        <c:ser>
          <c:idx val="1"/>
          <c:order val="1"/>
          <c:tx>
            <c:v>Average - Self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'Top Boss '!$U$7:$U$15</c:f>
            </c:strRef>
          </c:cat>
          <c:val>
            <c:numRef>
              <c:f>'Top Boss '!$Y$7:$Y$15</c:f>
              <c:numCache/>
            </c:numRef>
          </c:val>
        </c:ser>
        <c:axId val="575637945"/>
        <c:axId val="75657011"/>
      </c:barChart>
      <c:catAx>
        <c:axId val="575637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657011"/>
      </c:catAx>
      <c:valAx>
        <c:axId val="75657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5637945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Intrapersonal 
Inteligence</a:t>
            </a:r>
          </a:p>
        </c:rich>
      </c:tx>
      <c:layout>
        <c:manualLayout>
          <c:xMode val="edge"/>
          <c:yMode val="edge"/>
          <c:x val="0.7422584074002628"/>
          <c:y val="0.018912573222696977"/>
        </c:manualLayout>
      </c:layout>
      <c:overlay val="0"/>
    </c:title>
    <c:plotArea>
      <c:layout>
        <c:manualLayout>
          <c:xMode val="edge"/>
          <c:yMode val="edge"/>
          <c:x val="0.08955314960629923"/>
          <c:y val="0.17171296296296298"/>
          <c:w val="0.8965579615048119"/>
          <c:h val="0.6700309857101195"/>
        </c:manualLayout>
      </c:layout>
      <c:barChart>
        <c:barDir val="col"/>
        <c:ser>
          <c:idx val="0"/>
          <c:order val="0"/>
          <c:tx>
            <c:v>Intrapersonal Intelligence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206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Demography!$D$3:$G$3</c:f>
            </c:strRef>
          </c:cat>
          <c:val>
            <c:numRef>
              <c:f>Demography!$D$7:$G$7</c:f>
              <c:numCache/>
            </c:numRef>
          </c:val>
        </c:ser>
        <c:axId val="1098065101"/>
        <c:axId val="81794745"/>
      </c:barChart>
      <c:catAx>
        <c:axId val="1098065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794745"/>
      </c:catAx>
      <c:valAx>
        <c:axId val="8179474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8065101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 Emotional Toughness</a:t>
            </a:r>
          </a:p>
        </c:rich>
      </c:tx>
      <c:layout>
        <c:manualLayout>
          <c:xMode val="edge"/>
          <c:yMode val="edge"/>
          <c:x val="0.6446920487289581"/>
          <c:y val="0.022666663335083603"/>
        </c:manualLayout>
      </c:layout>
      <c:overlay val="0"/>
    </c:title>
    <c:plotArea>
      <c:layout>
        <c:manualLayout>
          <c:xMode val="edge"/>
          <c:yMode val="edge"/>
          <c:x val="0.08955314960629923"/>
          <c:y val="0.17171296296296298"/>
          <c:w val="0.8965579615048119"/>
          <c:h val="0.6700309857101195"/>
        </c:manualLayout>
      </c:layout>
      <c:barChart>
        <c:barDir val="col"/>
        <c:ser>
          <c:idx val="0"/>
          <c:order val="0"/>
          <c:tx>
            <c:v>Emotional Toughness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206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Demography!$D$3:$G$3</c:f>
            </c:strRef>
          </c:cat>
          <c:val>
            <c:numRef>
              <c:f>Demography!$D$10:$G$10</c:f>
              <c:numCache/>
            </c:numRef>
          </c:val>
        </c:ser>
        <c:axId val="452047932"/>
        <c:axId val="1722300989"/>
      </c:barChart>
      <c:catAx>
        <c:axId val="452047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2300989"/>
      </c:catAx>
      <c:valAx>
        <c:axId val="172230098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2047932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 Overall Behaviour</a:t>
            </a:r>
          </a:p>
        </c:rich>
      </c:tx>
      <c:layout>
        <c:manualLayout>
          <c:xMode val="edge"/>
          <c:yMode val="edge"/>
          <c:x val="0.6990263760684715"/>
          <c:y val="0.031733328669117045"/>
        </c:manualLayout>
      </c:layout>
      <c:overlay val="0"/>
    </c:title>
    <c:plotArea>
      <c:layout>
        <c:manualLayout>
          <c:xMode val="edge"/>
          <c:yMode val="edge"/>
          <c:x val="0.08955314960629923"/>
          <c:y val="0.17171296296296298"/>
          <c:w val="0.8965579615048119"/>
          <c:h val="0.6700309857101195"/>
        </c:manualLayout>
      </c:layout>
      <c:barChart>
        <c:barDir val="col"/>
        <c:ser>
          <c:idx val="0"/>
          <c:order val="0"/>
          <c:tx>
            <c:v>Overall behavior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206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Demography!$D$3:$G$3</c:f>
            </c:strRef>
          </c:cat>
          <c:val>
            <c:numRef>
              <c:f>Demography!$D$11:$G$11</c:f>
              <c:numCache/>
            </c:numRef>
          </c:val>
        </c:ser>
        <c:axId val="659344243"/>
        <c:axId val="1100047222"/>
      </c:barChart>
      <c:catAx>
        <c:axId val="659344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0047222"/>
      </c:catAx>
      <c:valAx>
        <c:axId val="110004722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934424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Reporting Boss v/s Self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- Reporting Boss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'Reporting Boss '!$U$7:$U$15</c:f>
            </c:strRef>
          </c:cat>
          <c:val>
            <c:numRef>
              <c:f>'Reporting Boss '!$W$7:$W$15</c:f>
              <c:numCache/>
            </c:numRef>
          </c:val>
        </c:ser>
        <c:ser>
          <c:idx val="1"/>
          <c:order val="1"/>
          <c:tx>
            <c:v>Average - Self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'Reporting Boss '!$U$7:$U$15</c:f>
            </c:strRef>
          </c:cat>
          <c:val>
            <c:numRef>
              <c:f>'Reporting Boss '!$Y$7:$Y$15</c:f>
              <c:numCache/>
            </c:numRef>
          </c:val>
        </c:ser>
        <c:axId val="1814831506"/>
        <c:axId val="938747401"/>
      </c:barChart>
      <c:catAx>
        <c:axId val="1814831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8747401"/>
      </c:catAx>
      <c:valAx>
        <c:axId val="938747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483150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Peers v/s Self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- Peers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'Peers '!$U$7:$U$15</c:f>
            </c:strRef>
          </c:cat>
          <c:val>
            <c:numRef>
              <c:f>'Peers '!$W$7:$W$15</c:f>
              <c:numCache/>
            </c:numRef>
          </c:val>
        </c:ser>
        <c:ser>
          <c:idx val="1"/>
          <c:order val="1"/>
          <c:tx>
            <c:v>Average - Self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'Peers '!$U$7:$U$15</c:f>
            </c:strRef>
          </c:cat>
          <c:val>
            <c:numRef>
              <c:f>'Peers '!$Y$7:$Y$15</c:f>
              <c:numCache/>
            </c:numRef>
          </c:val>
        </c:ser>
        <c:axId val="1577332521"/>
        <c:axId val="336524255"/>
      </c:barChart>
      <c:catAx>
        <c:axId val="1577332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6524255"/>
      </c:catAx>
      <c:valAx>
        <c:axId val="336524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733252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Subordinates v/s Self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- Subordinates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Subordinates!$U$7:$U$15</c:f>
            </c:strRef>
          </c:cat>
          <c:val>
            <c:numRef>
              <c:f>Subordinates!$W$7:$W$15</c:f>
              <c:numCache/>
            </c:numRef>
          </c:val>
        </c:ser>
        <c:ser>
          <c:idx val="1"/>
          <c:order val="1"/>
          <c:tx>
            <c:v>Average - Self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Subordinates!$U$7:$U$15</c:f>
            </c:strRef>
          </c:cat>
          <c:val>
            <c:numRef>
              <c:f>Subordinates!$Y$7:$Y$15</c:f>
              <c:numCache/>
            </c:numRef>
          </c:val>
        </c:ser>
        <c:axId val="36631991"/>
        <c:axId val="762523135"/>
      </c:barChart>
      <c:catAx>
        <c:axId val="36631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2523135"/>
      </c:catAx>
      <c:valAx>
        <c:axId val="762523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63199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Other Employees v/s Self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- Other employees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'Other employees'!$U$7:$U$15</c:f>
            </c:strRef>
          </c:cat>
          <c:val>
            <c:numRef>
              <c:f>'Other employees'!$W$7:$W$15</c:f>
              <c:numCache/>
            </c:numRef>
          </c:val>
        </c:ser>
        <c:ser>
          <c:idx val="1"/>
          <c:order val="1"/>
          <c:tx>
            <c:v>Average - Self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'Other employees'!$U$7:$U$15</c:f>
            </c:strRef>
          </c:cat>
          <c:val>
            <c:numRef>
              <c:f>'Other employees'!$Y$7:$Y$15</c:f>
              <c:numCache/>
            </c:numRef>
          </c:val>
        </c:ser>
        <c:axId val="1881126710"/>
        <c:axId val="1387323863"/>
      </c:barChart>
      <c:catAx>
        <c:axId val="1881126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7323863"/>
      </c:catAx>
      <c:valAx>
        <c:axId val="1387323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112671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v/s Self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- Total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Total!$U$7:$U$15</c:f>
            </c:strRef>
          </c:cat>
          <c:val>
            <c:numRef>
              <c:f>Total!$W$7:$W$15</c:f>
              <c:numCache/>
            </c:numRef>
          </c:val>
        </c:ser>
        <c:ser>
          <c:idx val="1"/>
          <c:order val="1"/>
          <c:tx>
            <c:v>Average - Self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Total!$U$7:$U$15</c:f>
            </c:strRef>
          </c:cat>
          <c:val>
            <c:numRef>
              <c:f>Total!$Y$7:$Y$15</c:f>
              <c:numCache/>
            </c:numRef>
          </c:val>
        </c:ser>
        <c:axId val="751907283"/>
        <c:axId val="487777045"/>
      </c:barChart>
      <c:catAx>
        <c:axId val="751907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7777045"/>
      </c:catAx>
      <c:valAx>
        <c:axId val="487777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1907283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Decision Making</a:t>
            </a:r>
          </a:p>
        </c:rich>
      </c:tx>
      <c:layout>
        <c:manualLayout>
          <c:xMode val="edge"/>
          <c:yMode val="edge"/>
          <c:x val="0.7373220448747818"/>
          <c:y val="0.056818419519191976"/>
        </c:manualLayout>
      </c:layout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Total!$D$10:$D$14</c:f>
            </c:strRef>
          </c:cat>
          <c:val>
            <c:numRef>
              <c:f>Self!$L$10:$L$14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Total!$D$10:$D$14</c:f>
            </c:strRef>
          </c:cat>
          <c:val>
            <c:numRef>
              <c:f>Self!$K$10:$K$14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Total!$D$10:$D$14</c:f>
            </c:strRef>
          </c:cat>
          <c:val>
            <c:numRef>
              <c:f>Total!$L$10:$L$14</c:f>
              <c:numCache/>
            </c:numRef>
          </c:val>
          <c:smooth val="1"/>
        </c:ser>
        <c:axId val="1435258369"/>
        <c:axId val="1346673125"/>
      </c:radarChart>
      <c:catAx>
        <c:axId val="1435258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673125"/>
      </c:catAx>
      <c:valAx>
        <c:axId val="1346673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25836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Interpersonal Intelligence</a:t>
            </a:r>
          </a:p>
        </c:rich>
      </c:tx>
      <c:layout>
        <c:manualLayout>
          <c:xMode val="edge"/>
          <c:yMode val="edge"/>
          <c:x val="0.795657049889827"/>
          <c:y val="0.056818419519191976"/>
        </c:manualLayout>
      </c:layout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Total!$D$15:$D$18</c:f>
            </c:strRef>
          </c:cat>
          <c:val>
            <c:numRef>
              <c:f>Self!$L$15:$L$18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Total!$D$15:$D$18</c:f>
            </c:strRef>
          </c:cat>
          <c:val>
            <c:numRef>
              <c:f>Self!$K$15:$K$18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Total!$D$15:$D$18</c:f>
            </c:strRef>
          </c:cat>
          <c:val>
            <c:numRef>
              <c:f>Total!$L$15:$L$18</c:f>
              <c:numCache/>
            </c:numRef>
          </c:val>
          <c:smooth val="1"/>
        </c:ser>
        <c:axId val="3490084"/>
        <c:axId val="815921977"/>
      </c:radarChart>
      <c:catAx>
        <c:axId val="3490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921977"/>
      </c:catAx>
      <c:valAx>
        <c:axId val="815921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008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12</xdr:row>
      <xdr:rowOff>0</xdr:rowOff>
    </xdr:from>
    <xdr:ext cx="1181100" cy="361950"/>
    <xdr:sp>
      <xdr:nvSpPr>
        <xdr:cNvPr id="3" name="Shape 3"/>
        <xdr:cNvSpPr/>
      </xdr:nvSpPr>
      <xdr:spPr>
        <a:xfrm>
          <a:off x="4760213" y="3603788"/>
          <a:ext cx="1171575" cy="352425"/>
        </a:xfrm>
        <a:prstGeom prst="bevel">
          <a:avLst>
            <a:gd fmla="val 12500" name="adj"/>
          </a:avLst>
        </a:prstGeom>
        <a:solidFill>
          <a:schemeClr val="accent6"/>
        </a:solidFill>
        <a:ln cap="flat" cmpd="sng" w="12700">
          <a:solidFill>
            <a:srgbClr val="517E3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Submit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47625</xdr:colOff>
      <xdr:row>17</xdr:row>
      <xdr:rowOff>133350</xdr:rowOff>
    </xdr:from>
    <xdr:ext cx="13030200" cy="4772025"/>
    <xdr:graphicFrame>
      <xdr:nvGraphicFramePr>
        <xdr:cNvPr id="119725885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47625</xdr:colOff>
      <xdr:row>17</xdr:row>
      <xdr:rowOff>133350</xdr:rowOff>
    </xdr:from>
    <xdr:ext cx="7124700" cy="4943475"/>
    <xdr:graphicFrame>
      <xdr:nvGraphicFramePr>
        <xdr:cNvPr id="64309416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47625</xdr:colOff>
      <xdr:row>17</xdr:row>
      <xdr:rowOff>133350</xdr:rowOff>
    </xdr:from>
    <xdr:ext cx="6915150" cy="4876800"/>
    <xdr:graphicFrame>
      <xdr:nvGraphicFramePr>
        <xdr:cNvPr id="184396341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47625</xdr:colOff>
      <xdr:row>17</xdr:row>
      <xdr:rowOff>133350</xdr:rowOff>
    </xdr:from>
    <xdr:ext cx="6915150" cy="4876800"/>
    <xdr:graphicFrame>
      <xdr:nvGraphicFramePr>
        <xdr:cNvPr id="155870596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47625</xdr:colOff>
      <xdr:row>17</xdr:row>
      <xdr:rowOff>133350</xdr:rowOff>
    </xdr:from>
    <xdr:ext cx="6915150" cy="4876800"/>
    <xdr:graphicFrame>
      <xdr:nvGraphicFramePr>
        <xdr:cNvPr id="72225299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47625</xdr:colOff>
      <xdr:row>17</xdr:row>
      <xdr:rowOff>133350</xdr:rowOff>
    </xdr:from>
    <xdr:ext cx="7353300" cy="4876800"/>
    <xdr:graphicFrame>
      <xdr:nvGraphicFramePr>
        <xdr:cNvPr id="73790099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47625</xdr:colOff>
      <xdr:row>17</xdr:row>
      <xdr:rowOff>133350</xdr:rowOff>
    </xdr:from>
    <xdr:ext cx="7353300" cy="4876800"/>
    <xdr:graphicFrame>
      <xdr:nvGraphicFramePr>
        <xdr:cNvPr id="154880266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46</xdr:row>
      <xdr:rowOff>0</xdr:rowOff>
    </xdr:from>
    <xdr:ext cx="6191250" cy="3295650"/>
    <xdr:graphicFrame>
      <xdr:nvGraphicFramePr>
        <xdr:cNvPr id="6328808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0</xdr:colOff>
      <xdr:row>46</xdr:row>
      <xdr:rowOff>0</xdr:rowOff>
    </xdr:from>
    <xdr:ext cx="6076950" cy="3295650"/>
    <xdr:graphicFrame>
      <xdr:nvGraphicFramePr>
        <xdr:cNvPr id="1109486688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0</xdr:colOff>
      <xdr:row>46</xdr:row>
      <xdr:rowOff>0</xdr:rowOff>
    </xdr:from>
    <xdr:ext cx="6048375" cy="3295650"/>
    <xdr:graphicFrame>
      <xdr:nvGraphicFramePr>
        <xdr:cNvPr id="136905114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38100</xdr:colOff>
      <xdr:row>66</xdr:row>
      <xdr:rowOff>19050</xdr:rowOff>
    </xdr:from>
    <xdr:ext cx="6524625" cy="3400425"/>
    <xdr:graphicFrame>
      <xdr:nvGraphicFramePr>
        <xdr:cNvPr id="563242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66</xdr:row>
      <xdr:rowOff>0</xdr:rowOff>
    </xdr:from>
    <xdr:ext cx="6191250" cy="3295650"/>
    <xdr:graphicFrame>
      <xdr:nvGraphicFramePr>
        <xdr:cNvPr id="130381204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0</xdr:colOff>
      <xdr:row>66</xdr:row>
      <xdr:rowOff>0</xdr:rowOff>
    </xdr:from>
    <xdr:ext cx="6076950" cy="3295650"/>
    <xdr:graphicFrame>
      <xdr:nvGraphicFramePr>
        <xdr:cNvPr id="54553847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9525</xdr:colOff>
      <xdr:row>66</xdr:row>
      <xdr:rowOff>28575</xdr:rowOff>
    </xdr:from>
    <xdr:ext cx="6048375" cy="3295650"/>
    <xdr:graphicFrame>
      <xdr:nvGraphicFramePr>
        <xdr:cNvPr id="188233066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13</xdr:row>
      <xdr:rowOff>0</xdr:rowOff>
    </xdr:from>
    <xdr:ext cx="4467225" cy="2695575"/>
    <xdr:graphicFrame>
      <xdr:nvGraphicFramePr>
        <xdr:cNvPr id="2143461359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85725</xdr:colOff>
      <xdr:row>13</xdr:row>
      <xdr:rowOff>0</xdr:rowOff>
    </xdr:from>
    <xdr:ext cx="4191000" cy="2667000"/>
    <xdr:graphicFrame>
      <xdr:nvGraphicFramePr>
        <xdr:cNvPr id="150820226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476250</xdr:colOff>
      <xdr:row>13</xdr:row>
      <xdr:rowOff>0</xdr:rowOff>
    </xdr:from>
    <xdr:ext cx="4343400" cy="2676525"/>
    <xdr:graphicFrame>
      <xdr:nvGraphicFramePr>
        <xdr:cNvPr id="1690203455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171450</xdr:colOff>
      <xdr:row>28</xdr:row>
      <xdr:rowOff>152400</xdr:rowOff>
    </xdr:from>
    <xdr:ext cx="4457700" cy="2714625"/>
    <xdr:graphicFrame>
      <xdr:nvGraphicFramePr>
        <xdr:cNvPr id="2040553692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123825</xdr:colOff>
      <xdr:row>28</xdr:row>
      <xdr:rowOff>133350</xdr:rowOff>
    </xdr:from>
    <xdr:ext cx="4191000" cy="2714625"/>
    <xdr:graphicFrame>
      <xdr:nvGraphicFramePr>
        <xdr:cNvPr id="75398013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23</xdr:col>
      <xdr:colOff>0</xdr:colOff>
      <xdr:row>13</xdr:row>
      <xdr:rowOff>19050</xdr:rowOff>
    </xdr:from>
    <xdr:ext cx="4371975" cy="2676525"/>
    <xdr:graphicFrame>
      <xdr:nvGraphicFramePr>
        <xdr:cNvPr id="65265582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438150</xdr:colOff>
      <xdr:row>28</xdr:row>
      <xdr:rowOff>133350</xdr:rowOff>
    </xdr:from>
    <xdr:ext cx="4410075" cy="2714625"/>
    <xdr:graphicFrame>
      <xdr:nvGraphicFramePr>
        <xdr:cNvPr id="519033747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23</xdr:col>
      <xdr:colOff>0</xdr:colOff>
      <xdr:row>29</xdr:row>
      <xdr:rowOff>0</xdr:rowOff>
    </xdr:from>
    <xdr:ext cx="4429125" cy="2714625"/>
    <xdr:graphicFrame>
      <xdr:nvGraphicFramePr>
        <xdr:cNvPr id="115950890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26" width="8.71"/>
  </cols>
  <sheetData>
    <row r="1" ht="14.25" customHeight="1"/>
    <row r="2" ht="14.25" customHeight="1"/>
    <row r="3" ht="14.25" customHeight="1">
      <c r="J3" s="1" t="s">
        <v>0</v>
      </c>
    </row>
    <row r="4" ht="14.25" customHeight="1">
      <c r="B4" s="1" t="s">
        <v>1</v>
      </c>
      <c r="C4" s="1" t="s">
        <v>2</v>
      </c>
      <c r="J4" s="1" t="s">
        <v>3</v>
      </c>
    </row>
    <row r="5" ht="14.25" customHeight="1">
      <c r="B5" s="1" t="s">
        <v>4</v>
      </c>
      <c r="C5" s="1" t="s">
        <v>5</v>
      </c>
      <c r="J5" s="1" t="s">
        <v>6</v>
      </c>
    </row>
    <row r="6" ht="14.25" customHeight="1">
      <c r="B6" s="1" t="s">
        <v>7</v>
      </c>
      <c r="C6" s="1">
        <v>2.0</v>
      </c>
      <c r="J6" s="1" t="s">
        <v>8</v>
      </c>
    </row>
    <row r="7" ht="14.25" customHeight="1">
      <c r="B7" s="1" t="s">
        <v>9</v>
      </c>
      <c r="C7" s="1">
        <v>0.0</v>
      </c>
      <c r="J7" s="1" t="s">
        <v>10</v>
      </c>
    </row>
    <row r="8" ht="14.25" customHeight="1">
      <c r="B8" s="1" t="s">
        <v>11</v>
      </c>
      <c r="C8" s="1">
        <v>9.0</v>
      </c>
      <c r="J8" s="1" t="s">
        <v>12</v>
      </c>
    </row>
    <row r="9" ht="14.25" customHeight="1">
      <c r="B9" s="1" t="s">
        <v>13</v>
      </c>
      <c r="C9" s="1">
        <v>0.0</v>
      </c>
      <c r="J9" s="1" t="s">
        <v>14</v>
      </c>
    </row>
    <row r="10" ht="14.25" customHeight="1">
      <c r="B10" s="1" t="s">
        <v>15</v>
      </c>
      <c r="C10" s="1">
        <v>0.0</v>
      </c>
    </row>
    <row r="11" ht="14.25" customHeight="1">
      <c r="B11" s="1" t="s">
        <v>16</v>
      </c>
      <c r="C11" s="1">
        <f>SUM(C6:C10)</f>
        <v>11</v>
      </c>
    </row>
    <row r="12" ht="14.25" customHeight="1"/>
    <row r="13" ht="14.25" customHeight="1">
      <c r="C13" s="2">
        <f>SUM(C6:C11)</f>
        <v>22</v>
      </c>
      <c r="I13" s="3" t="s">
        <v>17</v>
      </c>
      <c r="J13" s="4"/>
    </row>
    <row r="14" ht="14.25" customHeight="1">
      <c r="I14" s="4"/>
      <c r="J14" s="4" t="s">
        <v>18</v>
      </c>
    </row>
    <row r="15" ht="14.25" customHeight="1">
      <c r="I15" s="4"/>
      <c r="J15" s="4" t="s">
        <v>19</v>
      </c>
    </row>
    <row r="16" ht="14.25" customHeight="1">
      <c r="I16" s="4"/>
      <c r="J16" s="4" t="s">
        <v>20</v>
      </c>
    </row>
    <row r="17" ht="14.25" customHeight="1">
      <c r="I17" s="4"/>
      <c r="J17" s="5" t="s">
        <v>21</v>
      </c>
    </row>
    <row r="18" ht="14.25" customHeight="1">
      <c r="J18" s="4" t="s">
        <v>22</v>
      </c>
    </row>
    <row r="19" ht="14.25" customHeight="1">
      <c r="J19" s="5" t="s">
        <v>23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8.71"/>
    <col customWidth="1" min="2" max="2" width="5.14"/>
    <col customWidth="1" min="3" max="3" width="26.86"/>
    <col customWidth="1" min="4" max="4" width="107.29"/>
    <col customWidth="1" min="5" max="5" width="11.0"/>
    <col customWidth="1" min="6" max="7" width="10.0"/>
    <col customWidth="1" min="8" max="8" width="11.0"/>
    <col customWidth="1" min="9" max="9" width="10.0"/>
    <col customWidth="1" min="10" max="10" width="8.57"/>
    <col customWidth="1" min="11" max="11" width="8.14"/>
    <col customWidth="1" min="12" max="12" width="9.29"/>
    <col customWidth="1" min="13" max="14" width="10.86"/>
    <col customWidth="1" min="15" max="17" width="8.71"/>
    <col customWidth="1" min="18" max="18" width="6.43"/>
    <col customWidth="1" min="19" max="19" width="24.43"/>
    <col customWidth="1" min="20" max="20" width="8.71"/>
    <col customWidth="1" min="21" max="21" width="9.0"/>
    <col customWidth="1" min="22" max="29" width="22.0"/>
  </cols>
  <sheetData>
    <row r="1" ht="14.25" customHeight="1"/>
    <row r="2" ht="15.75" customHeight="1">
      <c r="B2" s="6" t="s">
        <v>24</v>
      </c>
      <c r="C2" s="7"/>
      <c r="D2" s="8" t="s">
        <v>25</v>
      </c>
      <c r="E2" s="9"/>
      <c r="F2" s="10"/>
      <c r="G2" s="10"/>
      <c r="H2" s="10"/>
      <c r="I2" s="11"/>
      <c r="J2" s="12" t="s">
        <v>26</v>
      </c>
      <c r="K2" s="13" t="s">
        <v>27</v>
      </c>
      <c r="L2" s="14" t="s">
        <v>28</v>
      </c>
      <c r="M2" s="15" t="s">
        <v>29</v>
      </c>
      <c r="N2" s="7"/>
    </row>
    <row r="3" ht="42.0" customHeight="1">
      <c r="B3" s="16"/>
      <c r="C3" s="17"/>
      <c r="D3" s="18" t="s">
        <v>30</v>
      </c>
      <c r="E3" s="19" t="s">
        <v>31</v>
      </c>
      <c r="F3" s="20" t="s">
        <v>32</v>
      </c>
      <c r="G3" s="21" t="s">
        <v>33</v>
      </c>
      <c r="H3" s="22" t="s">
        <v>34</v>
      </c>
      <c r="I3" s="21" t="s">
        <v>35</v>
      </c>
      <c r="J3" s="23"/>
      <c r="K3" s="24"/>
      <c r="L3" s="25"/>
      <c r="M3" s="26"/>
      <c r="N3" s="27"/>
    </row>
    <row r="4" ht="14.25" customHeight="1">
      <c r="B4" s="28" t="s">
        <v>36</v>
      </c>
      <c r="C4" s="29" t="s">
        <v>37</v>
      </c>
      <c r="D4" s="30" t="s">
        <v>38</v>
      </c>
      <c r="E4" s="31">
        <v>20.0</v>
      </c>
      <c r="F4" s="32">
        <v>40.0</v>
      </c>
      <c r="G4" s="31">
        <v>60.0</v>
      </c>
      <c r="H4" s="32">
        <v>80.0</v>
      </c>
      <c r="I4" s="31">
        <v>100.0</v>
      </c>
      <c r="J4" s="33"/>
      <c r="K4" s="34"/>
      <c r="L4" s="35"/>
      <c r="M4" s="36" t="s">
        <v>39</v>
      </c>
      <c r="N4" s="37" t="s">
        <v>28</v>
      </c>
    </row>
    <row r="5" ht="15.75" customHeight="1">
      <c r="B5" s="38">
        <v>1.0</v>
      </c>
      <c r="C5" s="39" t="s">
        <v>40</v>
      </c>
      <c r="D5" s="40" t="s">
        <v>41</v>
      </c>
      <c r="E5" s="41"/>
      <c r="F5" s="42"/>
      <c r="G5" s="42"/>
      <c r="H5" s="42"/>
      <c r="I5" s="43">
        <v>1.0</v>
      </c>
      <c r="J5" s="44">
        <f t="shared" ref="J5:J41" si="2">($E$4*E5)+($F$4*F5)+($G$4*G5)+($H$4*H5)+($I$4*I5)</f>
        <v>100</v>
      </c>
      <c r="K5" s="45">
        <f t="shared" ref="K5:K41" si="3">$I$4*1</f>
        <v>100</v>
      </c>
      <c r="L5" s="46">
        <f t="shared" ref="L5:L41" si="4">(J5/K5)*100</f>
        <v>100</v>
      </c>
      <c r="M5" s="47">
        <f>AVERAGE(J5:J9)</f>
        <v>84</v>
      </c>
      <c r="N5" s="48">
        <f>(M5/K5)*100</f>
        <v>84</v>
      </c>
      <c r="R5" s="49" t="str">
        <f t="shared" ref="R5:S5" si="1">B4</f>
        <v>Sr. No.</v>
      </c>
      <c r="S5" s="50" t="str">
        <f t="shared" si="1"/>
        <v>Attributes</v>
      </c>
      <c r="T5" s="51" t="str">
        <f>M2</f>
        <v>Average - Self</v>
      </c>
      <c r="U5" s="52"/>
    </row>
    <row r="6" ht="15.75" customHeight="1">
      <c r="B6" s="23"/>
      <c r="C6" s="25"/>
      <c r="D6" s="53" t="s">
        <v>42</v>
      </c>
      <c r="E6" s="54"/>
      <c r="F6" s="55"/>
      <c r="G6" s="55"/>
      <c r="H6" s="55">
        <v>1.0</v>
      </c>
      <c r="I6" s="56"/>
      <c r="J6" s="57">
        <f t="shared" si="2"/>
        <v>80</v>
      </c>
      <c r="K6" s="58">
        <f t="shared" si="3"/>
        <v>100</v>
      </c>
      <c r="L6" s="59">
        <f t="shared" si="4"/>
        <v>80</v>
      </c>
      <c r="M6" s="60"/>
      <c r="N6" s="61"/>
      <c r="R6" s="62"/>
      <c r="S6" s="63"/>
      <c r="T6" s="64" t="s">
        <v>39</v>
      </c>
      <c r="U6" s="65" t="s">
        <v>28</v>
      </c>
    </row>
    <row r="7" ht="14.25" customHeight="1">
      <c r="B7" s="23"/>
      <c r="C7" s="25"/>
      <c r="D7" s="53" t="s">
        <v>43</v>
      </c>
      <c r="E7" s="54"/>
      <c r="F7" s="55"/>
      <c r="G7" s="55"/>
      <c r="H7" s="55">
        <v>1.0</v>
      </c>
      <c r="I7" s="56"/>
      <c r="J7" s="57">
        <f t="shared" si="2"/>
        <v>80</v>
      </c>
      <c r="K7" s="58">
        <f t="shared" si="3"/>
        <v>100</v>
      </c>
      <c r="L7" s="59">
        <f t="shared" si="4"/>
        <v>80</v>
      </c>
      <c r="M7" s="60"/>
      <c r="N7" s="61"/>
      <c r="R7" s="66">
        <f>B5</f>
        <v>1</v>
      </c>
      <c r="S7" s="67" t="s">
        <v>44</v>
      </c>
      <c r="T7" s="68">
        <f t="shared" ref="T7:U7" si="5">M5</f>
        <v>84</v>
      </c>
      <c r="U7" s="69">
        <f t="shared" si="5"/>
        <v>84</v>
      </c>
    </row>
    <row r="8" ht="14.25" customHeight="1">
      <c r="B8" s="23"/>
      <c r="C8" s="25"/>
      <c r="D8" s="70" t="s">
        <v>45</v>
      </c>
      <c r="E8" s="54"/>
      <c r="F8" s="55"/>
      <c r="G8" s="55"/>
      <c r="H8" s="55">
        <v>1.0</v>
      </c>
      <c r="I8" s="56"/>
      <c r="J8" s="57">
        <f t="shared" si="2"/>
        <v>80</v>
      </c>
      <c r="K8" s="58">
        <f t="shared" si="3"/>
        <v>100</v>
      </c>
      <c r="L8" s="59">
        <f t="shared" si="4"/>
        <v>80</v>
      </c>
      <c r="M8" s="60"/>
      <c r="N8" s="61"/>
      <c r="R8" s="66">
        <f>B10</f>
        <v>2</v>
      </c>
      <c r="S8" s="67" t="s">
        <v>46</v>
      </c>
      <c r="T8" s="71">
        <f t="shared" ref="T8:U8" si="6">M10</f>
        <v>68</v>
      </c>
      <c r="U8" s="72">
        <f t="shared" si="6"/>
        <v>68</v>
      </c>
    </row>
    <row r="9" ht="14.25" customHeight="1">
      <c r="B9" s="73"/>
      <c r="C9" s="74"/>
      <c r="D9" s="75" t="s">
        <v>47</v>
      </c>
      <c r="E9" s="76"/>
      <c r="F9" s="77"/>
      <c r="G9" s="77"/>
      <c r="H9" s="77">
        <v>1.0</v>
      </c>
      <c r="I9" s="78"/>
      <c r="J9" s="79">
        <f t="shared" si="2"/>
        <v>80</v>
      </c>
      <c r="K9" s="80">
        <f t="shared" si="3"/>
        <v>100</v>
      </c>
      <c r="L9" s="81">
        <f t="shared" si="4"/>
        <v>80</v>
      </c>
      <c r="M9" s="27"/>
      <c r="N9" s="82"/>
      <c r="R9" s="66">
        <f>B15</f>
        <v>3</v>
      </c>
      <c r="S9" s="67" t="s">
        <v>48</v>
      </c>
      <c r="T9" s="71">
        <f t="shared" ref="T9:U9" si="7">M15</f>
        <v>65</v>
      </c>
      <c r="U9" s="72">
        <f t="shared" si="7"/>
        <v>65</v>
      </c>
    </row>
    <row r="10" ht="15.0" customHeight="1">
      <c r="B10" s="38">
        <v>2.0</v>
      </c>
      <c r="C10" s="83" t="s">
        <v>49</v>
      </c>
      <c r="D10" s="40" t="s">
        <v>50</v>
      </c>
      <c r="E10" s="41"/>
      <c r="F10" s="42"/>
      <c r="G10" s="42">
        <v>1.0</v>
      </c>
      <c r="H10" s="42"/>
      <c r="I10" s="43"/>
      <c r="J10" s="84">
        <f t="shared" si="2"/>
        <v>60</v>
      </c>
      <c r="K10" s="85">
        <f t="shared" si="3"/>
        <v>100</v>
      </c>
      <c r="L10" s="86">
        <f t="shared" si="4"/>
        <v>60</v>
      </c>
      <c r="M10" s="47">
        <f>AVERAGE(J10:J14)</f>
        <v>68</v>
      </c>
      <c r="N10" s="48">
        <f>M10/K10*100</f>
        <v>68</v>
      </c>
      <c r="R10" s="66">
        <f>B19</f>
        <v>4</v>
      </c>
      <c r="S10" s="67" t="s">
        <v>51</v>
      </c>
      <c r="T10" s="87">
        <f t="shared" ref="T10:U10" si="8">M19</f>
        <v>68</v>
      </c>
      <c r="U10" s="88">
        <f t="shared" si="8"/>
        <v>68</v>
      </c>
    </row>
    <row r="11" ht="14.25" customHeight="1">
      <c r="B11" s="23"/>
      <c r="C11" s="25"/>
      <c r="D11" s="89" t="s">
        <v>52</v>
      </c>
      <c r="E11" s="54"/>
      <c r="F11" s="55"/>
      <c r="G11" s="55"/>
      <c r="H11" s="55">
        <v>1.0</v>
      </c>
      <c r="I11" s="56"/>
      <c r="J11" s="57">
        <f t="shared" si="2"/>
        <v>80</v>
      </c>
      <c r="K11" s="58">
        <f t="shared" si="3"/>
        <v>100</v>
      </c>
      <c r="L11" s="59">
        <f t="shared" si="4"/>
        <v>80</v>
      </c>
      <c r="M11" s="60"/>
      <c r="N11" s="61"/>
      <c r="R11" s="66">
        <f>B24</f>
        <v>5</v>
      </c>
      <c r="S11" s="90" t="s">
        <v>53</v>
      </c>
      <c r="T11" s="87">
        <f t="shared" ref="T11:U11" si="9">M24</f>
        <v>64</v>
      </c>
      <c r="U11" s="88">
        <f t="shared" si="9"/>
        <v>64</v>
      </c>
    </row>
    <row r="12" ht="14.25" customHeight="1">
      <c r="B12" s="23"/>
      <c r="C12" s="25"/>
      <c r="D12" s="89" t="s">
        <v>54</v>
      </c>
      <c r="E12" s="54"/>
      <c r="F12" s="55"/>
      <c r="G12" s="55"/>
      <c r="H12" s="55">
        <v>1.0</v>
      </c>
      <c r="I12" s="56"/>
      <c r="J12" s="57">
        <f t="shared" si="2"/>
        <v>80</v>
      </c>
      <c r="K12" s="58">
        <f t="shared" si="3"/>
        <v>100</v>
      </c>
      <c r="L12" s="59">
        <f t="shared" si="4"/>
        <v>80</v>
      </c>
      <c r="M12" s="60"/>
      <c r="N12" s="61"/>
      <c r="R12" s="66">
        <f>B29</f>
        <v>6</v>
      </c>
      <c r="S12" s="90" t="s">
        <v>55</v>
      </c>
      <c r="T12" s="87">
        <f t="shared" ref="T12:U12" si="10">M29</f>
        <v>60</v>
      </c>
      <c r="U12" s="88">
        <f t="shared" si="10"/>
        <v>60</v>
      </c>
    </row>
    <row r="13" ht="14.25" customHeight="1">
      <c r="B13" s="23"/>
      <c r="C13" s="25"/>
      <c r="D13" s="89" t="s">
        <v>56</v>
      </c>
      <c r="E13" s="54"/>
      <c r="F13" s="55"/>
      <c r="G13" s="55">
        <v>1.0</v>
      </c>
      <c r="H13" s="55"/>
      <c r="I13" s="56"/>
      <c r="J13" s="57">
        <f t="shared" si="2"/>
        <v>60</v>
      </c>
      <c r="K13" s="58">
        <f t="shared" si="3"/>
        <v>100</v>
      </c>
      <c r="L13" s="59">
        <f t="shared" si="4"/>
        <v>60</v>
      </c>
      <c r="M13" s="60"/>
      <c r="N13" s="61"/>
      <c r="R13" s="66">
        <f>B34</f>
        <v>7</v>
      </c>
      <c r="S13" s="90" t="s">
        <v>57</v>
      </c>
      <c r="T13" s="87">
        <f t="shared" ref="T13:U13" si="11">M34</f>
        <v>60</v>
      </c>
      <c r="U13" s="88">
        <f t="shared" si="11"/>
        <v>60</v>
      </c>
    </row>
    <row r="14" ht="14.25" customHeight="1">
      <c r="B14" s="73"/>
      <c r="C14" s="74"/>
      <c r="D14" s="91" t="s">
        <v>58</v>
      </c>
      <c r="E14" s="76"/>
      <c r="F14" s="77"/>
      <c r="G14" s="77">
        <v>1.0</v>
      </c>
      <c r="H14" s="77"/>
      <c r="I14" s="78"/>
      <c r="J14" s="92">
        <f t="shared" si="2"/>
        <v>60</v>
      </c>
      <c r="K14" s="93">
        <f t="shared" si="3"/>
        <v>100</v>
      </c>
      <c r="L14" s="94">
        <f t="shared" si="4"/>
        <v>60</v>
      </c>
      <c r="M14" s="27"/>
      <c r="N14" s="82"/>
      <c r="R14" s="95">
        <f>B38</f>
        <v>8</v>
      </c>
      <c r="S14" s="96" t="s">
        <v>59</v>
      </c>
      <c r="T14" s="97">
        <f t="shared" ref="T14:U14" si="12">M38</f>
        <v>75</v>
      </c>
      <c r="U14" s="98">
        <f t="shared" si="12"/>
        <v>75</v>
      </c>
    </row>
    <row r="15" ht="14.25" customHeight="1">
      <c r="B15" s="38">
        <v>3.0</v>
      </c>
      <c r="C15" s="39" t="s">
        <v>60</v>
      </c>
      <c r="D15" s="99" t="s">
        <v>61</v>
      </c>
      <c r="E15" s="100"/>
      <c r="F15" s="101"/>
      <c r="G15" s="101">
        <v>1.0</v>
      </c>
      <c r="H15" s="101"/>
      <c r="I15" s="102"/>
      <c r="J15" s="44">
        <f t="shared" si="2"/>
        <v>60</v>
      </c>
      <c r="K15" s="45">
        <f t="shared" si="3"/>
        <v>100</v>
      </c>
      <c r="L15" s="46">
        <f t="shared" si="4"/>
        <v>60</v>
      </c>
      <c r="M15" s="103">
        <f>AVERAGE(J15:J18)</f>
        <v>65</v>
      </c>
      <c r="N15" s="104">
        <f>M15/K15*100</f>
        <v>65</v>
      </c>
      <c r="S15" s="105" t="s">
        <v>62</v>
      </c>
      <c r="T15" s="106">
        <f t="shared" ref="T15:U15" si="13">M42</f>
        <v>544</v>
      </c>
      <c r="U15" s="107">
        <f t="shared" si="13"/>
        <v>68</v>
      </c>
    </row>
    <row r="16" ht="16.5" customHeight="1">
      <c r="B16" s="23"/>
      <c r="C16" s="25"/>
      <c r="D16" s="108" t="s">
        <v>63</v>
      </c>
      <c r="E16" s="109"/>
      <c r="F16" s="110"/>
      <c r="G16" s="110">
        <v>1.0</v>
      </c>
      <c r="H16" s="110"/>
      <c r="I16" s="111"/>
      <c r="J16" s="57">
        <f t="shared" si="2"/>
        <v>60</v>
      </c>
      <c r="K16" s="58">
        <f t="shared" si="3"/>
        <v>100</v>
      </c>
      <c r="L16" s="59">
        <f t="shared" si="4"/>
        <v>60</v>
      </c>
      <c r="M16" s="60"/>
      <c r="N16" s="61"/>
    </row>
    <row r="17" ht="14.25" customHeight="1">
      <c r="B17" s="23"/>
      <c r="C17" s="25"/>
      <c r="D17" s="108" t="s">
        <v>64</v>
      </c>
      <c r="E17" s="109"/>
      <c r="F17" s="110"/>
      <c r="G17" s="110">
        <v>1.0</v>
      </c>
      <c r="H17" s="110"/>
      <c r="I17" s="111"/>
      <c r="J17" s="57">
        <f t="shared" si="2"/>
        <v>60</v>
      </c>
      <c r="K17" s="58">
        <f t="shared" si="3"/>
        <v>100</v>
      </c>
      <c r="L17" s="59">
        <f t="shared" si="4"/>
        <v>60</v>
      </c>
      <c r="M17" s="60"/>
      <c r="N17" s="61"/>
    </row>
    <row r="18" ht="14.25" customHeight="1">
      <c r="B18" s="73"/>
      <c r="C18" s="74"/>
      <c r="D18" s="112" t="s">
        <v>65</v>
      </c>
      <c r="E18" s="113"/>
      <c r="F18" s="114"/>
      <c r="G18" s="114"/>
      <c r="H18" s="114">
        <v>1.0</v>
      </c>
      <c r="I18" s="115"/>
      <c r="J18" s="79">
        <f t="shared" si="2"/>
        <v>80</v>
      </c>
      <c r="K18" s="80">
        <f t="shared" si="3"/>
        <v>100</v>
      </c>
      <c r="L18" s="81">
        <f t="shared" si="4"/>
        <v>80</v>
      </c>
      <c r="M18" s="27"/>
      <c r="N18" s="82"/>
    </row>
    <row r="19" ht="14.25" customHeight="1">
      <c r="B19" s="38">
        <v>4.0</v>
      </c>
      <c r="C19" s="39" t="s">
        <v>66</v>
      </c>
      <c r="D19" s="40" t="s">
        <v>67</v>
      </c>
      <c r="E19" s="116"/>
      <c r="F19" s="117">
        <v>1.0</v>
      </c>
      <c r="G19" s="117"/>
      <c r="H19" s="117"/>
      <c r="I19" s="118"/>
      <c r="J19" s="84">
        <f t="shared" si="2"/>
        <v>40</v>
      </c>
      <c r="K19" s="85">
        <f t="shared" si="3"/>
        <v>100</v>
      </c>
      <c r="L19" s="86">
        <f t="shared" si="4"/>
        <v>40</v>
      </c>
      <c r="M19" s="119">
        <f>AVERAGE(J19:J23)</f>
        <v>68</v>
      </c>
      <c r="N19" s="120">
        <f>M19/K19*100</f>
        <v>68</v>
      </c>
    </row>
    <row r="20" ht="14.25" customHeight="1">
      <c r="B20" s="23"/>
      <c r="C20" s="25"/>
      <c r="D20" s="89" t="s">
        <v>68</v>
      </c>
      <c r="E20" s="116"/>
      <c r="F20" s="117"/>
      <c r="G20" s="117">
        <v>1.0</v>
      </c>
      <c r="H20" s="117"/>
      <c r="I20" s="118"/>
      <c r="J20" s="57">
        <f t="shared" si="2"/>
        <v>60</v>
      </c>
      <c r="K20" s="58">
        <f t="shared" si="3"/>
        <v>100</v>
      </c>
      <c r="L20" s="59">
        <f t="shared" si="4"/>
        <v>60</v>
      </c>
      <c r="M20" s="60"/>
      <c r="N20" s="61"/>
    </row>
    <row r="21" ht="14.25" customHeight="1">
      <c r="B21" s="23"/>
      <c r="C21" s="25"/>
      <c r="D21" s="89" t="s">
        <v>69</v>
      </c>
      <c r="E21" s="121"/>
      <c r="F21" s="122"/>
      <c r="G21" s="122"/>
      <c r="H21" s="122">
        <v>1.0</v>
      </c>
      <c r="I21" s="123"/>
      <c r="J21" s="57">
        <f t="shared" si="2"/>
        <v>80</v>
      </c>
      <c r="K21" s="58">
        <f t="shared" si="3"/>
        <v>100</v>
      </c>
      <c r="L21" s="59">
        <f t="shared" si="4"/>
        <v>80</v>
      </c>
      <c r="M21" s="60"/>
      <c r="N21" s="61"/>
    </row>
    <row r="22" ht="14.25" customHeight="1">
      <c r="B22" s="23"/>
      <c r="C22" s="25"/>
      <c r="D22" s="89" t="s">
        <v>70</v>
      </c>
      <c r="E22" s="121"/>
      <c r="F22" s="122"/>
      <c r="G22" s="122"/>
      <c r="H22" s="122">
        <v>1.0</v>
      </c>
      <c r="I22" s="123"/>
      <c r="J22" s="57">
        <f t="shared" si="2"/>
        <v>80</v>
      </c>
      <c r="K22" s="58">
        <f t="shared" si="3"/>
        <v>100</v>
      </c>
      <c r="L22" s="59">
        <f t="shared" si="4"/>
        <v>80</v>
      </c>
      <c r="M22" s="60"/>
      <c r="N22" s="61"/>
    </row>
    <row r="23" ht="14.25" customHeight="1">
      <c r="B23" s="23"/>
      <c r="C23" s="25"/>
      <c r="D23" s="124" t="s">
        <v>71</v>
      </c>
      <c r="E23" s="125"/>
      <c r="F23" s="126"/>
      <c r="G23" s="126"/>
      <c r="H23" s="126">
        <v>1.0</v>
      </c>
      <c r="I23" s="127"/>
      <c r="J23" s="92">
        <f t="shared" si="2"/>
        <v>80</v>
      </c>
      <c r="K23" s="93">
        <f t="shared" si="3"/>
        <v>100</v>
      </c>
      <c r="L23" s="94">
        <f t="shared" si="4"/>
        <v>80</v>
      </c>
      <c r="M23" s="60"/>
      <c r="N23" s="61"/>
    </row>
    <row r="24" ht="14.25" customHeight="1">
      <c r="B24" s="38">
        <v>5.0</v>
      </c>
      <c r="C24" s="39" t="s">
        <v>72</v>
      </c>
      <c r="D24" s="40" t="s">
        <v>73</v>
      </c>
      <c r="E24" s="100"/>
      <c r="F24" s="101"/>
      <c r="G24" s="101">
        <v>1.0</v>
      </c>
      <c r="H24" s="101"/>
      <c r="I24" s="102"/>
      <c r="J24" s="44">
        <f t="shared" si="2"/>
        <v>60</v>
      </c>
      <c r="K24" s="45">
        <f t="shared" si="3"/>
        <v>100</v>
      </c>
      <c r="L24" s="46">
        <f t="shared" si="4"/>
        <v>60</v>
      </c>
      <c r="M24" s="128">
        <f>AVERAGE(J24:J28)</f>
        <v>64</v>
      </c>
      <c r="N24" s="129">
        <f>M24/K24*100</f>
        <v>64</v>
      </c>
    </row>
    <row r="25" ht="14.25" customHeight="1">
      <c r="B25" s="23"/>
      <c r="C25" s="25"/>
      <c r="D25" s="89" t="s">
        <v>74</v>
      </c>
      <c r="E25" s="116"/>
      <c r="F25" s="117"/>
      <c r="G25" s="117">
        <v>1.0</v>
      </c>
      <c r="H25" s="117"/>
      <c r="I25" s="118"/>
      <c r="J25" s="57">
        <f t="shared" si="2"/>
        <v>60</v>
      </c>
      <c r="K25" s="58">
        <f t="shared" si="3"/>
        <v>100</v>
      </c>
      <c r="L25" s="59">
        <f t="shared" si="4"/>
        <v>60</v>
      </c>
      <c r="M25" s="60"/>
      <c r="N25" s="61"/>
    </row>
    <row r="26" ht="14.25" customHeight="1">
      <c r="B26" s="23"/>
      <c r="C26" s="25"/>
      <c r="D26" s="70" t="s">
        <v>75</v>
      </c>
      <c r="E26" s="121"/>
      <c r="F26" s="122"/>
      <c r="G26" s="122">
        <v>1.0</v>
      </c>
      <c r="H26" s="122"/>
      <c r="I26" s="123"/>
      <c r="J26" s="57">
        <f t="shared" si="2"/>
        <v>60</v>
      </c>
      <c r="K26" s="58">
        <f t="shared" si="3"/>
        <v>100</v>
      </c>
      <c r="L26" s="59">
        <f t="shared" si="4"/>
        <v>60</v>
      </c>
      <c r="M26" s="60"/>
      <c r="N26" s="61"/>
    </row>
    <row r="27" ht="14.25" customHeight="1">
      <c r="B27" s="23"/>
      <c r="C27" s="25"/>
      <c r="D27" s="89" t="s">
        <v>76</v>
      </c>
      <c r="E27" s="121"/>
      <c r="F27" s="122"/>
      <c r="G27" s="122">
        <v>1.0</v>
      </c>
      <c r="H27" s="122"/>
      <c r="I27" s="123"/>
      <c r="J27" s="57">
        <f t="shared" si="2"/>
        <v>60</v>
      </c>
      <c r="K27" s="58">
        <f t="shared" si="3"/>
        <v>100</v>
      </c>
      <c r="L27" s="59">
        <f t="shared" si="4"/>
        <v>60</v>
      </c>
      <c r="M27" s="60"/>
      <c r="N27" s="61"/>
    </row>
    <row r="28" ht="14.25" customHeight="1">
      <c r="B28" s="73"/>
      <c r="C28" s="74"/>
      <c r="D28" s="91" t="s">
        <v>77</v>
      </c>
      <c r="E28" s="113"/>
      <c r="F28" s="114"/>
      <c r="G28" s="114"/>
      <c r="H28" s="114">
        <v>1.0</v>
      </c>
      <c r="I28" s="115"/>
      <c r="J28" s="79">
        <f t="shared" si="2"/>
        <v>80</v>
      </c>
      <c r="K28" s="80">
        <f t="shared" si="3"/>
        <v>100</v>
      </c>
      <c r="L28" s="81">
        <f t="shared" si="4"/>
        <v>80</v>
      </c>
      <c r="M28" s="27"/>
      <c r="N28" s="82"/>
    </row>
    <row r="29" ht="15.0" customHeight="1">
      <c r="B29" s="38">
        <v>6.0</v>
      </c>
      <c r="C29" s="39" t="s">
        <v>78</v>
      </c>
      <c r="D29" s="40" t="s">
        <v>79</v>
      </c>
      <c r="E29" s="100"/>
      <c r="F29" s="101"/>
      <c r="G29" s="101">
        <v>1.0</v>
      </c>
      <c r="H29" s="101"/>
      <c r="I29" s="102"/>
      <c r="J29" s="44">
        <f t="shared" si="2"/>
        <v>60</v>
      </c>
      <c r="K29" s="45">
        <f t="shared" si="3"/>
        <v>100</v>
      </c>
      <c r="L29" s="46">
        <f t="shared" si="4"/>
        <v>60</v>
      </c>
      <c r="M29" s="128">
        <f>AVERAGE(J29:J33)</f>
        <v>60</v>
      </c>
      <c r="N29" s="129">
        <f>M29/K29*100</f>
        <v>60</v>
      </c>
    </row>
    <row r="30" ht="14.25" customHeight="1">
      <c r="B30" s="23"/>
      <c r="C30" s="25"/>
      <c r="D30" s="89" t="s">
        <v>80</v>
      </c>
      <c r="E30" s="116"/>
      <c r="F30" s="117">
        <v>1.0</v>
      </c>
      <c r="G30" s="117"/>
      <c r="H30" s="117"/>
      <c r="I30" s="118"/>
      <c r="J30" s="57">
        <f t="shared" si="2"/>
        <v>40</v>
      </c>
      <c r="K30" s="58">
        <f t="shared" si="3"/>
        <v>100</v>
      </c>
      <c r="L30" s="59">
        <f t="shared" si="4"/>
        <v>40</v>
      </c>
      <c r="M30" s="60"/>
      <c r="N30" s="61"/>
    </row>
    <row r="31" ht="14.25" customHeight="1">
      <c r="B31" s="23"/>
      <c r="C31" s="25"/>
      <c r="D31" s="89" t="s">
        <v>81</v>
      </c>
      <c r="E31" s="121"/>
      <c r="F31" s="122"/>
      <c r="G31" s="122">
        <v>1.0</v>
      </c>
      <c r="H31" s="122"/>
      <c r="I31" s="123"/>
      <c r="J31" s="57">
        <f t="shared" si="2"/>
        <v>60</v>
      </c>
      <c r="K31" s="58">
        <f t="shared" si="3"/>
        <v>100</v>
      </c>
      <c r="L31" s="59">
        <f t="shared" si="4"/>
        <v>60</v>
      </c>
      <c r="M31" s="60"/>
      <c r="N31" s="61"/>
    </row>
    <row r="32" ht="14.25" customHeight="1">
      <c r="B32" s="23"/>
      <c r="C32" s="25"/>
      <c r="D32" s="89" t="s">
        <v>82</v>
      </c>
      <c r="E32" s="121"/>
      <c r="F32" s="122"/>
      <c r="G32" s="122"/>
      <c r="H32" s="122">
        <v>1.0</v>
      </c>
      <c r="I32" s="123"/>
      <c r="J32" s="57">
        <f t="shared" si="2"/>
        <v>80</v>
      </c>
      <c r="K32" s="58">
        <f t="shared" si="3"/>
        <v>100</v>
      </c>
      <c r="L32" s="59">
        <f t="shared" si="4"/>
        <v>80</v>
      </c>
      <c r="M32" s="60"/>
      <c r="N32" s="61"/>
    </row>
    <row r="33" ht="14.25" customHeight="1">
      <c r="B33" s="73"/>
      <c r="C33" s="74"/>
      <c r="D33" s="75" t="s">
        <v>83</v>
      </c>
      <c r="E33" s="113"/>
      <c r="F33" s="114"/>
      <c r="G33" s="114">
        <v>1.0</v>
      </c>
      <c r="H33" s="114"/>
      <c r="I33" s="115"/>
      <c r="J33" s="79">
        <f t="shared" si="2"/>
        <v>60</v>
      </c>
      <c r="K33" s="80">
        <f t="shared" si="3"/>
        <v>100</v>
      </c>
      <c r="L33" s="81">
        <f t="shared" si="4"/>
        <v>60</v>
      </c>
      <c r="M33" s="27"/>
      <c r="N33" s="82"/>
    </row>
    <row r="34" ht="14.25" customHeight="1">
      <c r="B34" s="38">
        <v>7.0</v>
      </c>
      <c r="C34" s="39" t="s">
        <v>84</v>
      </c>
      <c r="D34" s="130" t="s">
        <v>85</v>
      </c>
      <c r="E34" s="100"/>
      <c r="F34" s="101">
        <v>1.0</v>
      </c>
      <c r="G34" s="101"/>
      <c r="H34" s="101"/>
      <c r="I34" s="102"/>
      <c r="J34" s="44">
        <f t="shared" si="2"/>
        <v>40</v>
      </c>
      <c r="K34" s="45">
        <f t="shared" si="3"/>
        <v>100</v>
      </c>
      <c r="L34" s="46">
        <f t="shared" si="4"/>
        <v>40</v>
      </c>
      <c r="M34" s="128">
        <f>AVERAGE(J34:J37)</f>
        <v>60</v>
      </c>
      <c r="N34" s="129">
        <f>M34/K34*100</f>
        <v>60</v>
      </c>
    </row>
    <row r="35" ht="14.25" customHeight="1">
      <c r="B35" s="23"/>
      <c r="C35" s="25"/>
      <c r="D35" s="130" t="s">
        <v>86</v>
      </c>
      <c r="E35" s="116"/>
      <c r="F35" s="117"/>
      <c r="G35" s="117">
        <v>1.0</v>
      </c>
      <c r="H35" s="117"/>
      <c r="I35" s="118"/>
      <c r="J35" s="57">
        <f t="shared" si="2"/>
        <v>60</v>
      </c>
      <c r="K35" s="58">
        <f t="shared" si="3"/>
        <v>100</v>
      </c>
      <c r="L35" s="59">
        <f t="shared" si="4"/>
        <v>60</v>
      </c>
      <c r="M35" s="60"/>
      <c r="N35" s="61"/>
    </row>
    <row r="36" ht="14.25" customHeight="1">
      <c r="B36" s="23"/>
      <c r="C36" s="25"/>
      <c r="D36" s="130" t="s">
        <v>87</v>
      </c>
      <c r="E36" s="121"/>
      <c r="F36" s="122"/>
      <c r="G36" s="122"/>
      <c r="H36" s="122">
        <v>1.0</v>
      </c>
      <c r="I36" s="123"/>
      <c r="J36" s="57">
        <f t="shared" si="2"/>
        <v>80</v>
      </c>
      <c r="K36" s="58">
        <f t="shared" si="3"/>
        <v>100</v>
      </c>
      <c r="L36" s="59">
        <f t="shared" si="4"/>
        <v>80</v>
      </c>
      <c r="M36" s="60"/>
      <c r="N36" s="61"/>
    </row>
    <row r="37" ht="14.25" customHeight="1">
      <c r="B37" s="23"/>
      <c r="C37" s="25"/>
      <c r="D37" s="89" t="s">
        <v>88</v>
      </c>
      <c r="E37" s="121"/>
      <c r="F37" s="122"/>
      <c r="G37" s="122">
        <v>1.0</v>
      </c>
      <c r="H37" s="122"/>
      <c r="I37" s="123"/>
      <c r="J37" s="79">
        <f t="shared" si="2"/>
        <v>60</v>
      </c>
      <c r="K37" s="80">
        <f t="shared" si="3"/>
        <v>100</v>
      </c>
      <c r="L37" s="81">
        <f t="shared" si="4"/>
        <v>60</v>
      </c>
      <c r="M37" s="60"/>
      <c r="N37" s="61"/>
    </row>
    <row r="38" ht="14.25" customHeight="1">
      <c r="B38" s="38">
        <v>8.0</v>
      </c>
      <c r="C38" s="39" t="s">
        <v>89</v>
      </c>
      <c r="D38" s="40" t="s">
        <v>90</v>
      </c>
      <c r="E38" s="44"/>
      <c r="F38" s="45"/>
      <c r="G38" s="45"/>
      <c r="H38" s="45">
        <v>1.0</v>
      </c>
      <c r="I38" s="43"/>
      <c r="J38" s="44">
        <f t="shared" si="2"/>
        <v>80</v>
      </c>
      <c r="K38" s="45">
        <f t="shared" si="3"/>
        <v>100</v>
      </c>
      <c r="L38" s="46">
        <f t="shared" si="4"/>
        <v>80</v>
      </c>
      <c r="M38" s="128">
        <f>AVERAGE(J38:J41)</f>
        <v>75</v>
      </c>
      <c r="N38" s="129">
        <f>M38/K38*100</f>
        <v>75</v>
      </c>
    </row>
    <row r="39" ht="14.25" customHeight="1">
      <c r="B39" s="23"/>
      <c r="C39" s="25"/>
      <c r="D39" s="89" t="s">
        <v>91</v>
      </c>
      <c r="E39" s="57"/>
      <c r="F39" s="58"/>
      <c r="G39" s="58">
        <v>1.0</v>
      </c>
      <c r="H39" s="58"/>
      <c r="I39" s="56"/>
      <c r="J39" s="57">
        <f t="shared" si="2"/>
        <v>60</v>
      </c>
      <c r="K39" s="58">
        <f t="shared" si="3"/>
        <v>100</v>
      </c>
      <c r="L39" s="59">
        <f t="shared" si="4"/>
        <v>60</v>
      </c>
      <c r="M39" s="60"/>
      <c r="N39" s="61"/>
    </row>
    <row r="40" ht="14.25" customHeight="1">
      <c r="B40" s="23"/>
      <c r="C40" s="25"/>
      <c r="D40" s="89" t="s">
        <v>92</v>
      </c>
      <c r="E40" s="131"/>
      <c r="F40" s="132"/>
      <c r="G40" s="132"/>
      <c r="H40" s="132">
        <v>1.0</v>
      </c>
      <c r="I40" s="133"/>
      <c r="J40" s="57">
        <f t="shared" si="2"/>
        <v>80</v>
      </c>
      <c r="K40" s="58">
        <f t="shared" si="3"/>
        <v>100</v>
      </c>
      <c r="L40" s="59">
        <f t="shared" si="4"/>
        <v>80</v>
      </c>
      <c r="M40" s="60"/>
      <c r="N40" s="61"/>
    </row>
    <row r="41" ht="14.25" customHeight="1">
      <c r="B41" s="73"/>
      <c r="C41" s="74"/>
      <c r="D41" s="91" t="s">
        <v>93</v>
      </c>
      <c r="E41" s="134"/>
      <c r="F41" s="135"/>
      <c r="G41" s="135"/>
      <c r="H41" s="135">
        <v>1.0</v>
      </c>
      <c r="I41" s="136"/>
      <c r="J41" s="79">
        <f t="shared" si="2"/>
        <v>80</v>
      </c>
      <c r="K41" s="80">
        <f t="shared" si="3"/>
        <v>100</v>
      </c>
      <c r="L41" s="81">
        <f t="shared" si="4"/>
        <v>80</v>
      </c>
      <c r="M41" s="27"/>
      <c r="N41" s="82"/>
    </row>
    <row r="42" ht="14.25" customHeight="1">
      <c r="B42" s="137" t="s">
        <v>94</v>
      </c>
      <c r="C42" s="138"/>
      <c r="D42" s="138"/>
      <c r="E42" s="138"/>
      <c r="F42" s="138"/>
      <c r="G42" s="138"/>
      <c r="H42" s="138"/>
      <c r="I42" s="138"/>
      <c r="J42" s="138"/>
      <c r="K42" s="138"/>
      <c r="L42" s="52"/>
      <c r="M42" s="139">
        <f>SUM(M5:M41)</f>
        <v>544</v>
      </c>
      <c r="N42" s="140">
        <f>M42/8</f>
        <v>68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2">
    <mergeCell ref="B2:C3"/>
    <mergeCell ref="E2:I2"/>
    <mergeCell ref="J2:J4"/>
    <mergeCell ref="K2:K4"/>
    <mergeCell ref="L2:L4"/>
    <mergeCell ref="B5:B9"/>
    <mergeCell ref="C5:C9"/>
    <mergeCell ref="M2:N3"/>
    <mergeCell ref="M5:M9"/>
    <mergeCell ref="N5:N9"/>
    <mergeCell ref="R5:R6"/>
    <mergeCell ref="S5:S6"/>
    <mergeCell ref="T5:U5"/>
    <mergeCell ref="N10:N14"/>
    <mergeCell ref="B24:B28"/>
    <mergeCell ref="B29:B33"/>
    <mergeCell ref="B34:B37"/>
    <mergeCell ref="B38:B41"/>
    <mergeCell ref="M29:M33"/>
    <mergeCell ref="N29:N33"/>
    <mergeCell ref="M34:M37"/>
    <mergeCell ref="N34:N37"/>
    <mergeCell ref="M38:M41"/>
    <mergeCell ref="N38:N41"/>
    <mergeCell ref="M10:M14"/>
    <mergeCell ref="M15:M18"/>
    <mergeCell ref="N15:N18"/>
    <mergeCell ref="M19:M23"/>
    <mergeCell ref="N19:N23"/>
    <mergeCell ref="M24:M28"/>
    <mergeCell ref="N24:N28"/>
    <mergeCell ref="C29:C33"/>
    <mergeCell ref="C34:C37"/>
    <mergeCell ref="C38:C41"/>
    <mergeCell ref="B42:L42"/>
    <mergeCell ref="B10:B14"/>
    <mergeCell ref="C10:C14"/>
    <mergeCell ref="B15:B18"/>
    <mergeCell ref="C15:C18"/>
    <mergeCell ref="B19:B23"/>
    <mergeCell ref="C19:C23"/>
    <mergeCell ref="C24:C28"/>
  </mergeCells>
  <printOptions/>
  <pageMargins bottom="0.75" footer="0.0" header="0.0" left="0.25" right="0.25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8.71"/>
    <col customWidth="1" min="2" max="2" width="5.14"/>
    <col customWidth="1" min="3" max="3" width="23.29"/>
    <col customWidth="1" min="4" max="4" width="107.0"/>
    <col customWidth="1" min="5" max="5" width="11.29"/>
    <col customWidth="1" min="6" max="7" width="10.0"/>
    <col customWidth="1" min="8" max="8" width="11.0"/>
    <col customWidth="1" min="9" max="9" width="10.0"/>
    <col customWidth="1" min="10" max="10" width="8.57"/>
    <col customWidth="1" min="11" max="11" width="8.14"/>
    <col customWidth="1" min="12" max="12" width="9.29"/>
    <col customWidth="1" min="13" max="16" width="10.86"/>
    <col customWidth="1" min="17" max="19" width="8.71"/>
    <col customWidth="1" min="20" max="20" width="6.43"/>
    <col customWidth="1" min="21" max="21" width="24.43"/>
    <col customWidth="1" min="22" max="22" width="8.71"/>
    <col customWidth="1" min="23" max="23" width="9.0"/>
    <col customWidth="1" min="24" max="31" width="8.71"/>
  </cols>
  <sheetData>
    <row r="1" ht="14.25" customHeight="1"/>
    <row r="2" ht="15.75" customHeight="1">
      <c r="B2" s="6" t="s">
        <v>24</v>
      </c>
      <c r="C2" s="7"/>
      <c r="D2" s="8" t="s">
        <v>25</v>
      </c>
      <c r="E2" s="9"/>
      <c r="F2" s="10"/>
      <c r="G2" s="10"/>
      <c r="H2" s="10"/>
      <c r="I2" s="11"/>
      <c r="J2" s="12" t="s">
        <v>26</v>
      </c>
      <c r="K2" s="13" t="s">
        <v>27</v>
      </c>
      <c r="L2" s="14" t="s">
        <v>28</v>
      </c>
      <c r="M2" s="15" t="s">
        <v>95</v>
      </c>
      <c r="N2" s="7"/>
      <c r="O2" s="141" t="s">
        <v>29</v>
      </c>
      <c r="P2" s="7"/>
    </row>
    <row r="3" ht="42.0" customHeight="1">
      <c r="B3" s="16"/>
      <c r="C3" s="17"/>
      <c r="D3" s="18" t="s">
        <v>96</v>
      </c>
      <c r="E3" s="19" t="s">
        <v>31</v>
      </c>
      <c r="F3" s="20" t="s">
        <v>32</v>
      </c>
      <c r="G3" s="21" t="s">
        <v>33</v>
      </c>
      <c r="H3" s="22" t="s">
        <v>34</v>
      </c>
      <c r="I3" s="21" t="s">
        <v>35</v>
      </c>
      <c r="J3" s="23"/>
      <c r="K3" s="24"/>
      <c r="L3" s="25"/>
      <c r="M3" s="26"/>
      <c r="N3" s="27"/>
      <c r="O3" s="26"/>
      <c r="P3" s="27"/>
    </row>
    <row r="4" ht="14.25" customHeight="1">
      <c r="B4" s="28" t="s">
        <v>36</v>
      </c>
      <c r="C4" s="29" t="s">
        <v>37</v>
      </c>
      <c r="D4" s="30" t="s">
        <v>38</v>
      </c>
      <c r="E4" s="31">
        <v>20.0</v>
      </c>
      <c r="F4" s="32">
        <v>40.0</v>
      </c>
      <c r="G4" s="31">
        <v>60.0</v>
      </c>
      <c r="H4" s="32">
        <v>80.0</v>
      </c>
      <c r="I4" s="31">
        <v>100.0</v>
      </c>
      <c r="J4" s="33"/>
      <c r="K4" s="34"/>
      <c r="L4" s="35"/>
      <c r="M4" s="36" t="s">
        <v>39</v>
      </c>
      <c r="N4" s="37" t="s">
        <v>28</v>
      </c>
      <c r="O4" s="142" t="s">
        <v>39</v>
      </c>
      <c r="P4" s="143" t="s">
        <v>28</v>
      </c>
    </row>
    <row r="5" ht="15.75" customHeight="1">
      <c r="B5" s="38">
        <v>1.0</v>
      </c>
      <c r="C5" s="39" t="s">
        <v>97</v>
      </c>
      <c r="D5" s="40" t="s">
        <v>41</v>
      </c>
      <c r="E5" s="41"/>
      <c r="F5" s="42">
        <v>1.0</v>
      </c>
      <c r="G5" s="42">
        <v>1.0</v>
      </c>
      <c r="H5" s="42"/>
      <c r="I5" s="43"/>
      <c r="J5" s="144">
        <f t="shared" ref="J5:J41" si="2">($E$4*E5)+($F$4*F5)+($G$4*G5)+($H$4*H5)+($I$4*I5)</f>
        <v>100</v>
      </c>
      <c r="K5" s="45">
        <f>$I$4*Information!$C$6</f>
        <v>200</v>
      </c>
      <c r="L5" s="46">
        <f t="shared" ref="L5:L41" si="3">(J5/K5)*100</f>
        <v>50</v>
      </c>
      <c r="M5" s="47">
        <f>AVERAGE(J5:J9)</f>
        <v>88</v>
      </c>
      <c r="N5" s="48">
        <f>(M5/K5)*100</f>
        <v>44</v>
      </c>
      <c r="O5" s="145">
        <f>Self!M5</f>
        <v>84</v>
      </c>
      <c r="P5" s="145">
        <f>Self!N5</f>
        <v>84</v>
      </c>
      <c r="T5" s="49" t="str">
        <f t="shared" ref="T5:U5" si="1">B4</f>
        <v>Sr. No.</v>
      </c>
      <c r="U5" s="50" t="str">
        <f t="shared" si="1"/>
        <v>Attributes</v>
      </c>
      <c r="V5" s="146" t="str">
        <f>M2</f>
        <v>Average - Top Boss</v>
      </c>
      <c r="W5" s="52"/>
      <c r="X5" s="51" t="str">
        <f>O2</f>
        <v>Average - Self</v>
      </c>
      <c r="Y5" s="52"/>
    </row>
    <row r="6" ht="15.75" customHeight="1">
      <c r="B6" s="23"/>
      <c r="C6" s="25"/>
      <c r="D6" s="53" t="s">
        <v>42</v>
      </c>
      <c r="E6" s="54"/>
      <c r="F6" s="55">
        <v>2.0</v>
      </c>
      <c r="G6" s="55"/>
      <c r="H6" s="55"/>
      <c r="I6" s="56"/>
      <c r="J6" s="147">
        <f t="shared" si="2"/>
        <v>80</v>
      </c>
      <c r="K6" s="58">
        <f>$I$4*Information!$C$6</f>
        <v>200</v>
      </c>
      <c r="L6" s="59">
        <f t="shared" si="3"/>
        <v>40</v>
      </c>
      <c r="M6" s="60"/>
      <c r="N6" s="61"/>
      <c r="O6" s="148"/>
      <c r="P6" s="148"/>
      <c r="T6" s="62"/>
      <c r="U6" s="63"/>
      <c r="V6" s="149" t="s">
        <v>39</v>
      </c>
      <c r="W6" s="150" t="s">
        <v>28</v>
      </c>
      <c r="X6" s="64" t="s">
        <v>39</v>
      </c>
      <c r="Y6" s="65" t="s">
        <v>28</v>
      </c>
    </row>
    <row r="7" ht="14.25" customHeight="1">
      <c r="B7" s="23"/>
      <c r="C7" s="25"/>
      <c r="D7" s="53" t="s">
        <v>43</v>
      </c>
      <c r="E7" s="54">
        <v>1.0</v>
      </c>
      <c r="F7" s="55">
        <v>1.0</v>
      </c>
      <c r="G7" s="55"/>
      <c r="H7" s="55"/>
      <c r="I7" s="56"/>
      <c r="J7" s="147">
        <f t="shared" si="2"/>
        <v>60</v>
      </c>
      <c r="K7" s="58">
        <f>$I$4*Information!$C$6</f>
        <v>200</v>
      </c>
      <c r="L7" s="59">
        <f t="shared" si="3"/>
        <v>30</v>
      </c>
      <c r="M7" s="60"/>
      <c r="N7" s="61"/>
      <c r="O7" s="148"/>
      <c r="P7" s="148"/>
      <c r="T7" s="66">
        <f>B5</f>
        <v>1</v>
      </c>
      <c r="U7" s="67" t="s">
        <v>44</v>
      </c>
      <c r="V7" s="151">
        <f t="shared" ref="V7:Y7" si="4">M5</f>
        <v>88</v>
      </c>
      <c r="W7" s="152">
        <f t="shared" si="4"/>
        <v>44</v>
      </c>
      <c r="X7" s="68">
        <f t="shared" si="4"/>
        <v>84</v>
      </c>
      <c r="Y7" s="69">
        <f t="shared" si="4"/>
        <v>84</v>
      </c>
    </row>
    <row r="8" ht="14.25" customHeight="1">
      <c r="B8" s="23"/>
      <c r="C8" s="25"/>
      <c r="D8" s="70" t="s">
        <v>45</v>
      </c>
      <c r="E8" s="54"/>
      <c r="F8" s="55">
        <v>1.0</v>
      </c>
      <c r="G8" s="55">
        <v>1.0</v>
      </c>
      <c r="H8" s="55"/>
      <c r="I8" s="56"/>
      <c r="J8" s="147">
        <f t="shared" si="2"/>
        <v>100</v>
      </c>
      <c r="K8" s="58">
        <f>$I$4*Information!$C$6</f>
        <v>200</v>
      </c>
      <c r="L8" s="59">
        <f t="shared" si="3"/>
        <v>50</v>
      </c>
      <c r="M8" s="60"/>
      <c r="N8" s="61"/>
      <c r="O8" s="148"/>
      <c r="P8" s="148"/>
      <c r="T8" s="66">
        <f>B10</f>
        <v>2</v>
      </c>
      <c r="U8" s="67" t="s">
        <v>46</v>
      </c>
      <c r="V8" s="153">
        <f t="shared" ref="V8:Y8" si="5">M10</f>
        <v>76</v>
      </c>
      <c r="W8" s="154">
        <f t="shared" si="5"/>
        <v>38</v>
      </c>
      <c r="X8" s="71">
        <f t="shared" si="5"/>
        <v>68</v>
      </c>
      <c r="Y8" s="72">
        <f t="shared" si="5"/>
        <v>68</v>
      </c>
    </row>
    <row r="9" ht="14.25" customHeight="1">
      <c r="B9" s="73"/>
      <c r="C9" s="74"/>
      <c r="D9" s="75" t="s">
        <v>47</v>
      </c>
      <c r="E9" s="76"/>
      <c r="F9" s="77">
        <v>1.0</v>
      </c>
      <c r="G9" s="77">
        <v>1.0</v>
      </c>
      <c r="H9" s="77"/>
      <c r="I9" s="78"/>
      <c r="J9" s="155">
        <f t="shared" si="2"/>
        <v>100</v>
      </c>
      <c r="K9" s="80">
        <f>$I$4*Information!$C$6</f>
        <v>200</v>
      </c>
      <c r="L9" s="81">
        <f t="shared" si="3"/>
        <v>50</v>
      </c>
      <c r="M9" s="27"/>
      <c r="N9" s="82"/>
      <c r="O9" s="156"/>
      <c r="P9" s="156"/>
      <c r="T9" s="66">
        <f>B15</f>
        <v>3</v>
      </c>
      <c r="U9" s="67" t="s">
        <v>48</v>
      </c>
      <c r="V9" s="153">
        <f t="shared" ref="V9:Y9" si="6">M15</f>
        <v>75</v>
      </c>
      <c r="W9" s="154">
        <f t="shared" si="6"/>
        <v>37.5</v>
      </c>
      <c r="X9" s="71">
        <f t="shared" si="6"/>
        <v>65</v>
      </c>
      <c r="Y9" s="72">
        <f t="shared" si="6"/>
        <v>65</v>
      </c>
    </row>
    <row r="10" ht="15.0" customHeight="1">
      <c r="B10" s="38">
        <v>2.0</v>
      </c>
      <c r="C10" s="83" t="s">
        <v>98</v>
      </c>
      <c r="D10" s="40" t="s">
        <v>50</v>
      </c>
      <c r="E10" s="41"/>
      <c r="F10" s="42">
        <v>1.0</v>
      </c>
      <c r="G10" s="42">
        <v>1.0</v>
      </c>
      <c r="H10" s="42"/>
      <c r="I10" s="43"/>
      <c r="J10" s="157">
        <f t="shared" si="2"/>
        <v>100</v>
      </c>
      <c r="K10" s="85">
        <f>$I$4*Information!$C$6</f>
        <v>200</v>
      </c>
      <c r="L10" s="86">
        <f t="shared" si="3"/>
        <v>50</v>
      </c>
      <c r="M10" s="47">
        <f>AVERAGE(J10:J14)</f>
        <v>76</v>
      </c>
      <c r="N10" s="48">
        <f>M10/K10*100</f>
        <v>38</v>
      </c>
      <c r="O10" s="145">
        <f>Self!M10</f>
        <v>68</v>
      </c>
      <c r="P10" s="145">
        <f>Self!N10</f>
        <v>68</v>
      </c>
      <c r="T10" s="66">
        <f>B19</f>
        <v>4</v>
      </c>
      <c r="U10" s="67" t="s">
        <v>51</v>
      </c>
      <c r="V10" s="158">
        <f t="shared" ref="V10:Y10" si="7">M19</f>
        <v>64</v>
      </c>
      <c r="W10" s="159">
        <f t="shared" si="7"/>
        <v>32</v>
      </c>
      <c r="X10" s="87">
        <f t="shared" si="7"/>
        <v>68</v>
      </c>
      <c r="Y10" s="88">
        <f t="shared" si="7"/>
        <v>68</v>
      </c>
    </row>
    <row r="11" ht="14.25" customHeight="1">
      <c r="B11" s="23"/>
      <c r="C11" s="25"/>
      <c r="D11" s="89" t="s">
        <v>52</v>
      </c>
      <c r="E11" s="54">
        <v>1.0</v>
      </c>
      <c r="F11" s="55">
        <v>1.0</v>
      </c>
      <c r="G11" s="55"/>
      <c r="H11" s="55"/>
      <c r="I11" s="56"/>
      <c r="J11" s="147">
        <f t="shared" si="2"/>
        <v>60</v>
      </c>
      <c r="K11" s="58">
        <f>$I$4*Information!$C$6</f>
        <v>200</v>
      </c>
      <c r="L11" s="59">
        <f t="shared" si="3"/>
        <v>30</v>
      </c>
      <c r="M11" s="60"/>
      <c r="N11" s="61"/>
      <c r="O11" s="148"/>
      <c r="P11" s="148"/>
      <c r="T11" s="66">
        <f>B24</f>
        <v>5</v>
      </c>
      <c r="U11" s="90" t="s">
        <v>53</v>
      </c>
      <c r="V11" s="158">
        <f t="shared" ref="V11:Y11" si="8">M24</f>
        <v>100</v>
      </c>
      <c r="W11" s="159">
        <f t="shared" si="8"/>
        <v>50</v>
      </c>
      <c r="X11" s="87">
        <f t="shared" si="8"/>
        <v>64</v>
      </c>
      <c r="Y11" s="88">
        <f t="shared" si="8"/>
        <v>64</v>
      </c>
    </row>
    <row r="12" ht="14.25" customHeight="1">
      <c r="B12" s="23"/>
      <c r="C12" s="25"/>
      <c r="D12" s="89" t="s">
        <v>54</v>
      </c>
      <c r="E12" s="54"/>
      <c r="F12" s="55">
        <v>2.0</v>
      </c>
      <c r="G12" s="55"/>
      <c r="H12" s="55"/>
      <c r="I12" s="56"/>
      <c r="J12" s="147">
        <f t="shared" si="2"/>
        <v>80</v>
      </c>
      <c r="K12" s="58">
        <f>$I$4*Information!$C$6</f>
        <v>200</v>
      </c>
      <c r="L12" s="59">
        <f t="shared" si="3"/>
        <v>40</v>
      </c>
      <c r="M12" s="60"/>
      <c r="N12" s="61"/>
      <c r="O12" s="148"/>
      <c r="P12" s="148"/>
      <c r="T12" s="66">
        <f>B29</f>
        <v>6</v>
      </c>
      <c r="U12" s="90" t="s">
        <v>55</v>
      </c>
      <c r="V12" s="158">
        <f t="shared" ref="V12:Y12" si="9">M29</f>
        <v>84</v>
      </c>
      <c r="W12" s="159">
        <f t="shared" si="9"/>
        <v>42</v>
      </c>
      <c r="X12" s="87">
        <f t="shared" si="9"/>
        <v>60</v>
      </c>
      <c r="Y12" s="88">
        <f t="shared" si="9"/>
        <v>60</v>
      </c>
    </row>
    <row r="13" ht="14.25" customHeight="1">
      <c r="B13" s="23"/>
      <c r="C13" s="25"/>
      <c r="D13" s="89" t="s">
        <v>56</v>
      </c>
      <c r="E13" s="54"/>
      <c r="F13" s="55">
        <v>2.0</v>
      </c>
      <c r="G13" s="55"/>
      <c r="H13" s="55"/>
      <c r="I13" s="56"/>
      <c r="J13" s="147">
        <f t="shared" si="2"/>
        <v>80</v>
      </c>
      <c r="K13" s="58">
        <f>$I$4*Information!$C$6</f>
        <v>200</v>
      </c>
      <c r="L13" s="59">
        <f t="shared" si="3"/>
        <v>40</v>
      </c>
      <c r="M13" s="60"/>
      <c r="N13" s="61"/>
      <c r="O13" s="148"/>
      <c r="P13" s="148"/>
      <c r="T13" s="66">
        <f>B34</f>
        <v>7</v>
      </c>
      <c r="U13" s="90" t="s">
        <v>57</v>
      </c>
      <c r="V13" s="158">
        <f t="shared" ref="V13:Y13" si="10">M34</f>
        <v>75</v>
      </c>
      <c r="W13" s="159">
        <f t="shared" si="10"/>
        <v>37.5</v>
      </c>
      <c r="X13" s="87">
        <f t="shared" si="10"/>
        <v>60</v>
      </c>
      <c r="Y13" s="88">
        <f t="shared" si="10"/>
        <v>60</v>
      </c>
    </row>
    <row r="14" ht="14.25" customHeight="1">
      <c r="B14" s="73"/>
      <c r="C14" s="74"/>
      <c r="D14" s="91" t="s">
        <v>58</v>
      </c>
      <c r="E14" s="76">
        <v>1.0</v>
      </c>
      <c r="F14" s="77">
        <v>1.0</v>
      </c>
      <c r="G14" s="77"/>
      <c r="H14" s="77"/>
      <c r="I14" s="78"/>
      <c r="J14" s="160">
        <f t="shared" si="2"/>
        <v>60</v>
      </c>
      <c r="K14" s="93">
        <f>$I$4*Information!$C$6</f>
        <v>200</v>
      </c>
      <c r="L14" s="94">
        <f t="shared" si="3"/>
        <v>30</v>
      </c>
      <c r="M14" s="27"/>
      <c r="N14" s="82"/>
      <c r="O14" s="156"/>
      <c r="P14" s="156"/>
      <c r="T14" s="95">
        <f>B38</f>
        <v>8</v>
      </c>
      <c r="U14" s="96" t="s">
        <v>59</v>
      </c>
      <c r="V14" s="161">
        <f t="shared" ref="V14:Y14" si="11">M38</f>
        <v>85</v>
      </c>
      <c r="W14" s="162">
        <f t="shared" si="11"/>
        <v>42.5</v>
      </c>
      <c r="X14" s="97">
        <f t="shared" si="11"/>
        <v>75</v>
      </c>
      <c r="Y14" s="98">
        <f t="shared" si="11"/>
        <v>75</v>
      </c>
    </row>
    <row r="15" ht="14.25" customHeight="1">
      <c r="B15" s="38">
        <v>3.0</v>
      </c>
      <c r="C15" s="39" t="s">
        <v>99</v>
      </c>
      <c r="D15" s="99" t="s">
        <v>61</v>
      </c>
      <c r="E15" s="100"/>
      <c r="F15" s="101">
        <v>2.0</v>
      </c>
      <c r="G15" s="101"/>
      <c r="H15" s="101"/>
      <c r="I15" s="102"/>
      <c r="J15" s="144">
        <f t="shared" si="2"/>
        <v>80</v>
      </c>
      <c r="K15" s="45">
        <f>$I$4*Information!$C$6</f>
        <v>200</v>
      </c>
      <c r="L15" s="46">
        <f t="shared" si="3"/>
        <v>40</v>
      </c>
      <c r="M15" s="103">
        <f>AVERAGE(J15:J18)</f>
        <v>75</v>
      </c>
      <c r="N15" s="104">
        <f>M15/K15*100</f>
        <v>37.5</v>
      </c>
      <c r="O15" s="163">
        <f>Self!M15</f>
        <v>65</v>
      </c>
      <c r="P15" s="163">
        <f>Self!N15</f>
        <v>65</v>
      </c>
      <c r="U15" s="105" t="s">
        <v>62</v>
      </c>
      <c r="V15" s="164">
        <f t="shared" ref="V15:Y15" si="12">M42</f>
        <v>647</v>
      </c>
      <c r="W15" s="165">
        <f t="shared" si="12"/>
        <v>40.4375</v>
      </c>
      <c r="X15" s="106">
        <f t="shared" si="12"/>
        <v>544</v>
      </c>
      <c r="Y15" s="107">
        <f t="shared" si="12"/>
        <v>68</v>
      </c>
    </row>
    <row r="16" ht="16.5" customHeight="1">
      <c r="B16" s="23"/>
      <c r="C16" s="25"/>
      <c r="D16" s="108" t="s">
        <v>63</v>
      </c>
      <c r="E16" s="109">
        <v>1.0</v>
      </c>
      <c r="F16" s="110">
        <v>1.0</v>
      </c>
      <c r="G16" s="110"/>
      <c r="H16" s="110"/>
      <c r="I16" s="111"/>
      <c r="J16" s="147">
        <f t="shared" si="2"/>
        <v>60</v>
      </c>
      <c r="K16" s="58">
        <f>$I$4*Information!$C$6</f>
        <v>200</v>
      </c>
      <c r="L16" s="59">
        <f t="shared" si="3"/>
        <v>30</v>
      </c>
      <c r="M16" s="60"/>
      <c r="N16" s="61"/>
      <c r="O16" s="148"/>
      <c r="P16" s="148"/>
    </row>
    <row r="17" ht="14.25" customHeight="1">
      <c r="B17" s="23"/>
      <c r="C17" s="25"/>
      <c r="D17" s="108" t="s">
        <v>64</v>
      </c>
      <c r="E17" s="109">
        <v>1.0</v>
      </c>
      <c r="F17" s="110">
        <v>1.0</v>
      </c>
      <c r="G17" s="110"/>
      <c r="H17" s="110"/>
      <c r="I17" s="111"/>
      <c r="J17" s="147">
        <f t="shared" si="2"/>
        <v>60</v>
      </c>
      <c r="K17" s="58">
        <f>$I$4*Information!$C$6</f>
        <v>200</v>
      </c>
      <c r="L17" s="59">
        <f t="shared" si="3"/>
        <v>30</v>
      </c>
      <c r="M17" s="60"/>
      <c r="N17" s="61"/>
      <c r="O17" s="148"/>
      <c r="P17" s="148"/>
    </row>
    <row r="18" ht="14.25" customHeight="1">
      <c r="B18" s="73"/>
      <c r="C18" s="74"/>
      <c r="D18" s="112" t="s">
        <v>65</v>
      </c>
      <c r="E18" s="113"/>
      <c r="F18" s="114">
        <v>1.0</v>
      </c>
      <c r="G18" s="114">
        <v>1.0</v>
      </c>
      <c r="H18" s="114"/>
      <c r="I18" s="115"/>
      <c r="J18" s="155">
        <f t="shared" si="2"/>
        <v>100</v>
      </c>
      <c r="K18" s="80">
        <f>$I$4*Information!$C$6</f>
        <v>200</v>
      </c>
      <c r="L18" s="81">
        <f t="shared" si="3"/>
        <v>50</v>
      </c>
      <c r="M18" s="27"/>
      <c r="N18" s="82"/>
      <c r="O18" s="156"/>
      <c r="P18" s="156"/>
    </row>
    <row r="19" ht="14.25" customHeight="1">
      <c r="B19" s="38">
        <v>4.0</v>
      </c>
      <c r="C19" s="39" t="s">
        <v>100</v>
      </c>
      <c r="D19" s="40" t="s">
        <v>67</v>
      </c>
      <c r="E19" s="116">
        <v>1.0</v>
      </c>
      <c r="F19" s="117">
        <v>1.0</v>
      </c>
      <c r="G19" s="117"/>
      <c r="H19" s="117"/>
      <c r="I19" s="118"/>
      <c r="J19" s="157">
        <f t="shared" si="2"/>
        <v>60</v>
      </c>
      <c r="K19" s="85">
        <f>$I$4*Information!$C$6</f>
        <v>200</v>
      </c>
      <c r="L19" s="86">
        <f t="shared" si="3"/>
        <v>30</v>
      </c>
      <c r="M19" s="119">
        <f>AVERAGE(J19:J23)</f>
        <v>64</v>
      </c>
      <c r="N19" s="120">
        <f>M19/K19*100</f>
        <v>32</v>
      </c>
      <c r="O19" s="166">
        <f>Self!M19</f>
        <v>68</v>
      </c>
      <c r="P19" s="166">
        <f>Self!N19</f>
        <v>68</v>
      </c>
    </row>
    <row r="20" ht="14.25" customHeight="1">
      <c r="B20" s="23"/>
      <c r="C20" s="25"/>
      <c r="D20" s="89" t="s">
        <v>68</v>
      </c>
      <c r="E20" s="116">
        <v>1.0</v>
      </c>
      <c r="F20" s="117">
        <v>1.0</v>
      </c>
      <c r="G20" s="117"/>
      <c r="H20" s="117"/>
      <c r="I20" s="118"/>
      <c r="J20" s="147">
        <f t="shared" si="2"/>
        <v>60</v>
      </c>
      <c r="K20" s="58">
        <f>$I$4*Information!$C$6</f>
        <v>200</v>
      </c>
      <c r="L20" s="59">
        <f t="shared" si="3"/>
        <v>30</v>
      </c>
      <c r="M20" s="60"/>
      <c r="N20" s="61"/>
      <c r="O20" s="148"/>
      <c r="P20" s="148"/>
    </row>
    <row r="21" ht="14.25" customHeight="1">
      <c r="B21" s="23"/>
      <c r="C21" s="25"/>
      <c r="D21" s="89" t="s">
        <v>69</v>
      </c>
      <c r="E21" s="121"/>
      <c r="F21" s="122">
        <v>2.0</v>
      </c>
      <c r="G21" s="122"/>
      <c r="H21" s="122"/>
      <c r="I21" s="123"/>
      <c r="J21" s="147">
        <f t="shared" si="2"/>
        <v>80</v>
      </c>
      <c r="K21" s="58">
        <f>$I$4*Information!$C$6</f>
        <v>200</v>
      </c>
      <c r="L21" s="59">
        <f t="shared" si="3"/>
        <v>40</v>
      </c>
      <c r="M21" s="60"/>
      <c r="N21" s="61"/>
      <c r="O21" s="148"/>
      <c r="P21" s="148"/>
    </row>
    <row r="22" ht="14.25" customHeight="1">
      <c r="B22" s="23"/>
      <c r="C22" s="25"/>
      <c r="D22" s="89" t="s">
        <v>70</v>
      </c>
      <c r="E22" s="121">
        <v>1.0</v>
      </c>
      <c r="F22" s="122">
        <v>1.0</v>
      </c>
      <c r="G22" s="122"/>
      <c r="H22" s="122"/>
      <c r="I22" s="123"/>
      <c r="J22" s="147">
        <f t="shared" si="2"/>
        <v>60</v>
      </c>
      <c r="K22" s="58">
        <f>$I$4*Information!$C$6</f>
        <v>200</v>
      </c>
      <c r="L22" s="59">
        <f t="shared" si="3"/>
        <v>30</v>
      </c>
      <c r="M22" s="60"/>
      <c r="N22" s="61"/>
      <c r="O22" s="148"/>
      <c r="P22" s="148"/>
    </row>
    <row r="23" ht="14.25" customHeight="1">
      <c r="B23" s="23"/>
      <c r="C23" s="25"/>
      <c r="D23" s="124" t="s">
        <v>71</v>
      </c>
      <c r="E23" s="125">
        <v>1.0</v>
      </c>
      <c r="F23" s="126">
        <v>1.0</v>
      </c>
      <c r="G23" s="126"/>
      <c r="H23" s="126"/>
      <c r="I23" s="127"/>
      <c r="J23" s="160">
        <f t="shared" si="2"/>
        <v>60</v>
      </c>
      <c r="K23" s="93">
        <f>$I$4*Information!$C$6</f>
        <v>200</v>
      </c>
      <c r="L23" s="94">
        <f t="shared" si="3"/>
        <v>30</v>
      </c>
      <c r="M23" s="60"/>
      <c r="N23" s="61"/>
      <c r="O23" s="167"/>
      <c r="P23" s="167"/>
    </row>
    <row r="24" ht="14.25" customHeight="1">
      <c r="B24" s="38">
        <v>5.0</v>
      </c>
      <c r="C24" s="39" t="s">
        <v>101</v>
      </c>
      <c r="D24" s="40" t="s">
        <v>73</v>
      </c>
      <c r="E24" s="100"/>
      <c r="F24" s="101">
        <v>1.0</v>
      </c>
      <c r="G24" s="101">
        <v>1.0</v>
      </c>
      <c r="H24" s="101"/>
      <c r="I24" s="102"/>
      <c r="J24" s="144">
        <f t="shared" si="2"/>
        <v>100</v>
      </c>
      <c r="K24" s="45">
        <f>$I$4*Information!$C$6</f>
        <v>200</v>
      </c>
      <c r="L24" s="46">
        <f t="shared" si="3"/>
        <v>50</v>
      </c>
      <c r="M24" s="128">
        <f>AVERAGE(J24:J28)</f>
        <v>100</v>
      </c>
      <c r="N24" s="129">
        <f>M24/K24*100</f>
        <v>50</v>
      </c>
      <c r="O24" s="168">
        <f>Self!M24</f>
        <v>64</v>
      </c>
      <c r="P24" s="168">
        <f>Self!N24</f>
        <v>64</v>
      </c>
    </row>
    <row r="25" ht="14.25" customHeight="1">
      <c r="B25" s="23"/>
      <c r="C25" s="25"/>
      <c r="D25" s="89" t="s">
        <v>74</v>
      </c>
      <c r="E25" s="116"/>
      <c r="F25" s="117">
        <v>1.0</v>
      </c>
      <c r="G25" s="117">
        <v>1.0</v>
      </c>
      <c r="H25" s="117"/>
      <c r="I25" s="118"/>
      <c r="J25" s="147">
        <f t="shared" si="2"/>
        <v>100</v>
      </c>
      <c r="K25" s="58">
        <f>$I$4*Information!$C$6</f>
        <v>200</v>
      </c>
      <c r="L25" s="59">
        <f t="shared" si="3"/>
        <v>50</v>
      </c>
      <c r="M25" s="60"/>
      <c r="N25" s="61"/>
      <c r="O25" s="148"/>
      <c r="P25" s="148"/>
    </row>
    <row r="26" ht="14.25" customHeight="1">
      <c r="B26" s="23"/>
      <c r="C26" s="25"/>
      <c r="D26" s="70" t="s">
        <v>75</v>
      </c>
      <c r="E26" s="121"/>
      <c r="F26" s="122"/>
      <c r="G26" s="122">
        <v>2.0</v>
      </c>
      <c r="H26" s="122"/>
      <c r="I26" s="123"/>
      <c r="J26" s="147">
        <f t="shared" si="2"/>
        <v>120</v>
      </c>
      <c r="K26" s="58">
        <f>$I$4*Information!$C$6</f>
        <v>200</v>
      </c>
      <c r="L26" s="59">
        <f t="shared" si="3"/>
        <v>60</v>
      </c>
      <c r="M26" s="60"/>
      <c r="N26" s="61"/>
      <c r="O26" s="148"/>
      <c r="P26" s="148"/>
    </row>
    <row r="27" ht="14.25" customHeight="1">
      <c r="B27" s="23"/>
      <c r="C27" s="25"/>
      <c r="D27" s="89" t="s">
        <v>76</v>
      </c>
      <c r="E27" s="121">
        <v>1.0</v>
      </c>
      <c r="F27" s="122"/>
      <c r="G27" s="122">
        <v>1.0</v>
      </c>
      <c r="H27" s="122"/>
      <c r="I27" s="123"/>
      <c r="J27" s="147">
        <f t="shared" si="2"/>
        <v>80</v>
      </c>
      <c r="K27" s="58">
        <f>$I$4*Information!$C$6</f>
        <v>200</v>
      </c>
      <c r="L27" s="59">
        <f t="shared" si="3"/>
        <v>40</v>
      </c>
      <c r="M27" s="60"/>
      <c r="N27" s="61"/>
      <c r="O27" s="148"/>
      <c r="P27" s="148"/>
    </row>
    <row r="28" ht="14.25" customHeight="1">
      <c r="B28" s="73"/>
      <c r="C28" s="74"/>
      <c r="D28" s="91" t="s">
        <v>77</v>
      </c>
      <c r="E28" s="113"/>
      <c r="F28" s="114">
        <v>1.0</v>
      </c>
      <c r="G28" s="114">
        <v>1.0</v>
      </c>
      <c r="H28" s="114"/>
      <c r="I28" s="115"/>
      <c r="J28" s="155">
        <f t="shared" si="2"/>
        <v>100</v>
      </c>
      <c r="K28" s="80">
        <f>$I$4*Information!$C$6</f>
        <v>200</v>
      </c>
      <c r="L28" s="81">
        <f t="shared" si="3"/>
        <v>50</v>
      </c>
      <c r="M28" s="27"/>
      <c r="N28" s="82"/>
      <c r="O28" s="156"/>
      <c r="P28" s="156"/>
    </row>
    <row r="29" ht="15.0" customHeight="1">
      <c r="B29" s="38">
        <v>6.0</v>
      </c>
      <c r="C29" s="39" t="s">
        <v>102</v>
      </c>
      <c r="D29" s="40" t="s">
        <v>79</v>
      </c>
      <c r="E29" s="100"/>
      <c r="F29" s="101"/>
      <c r="G29" s="101">
        <v>2.0</v>
      </c>
      <c r="H29" s="101"/>
      <c r="I29" s="102"/>
      <c r="J29" s="144">
        <f t="shared" si="2"/>
        <v>120</v>
      </c>
      <c r="K29" s="45">
        <f>$I$4*Information!$C$6</f>
        <v>200</v>
      </c>
      <c r="L29" s="46">
        <f t="shared" si="3"/>
        <v>60</v>
      </c>
      <c r="M29" s="128">
        <f>AVERAGE(J29:J33)</f>
        <v>84</v>
      </c>
      <c r="N29" s="129">
        <f>M29/K29*100</f>
        <v>42</v>
      </c>
      <c r="O29" s="168">
        <f>Self!M29</f>
        <v>60</v>
      </c>
      <c r="P29" s="168">
        <f>Self!N29</f>
        <v>60</v>
      </c>
    </row>
    <row r="30" ht="14.25" customHeight="1">
      <c r="B30" s="23"/>
      <c r="C30" s="25"/>
      <c r="D30" s="89" t="s">
        <v>80</v>
      </c>
      <c r="E30" s="116"/>
      <c r="F30" s="117">
        <v>2.0</v>
      </c>
      <c r="G30" s="117"/>
      <c r="H30" s="117"/>
      <c r="I30" s="118"/>
      <c r="J30" s="147">
        <f t="shared" si="2"/>
        <v>80</v>
      </c>
      <c r="K30" s="58">
        <f>$I$4*Information!$C$6</f>
        <v>200</v>
      </c>
      <c r="L30" s="59">
        <f t="shared" si="3"/>
        <v>40</v>
      </c>
      <c r="M30" s="60"/>
      <c r="N30" s="61"/>
      <c r="O30" s="148"/>
      <c r="P30" s="148"/>
    </row>
    <row r="31" ht="14.25" customHeight="1">
      <c r="B31" s="23"/>
      <c r="C31" s="25"/>
      <c r="D31" s="89" t="s">
        <v>81</v>
      </c>
      <c r="E31" s="121"/>
      <c r="F31" s="122">
        <v>2.0</v>
      </c>
      <c r="G31" s="122"/>
      <c r="H31" s="122"/>
      <c r="I31" s="123"/>
      <c r="J31" s="147">
        <f t="shared" si="2"/>
        <v>80</v>
      </c>
      <c r="K31" s="58">
        <f>$I$4*Information!$C$6</f>
        <v>200</v>
      </c>
      <c r="L31" s="59">
        <f t="shared" si="3"/>
        <v>40</v>
      </c>
      <c r="M31" s="60"/>
      <c r="N31" s="61"/>
      <c r="O31" s="148"/>
      <c r="P31" s="148"/>
    </row>
    <row r="32" ht="14.25" customHeight="1">
      <c r="B32" s="23"/>
      <c r="C32" s="25"/>
      <c r="D32" s="89" t="s">
        <v>82</v>
      </c>
      <c r="E32" s="121">
        <v>1.0</v>
      </c>
      <c r="F32" s="122">
        <v>1.0</v>
      </c>
      <c r="G32" s="122"/>
      <c r="H32" s="122"/>
      <c r="I32" s="123"/>
      <c r="J32" s="147">
        <f t="shared" si="2"/>
        <v>60</v>
      </c>
      <c r="K32" s="58">
        <f>$I$4*Information!$C$6</f>
        <v>200</v>
      </c>
      <c r="L32" s="59">
        <f t="shared" si="3"/>
        <v>30</v>
      </c>
      <c r="M32" s="60"/>
      <c r="N32" s="61"/>
      <c r="O32" s="148"/>
      <c r="P32" s="148"/>
    </row>
    <row r="33" ht="14.25" customHeight="1">
      <c r="B33" s="73"/>
      <c r="C33" s="74"/>
      <c r="D33" s="75" t="s">
        <v>83</v>
      </c>
      <c r="E33" s="113">
        <v>1.0</v>
      </c>
      <c r="F33" s="114"/>
      <c r="G33" s="114">
        <v>1.0</v>
      </c>
      <c r="H33" s="114"/>
      <c r="I33" s="115"/>
      <c r="J33" s="155">
        <f t="shared" si="2"/>
        <v>80</v>
      </c>
      <c r="K33" s="80">
        <f>$I$4*Information!$C$6</f>
        <v>200</v>
      </c>
      <c r="L33" s="81">
        <f t="shared" si="3"/>
        <v>40</v>
      </c>
      <c r="M33" s="27"/>
      <c r="N33" s="82"/>
      <c r="O33" s="156"/>
      <c r="P33" s="156"/>
    </row>
    <row r="34" ht="14.25" customHeight="1">
      <c r="B34" s="38">
        <v>7.0</v>
      </c>
      <c r="C34" s="39" t="s">
        <v>103</v>
      </c>
      <c r="D34" s="130" t="s">
        <v>85</v>
      </c>
      <c r="E34" s="100">
        <v>1.0</v>
      </c>
      <c r="F34" s="101">
        <v>1.0</v>
      </c>
      <c r="G34" s="101"/>
      <c r="H34" s="101"/>
      <c r="I34" s="102"/>
      <c r="J34" s="144">
        <f t="shared" si="2"/>
        <v>60</v>
      </c>
      <c r="K34" s="45">
        <f>$I$4*Information!$C$6</f>
        <v>200</v>
      </c>
      <c r="L34" s="46">
        <f t="shared" si="3"/>
        <v>30</v>
      </c>
      <c r="M34" s="128">
        <f>AVERAGE(J34:J37)</f>
        <v>75</v>
      </c>
      <c r="N34" s="129">
        <f>M34/K34*100</f>
        <v>37.5</v>
      </c>
      <c r="O34" s="168">
        <f>Self!M34</f>
        <v>60</v>
      </c>
      <c r="P34" s="168">
        <f>Self!N34</f>
        <v>60</v>
      </c>
    </row>
    <row r="35" ht="14.25" customHeight="1">
      <c r="B35" s="23"/>
      <c r="C35" s="25"/>
      <c r="D35" s="130" t="s">
        <v>86</v>
      </c>
      <c r="E35" s="116">
        <v>1.0</v>
      </c>
      <c r="F35" s="117"/>
      <c r="G35" s="117">
        <v>1.0</v>
      </c>
      <c r="H35" s="117"/>
      <c r="I35" s="118"/>
      <c r="J35" s="147">
        <f t="shared" si="2"/>
        <v>80</v>
      </c>
      <c r="K35" s="58">
        <f>$I$4*Information!$C$6</f>
        <v>200</v>
      </c>
      <c r="L35" s="59">
        <f t="shared" si="3"/>
        <v>40</v>
      </c>
      <c r="M35" s="60"/>
      <c r="N35" s="61"/>
      <c r="O35" s="148"/>
      <c r="P35" s="148"/>
    </row>
    <row r="36" ht="14.25" customHeight="1">
      <c r="B36" s="23"/>
      <c r="C36" s="25"/>
      <c r="D36" s="130" t="s">
        <v>87</v>
      </c>
      <c r="E36" s="121">
        <v>1.0</v>
      </c>
      <c r="F36" s="122">
        <v>1.0</v>
      </c>
      <c r="G36" s="122"/>
      <c r="H36" s="122"/>
      <c r="I36" s="123"/>
      <c r="J36" s="147">
        <f t="shared" si="2"/>
        <v>60</v>
      </c>
      <c r="K36" s="58">
        <f>$I$4*Information!$C$6</f>
        <v>200</v>
      </c>
      <c r="L36" s="59">
        <f t="shared" si="3"/>
        <v>30</v>
      </c>
      <c r="M36" s="60"/>
      <c r="N36" s="61"/>
      <c r="O36" s="148"/>
      <c r="P36" s="148"/>
    </row>
    <row r="37" ht="14.25" customHeight="1">
      <c r="B37" s="23"/>
      <c r="C37" s="25"/>
      <c r="D37" s="89" t="s">
        <v>88</v>
      </c>
      <c r="E37" s="121"/>
      <c r="F37" s="122">
        <v>1.0</v>
      </c>
      <c r="G37" s="122">
        <v>1.0</v>
      </c>
      <c r="H37" s="122"/>
      <c r="I37" s="123"/>
      <c r="J37" s="155">
        <f t="shared" si="2"/>
        <v>100</v>
      </c>
      <c r="K37" s="80">
        <f>$I$4*Information!$C$6</f>
        <v>200</v>
      </c>
      <c r="L37" s="81">
        <f t="shared" si="3"/>
        <v>50</v>
      </c>
      <c r="M37" s="60"/>
      <c r="N37" s="61"/>
      <c r="O37" s="167"/>
      <c r="P37" s="167"/>
    </row>
    <row r="38" ht="14.25" customHeight="1">
      <c r="B38" s="38">
        <v>8.0</v>
      </c>
      <c r="C38" s="39" t="s">
        <v>104</v>
      </c>
      <c r="D38" s="40" t="s">
        <v>90</v>
      </c>
      <c r="E38" s="44"/>
      <c r="F38" s="45">
        <v>2.0</v>
      </c>
      <c r="G38" s="45"/>
      <c r="H38" s="45"/>
      <c r="I38" s="43"/>
      <c r="J38" s="144">
        <f t="shared" si="2"/>
        <v>80</v>
      </c>
      <c r="K38" s="45">
        <f>$I$4*Information!$C$6</f>
        <v>200</v>
      </c>
      <c r="L38" s="46">
        <f t="shared" si="3"/>
        <v>40</v>
      </c>
      <c r="M38" s="128">
        <f>AVERAGE(J38:J41)</f>
        <v>85</v>
      </c>
      <c r="N38" s="129">
        <f>M38/K38*100</f>
        <v>42.5</v>
      </c>
      <c r="O38" s="168">
        <f>Self!M38</f>
        <v>75</v>
      </c>
      <c r="P38" s="168">
        <f>Self!N38</f>
        <v>75</v>
      </c>
    </row>
    <row r="39" ht="14.25" customHeight="1">
      <c r="B39" s="23"/>
      <c r="C39" s="25"/>
      <c r="D39" s="89" t="s">
        <v>91</v>
      </c>
      <c r="E39" s="57"/>
      <c r="F39" s="58">
        <v>2.0</v>
      </c>
      <c r="G39" s="58"/>
      <c r="H39" s="58"/>
      <c r="I39" s="56"/>
      <c r="J39" s="147">
        <f t="shared" si="2"/>
        <v>80</v>
      </c>
      <c r="K39" s="58">
        <f>$I$4*Information!$C$6</f>
        <v>200</v>
      </c>
      <c r="L39" s="59">
        <f t="shared" si="3"/>
        <v>40</v>
      </c>
      <c r="M39" s="60"/>
      <c r="N39" s="61"/>
      <c r="O39" s="148"/>
      <c r="P39" s="148"/>
    </row>
    <row r="40" ht="14.25" customHeight="1">
      <c r="B40" s="23"/>
      <c r="C40" s="25"/>
      <c r="D40" s="89" t="s">
        <v>92</v>
      </c>
      <c r="E40" s="131"/>
      <c r="F40" s="132">
        <v>1.0</v>
      </c>
      <c r="G40" s="132">
        <v>1.0</v>
      </c>
      <c r="H40" s="132"/>
      <c r="I40" s="133"/>
      <c r="J40" s="147">
        <f t="shared" si="2"/>
        <v>100</v>
      </c>
      <c r="K40" s="58">
        <f>$I$4*Information!$C$6</f>
        <v>200</v>
      </c>
      <c r="L40" s="59">
        <f t="shared" si="3"/>
        <v>50</v>
      </c>
      <c r="M40" s="60"/>
      <c r="N40" s="61"/>
      <c r="O40" s="148"/>
      <c r="P40" s="148"/>
    </row>
    <row r="41" ht="14.25" customHeight="1">
      <c r="B41" s="73"/>
      <c r="C41" s="74"/>
      <c r="D41" s="91" t="s">
        <v>93</v>
      </c>
      <c r="E41" s="134">
        <v>1.0</v>
      </c>
      <c r="F41" s="135"/>
      <c r="G41" s="135">
        <v>1.0</v>
      </c>
      <c r="H41" s="135"/>
      <c r="I41" s="136"/>
      <c r="J41" s="155">
        <f t="shared" si="2"/>
        <v>80</v>
      </c>
      <c r="K41" s="80">
        <f>$I$4*Information!$C$6</f>
        <v>200</v>
      </c>
      <c r="L41" s="81">
        <f t="shared" si="3"/>
        <v>40</v>
      </c>
      <c r="M41" s="27"/>
      <c r="N41" s="82"/>
      <c r="O41" s="156"/>
      <c r="P41" s="156"/>
    </row>
    <row r="42" ht="14.25" customHeight="1">
      <c r="B42" s="137" t="s">
        <v>94</v>
      </c>
      <c r="C42" s="138"/>
      <c r="D42" s="138"/>
      <c r="E42" s="138"/>
      <c r="F42" s="138"/>
      <c r="G42" s="138"/>
      <c r="H42" s="138"/>
      <c r="I42" s="138"/>
      <c r="J42" s="138"/>
      <c r="K42" s="138"/>
      <c r="L42" s="52"/>
      <c r="M42" s="139">
        <f>SUM(M5:M41)</f>
        <v>647</v>
      </c>
      <c r="N42" s="140">
        <f>AVERAGE(N5:N41)</f>
        <v>40.4375</v>
      </c>
      <c r="O42" s="169">
        <f>SUM(O5:O41)</f>
        <v>544</v>
      </c>
      <c r="P42" s="170">
        <f>O42/8</f>
        <v>68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0">
    <mergeCell ref="B34:B37"/>
    <mergeCell ref="C34:C37"/>
    <mergeCell ref="B38:B41"/>
    <mergeCell ref="C38:C41"/>
    <mergeCell ref="B15:B18"/>
    <mergeCell ref="B19:B23"/>
    <mergeCell ref="C19:C23"/>
    <mergeCell ref="B24:B28"/>
    <mergeCell ref="C24:C28"/>
    <mergeCell ref="B29:B33"/>
    <mergeCell ref="C29:C33"/>
    <mergeCell ref="B2:C3"/>
    <mergeCell ref="E2:I2"/>
    <mergeCell ref="J2:J4"/>
    <mergeCell ref="K2:K4"/>
    <mergeCell ref="L2:L4"/>
    <mergeCell ref="M2:N3"/>
    <mergeCell ref="O2:P3"/>
    <mergeCell ref="U5:U6"/>
    <mergeCell ref="V5:W5"/>
    <mergeCell ref="X5:Y5"/>
    <mergeCell ref="B5:B9"/>
    <mergeCell ref="C5:C9"/>
    <mergeCell ref="M5:M9"/>
    <mergeCell ref="N5:N9"/>
    <mergeCell ref="O5:O9"/>
    <mergeCell ref="P5:P9"/>
    <mergeCell ref="T5:T6"/>
    <mergeCell ref="M10:M14"/>
    <mergeCell ref="M15:M18"/>
    <mergeCell ref="M19:M23"/>
    <mergeCell ref="M24:M28"/>
    <mergeCell ref="M29:M33"/>
    <mergeCell ref="M34:M37"/>
    <mergeCell ref="M38:M41"/>
    <mergeCell ref="B10:B14"/>
    <mergeCell ref="C10:C14"/>
    <mergeCell ref="N10:N14"/>
    <mergeCell ref="O10:O14"/>
    <mergeCell ref="P10:P14"/>
    <mergeCell ref="C15:C18"/>
    <mergeCell ref="P15:P18"/>
    <mergeCell ref="N15:N18"/>
    <mergeCell ref="O15:O18"/>
    <mergeCell ref="N19:N23"/>
    <mergeCell ref="O19:O23"/>
    <mergeCell ref="P19:P23"/>
    <mergeCell ref="O24:O28"/>
    <mergeCell ref="P24:P28"/>
    <mergeCell ref="N38:N41"/>
    <mergeCell ref="O38:O41"/>
    <mergeCell ref="P38:P41"/>
    <mergeCell ref="B42:L42"/>
    <mergeCell ref="N24:N28"/>
    <mergeCell ref="N29:N33"/>
    <mergeCell ref="O29:O33"/>
    <mergeCell ref="P29:P33"/>
    <mergeCell ref="N34:N37"/>
    <mergeCell ref="O34:O37"/>
    <mergeCell ref="P34:P37"/>
  </mergeCells>
  <printOptions/>
  <pageMargins bottom="0.75" footer="0.0" header="0.0" left="0.25" right="0.25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8.71"/>
    <col customWidth="1" min="2" max="2" width="5.14"/>
    <col customWidth="1" min="3" max="3" width="24.29"/>
    <col customWidth="1" min="4" max="4" width="111.29"/>
    <col customWidth="1" min="5" max="7" width="10.0"/>
    <col customWidth="1" min="8" max="8" width="11.0"/>
    <col customWidth="1" min="9" max="9" width="10.0"/>
    <col customWidth="1" min="10" max="10" width="8.57"/>
    <col customWidth="1" min="11" max="11" width="8.14"/>
    <col customWidth="1" min="12" max="12" width="9.29"/>
    <col customWidth="1" min="13" max="13" width="10.86"/>
    <col customWidth="1" min="14" max="14" width="12.71"/>
    <col customWidth="1" min="15" max="16" width="10.86"/>
    <col customWidth="1" min="17" max="19" width="8.71"/>
    <col customWidth="1" min="20" max="20" width="6.43"/>
    <col customWidth="1" min="21" max="21" width="24.43"/>
    <col customWidth="1" min="22" max="22" width="8.71"/>
    <col customWidth="1" min="23" max="23" width="9.0"/>
    <col customWidth="1" min="24" max="31" width="8.71"/>
  </cols>
  <sheetData>
    <row r="1" ht="14.25" customHeight="1"/>
    <row r="2" ht="15.75" customHeight="1">
      <c r="B2" s="6" t="s">
        <v>24</v>
      </c>
      <c r="C2" s="7"/>
      <c r="D2" s="8" t="s">
        <v>25</v>
      </c>
      <c r="E2" s="9"/>
      <c r="F2" s="10"/>
      <c r="G2" s="10"/>
      <c r="H2" s="10"/>
      <c r="I2" s="11"/>
      <c r="J2" s="12" t="s">
        <v>26</v>
      </c>
      <c r="K2" s="13" t="s">
        <v>27</v>
      </c>
      <c r="L2" s="14" t="s">
        <v>28</v>
      </c>
      <c r="M2" s="15" t="s">
        <v>105</v>
      </c>
      <c r="N2" s="7"/>
      <c r="O2" s="141" t="s">
        <v>29</v>
      </c>
      <c r="P2" s="7"/>
    </row>
    <row r="3" ht="42.0" customHeight="1">
      <c r="B3" s="16"/>
      <c r="C3" s="17"/>
      <c r="D3" s="18" t="s">
        <v>96</v>
      </c>
      <c r="E3" s="19" t="s">
        <v>31</v>
      </c>
      <c r="F3" s="20" t="s">
        <v>32</v>
      </c>
      <c r="G3" s="21" t="s">
        <v>33</v>
      </c>
      <c r="H3" s="22" t="s">
        <v>34</v>
      </c>
      <c r="I3" s="21" t="s">
        <v>35</v>
      </c>
      <c r="J3" s="23"/>
      <c r="K3" s="24"/>
      <c r="L3" s="25"/>
      <c r="M3" s="26"/>
      <c r="N3" s="27"/>
      <c r="O3" s="26"/>
      <c r="P3" s="27"/>
    </row>
    <row r="4" ht="14.25" customHeight="1">
      <c r="B4" s="28" t="s">
        <v>36</v>
      </c>
      <c r="C4" s="29" t="s">
        <v>37</v>
      </c>
      <c r="D4" s="30" t="s">
        <v>38</v>
      </c>
      <c r="E4" s="31">
        <v>20.0</v>
      </c>
      <c r="F4" s="32">
        <v>40.0</v>
      </c>
      <c r="G4" s="31">
        <v>60.0</v>
      </c>
      <c r="H4" s="32">
        <v>80.0</v>
      </c>
      <c r="I4" s="31">
        <v>100.0</v>
      </c>
      <c r="J4" s="33"/>
      <c r="K4" s="34"/>
      <c r="L4" s="35"/>
      <c r="M4" s="36" t="s">
        <v>39</v>
      </c>
      <c r="N4" s="37" t="s">
        <v>28</v>
      </c>
      <c r="O4" s="142" t="s">
        <v>39</v>
      </c>
      <c r="P4" s="143" t="s">
        <v>28</v>
      </c>
    </row>
    <row r="5" ht="15.75" customHeight="1">
      <c r="B5" s="38">
        <v>1.0</v>
      </c>
      <c r="C5" s="39" t="s">
        <v>106</v>
      </c>
      <c r="D5" s="40" t="s">
        <v>41</v>
      </c>
      <c r="E5" s="41"/>
      <c r="F5" s="42"/>
      <c r="G5" s="42"/>
      <c r="H5" s="42"/>
      <c r="I5" s="43"/>
      <c r="J5" s="144">
        <f t="shared" ref="J5:J41" si="2">($E$4*E5)+($F$4*F5)+($G$4*G5)+($H$4*H5)+($I$4*I5)</f>
        <v>0</v>
      </c>
      <c r="K5" s="45">
        <f>$I$4*Information!$C$7</f>
        <v>0</v>
      </c>
      <c r="L5" s="46" t="str">
        <f t="shared" ref="L5:L41" si="3">(J5/K5)*100</f>
        <v>#DIV/0!</v>
      </c>
      <c r="M5" s="47">
        <f>AVERAGE(J5:J9)</f>
        <v>0</v>
      </c>
      <c r="N5" s="48" t="str">
        <f>(M5/K5)*100</f>
        <v>#DIV/0!</v>
      </c>
      <c r="O5" s="145">
        <f>Self!M5</f>
        <v>84</v>
      </c>
      <c r="P5" s="145">
        <f>Self!N5</f>
        <v>84</v>
      </c>
      <c r="T5" s="49" t="str">
        <f t="shared" ref="T5:U5" si="1">B4</f>
        <v>Sr. No.</v>
      </c>
      <c r="U5" s="50" t="str">
        <f t="shared" si="1"/>
        <v>Attributes</v>
      </c>
      <c r="V5" s="146" t="str">
        <f>M2</f>
        <v>Average - Reporting Boss</v>
      </c>
      <c r="W5" s="52"/>
      <c r="X5" s="51" t="str">
        <f>O2</f>
        <v>Average - Self</v>
      </c>
      <c r="Y5" s="52"/>
    </row>
    <row r="6" ht="15.75" customHeight="1">
      <c r="B6" s="23"/>
      <c r="C6" s="25"/>
      <c r="D6" s="53" t="s">
        <v>42</v>
      </c>
      <c r="E6" s="54"/>
      <c r="F6" s="55"/>
      <c r="G6" s="55"/>
      <c r="H6" s="55"/>
      <c r="I6" s="56"/>
      <c r="J6" s="147">
        <f t="shared" si="2"/>
        <v>0</v>
      </c>
      <c r="K6" s="58">
        <f>$I$4*Information!$C$7</f>
        <v>0</v>
      </c>
      <c r="L6" s="59" t="str">
        <f t="shared" si="3"/>
        <v>#DIV/0!</v>
      </c>
      <c r="M6" s="60"/>
      <c r="N6" s="61"/>
      <c r="O6" s="148"/>
      <c r="P6" s="148"/>
      <c r="T6" s="62"/>
      <c r="U6" s="63"/>
      <c r="V6" s="149" t="s">
        <v>39</v>
      </c>
      <c r="W6" s="150" t="s">
        <v>28</v>
      </c>
      <c r="X6" s="64" t="s">
        <v>39</v>
      </c>
      <c r="Y6" s="65" t="s">
        <v>28</v>
      </c>
    </row>
    <row r="7" ht="14.25" customHeight="1">
      <c r="B7" s="23"/>
      <c r="C7" s="25"/>
      <c r="D7" s="53" t="s">
        <v>43</v>
      </c>
      <c r="E7" s="54"/>
      <c r="F7" s="55"/>
      <c r="G7" s="55"/>
      <c r="H7" s="55"/>
      <c r="I7" s="56"/>
      <c r="J7" s="147">
        <f t="shared" si="2"/>
        <v>0</v>
      </c>
      <c r="K7" s="58">
        <f>$I$4*Information!$C$7</f>
        <v>0</v>
      </c>
      <c r="L7" s="59" t="str">
        <f t="shared" si="3"/>
        <v>#DIV/0!</v>
      </c>
      <c r="M7" s="60"/>
      <c r="N7" s="61"/>
      <c r="O7" s="148"/>
      <c r="P7" s="148"/>
      <c r="T7" s="66">
        <f>B5</f>
        <v>1</v>
      </c>
      <c r="U7" s="67" t="s">
        <v>44</v>
      </c>
      <c r="V7" s="151">
        <f t="shared" ref="V7:Y7" si="4">M5</f>
        <v>0</v>
      </c>
      <c r="W7" s="152" t="str">
        <f t="shared" si="4"/>
        <v>#DIV/0!</v>
      </c>
      <c r="X7" s="68">
        <f t="shared" si="4"/>
        <v>84</v>
      </c>
      <c r="Y7" s="69">
        <f t="shared" si="4"/>
        <v>84</v>
      </c>
    </row>
    <row r="8" ht="14.25" customHeight="1">
      <c r="B8" s="23"/>
      <c r="C8" s="25"/>
      <c r="D8" s="70" t="s">
        <v>45</v>
      </c>
      <c r="E8" s="54"/>
      <c r="F8" s="55"/>
      <c r="G8" s="55"/>
      <c r="H8" s="55"/>
      <c r="I8" s="56"/>
      <c r="J8" s="147">
        <f t="shared" si="2"/>
        <v>0</v>
      </c>
      <c r="K8" s="58">
        <f>$I$4*Information!$C$7</f>
        <v>0</v>
      </c>
      <c r="L8" s="59" t="str">
        <f t="shared" si="3"/>
        <v>#DIV/0!</v>
      </c>
      <c r="M8" s="60"/>
      <c r="N8" s="61"/>
      <c r="O8" s="148"/>
      <c r="P8" s="148"/>
      <c r="T8" s="66">
        <f>B10</f>
        <v>2</v>
      </c>
      <c r="U8" s="67" t="s">
        <v>46</v>
      </c>
      <c r="V8" s="153">
        <f t="shared" ref="V8:Y8" si="5">M10</f>
        <v>0</v>
      </c>
      <c r="W8" s="154" t="str">
        <f t="shared" si="5"/>
        <v>#DIV/0!</v>
      </c>
      <c r="X8" s="71">
        <f t="shared" si="5"/>
        <v>68</v>
      </c>
      <c r="Y8" s="72">
        <f t="shared" si="5"/>
        <v>68</v>
      </c>
    </row>
    <row r="9" ht="14.25" customHeight="1">
      <c r="B9" s="73"/>
      <c r="C9" s="74"/>
      <c r="D9" s="75" t="s">
        <v>47</v>
      </c>
      <c r="E9" s="76"/>
      <c r="F9" s="77"/>
      <c r="G9" s="77"/>
      <c r="H9" s="77"/>
      <c r="I9" s="78"/>
      <c r="J9" s="155">
        <f t="shared" si="2"/>
        <v>0</v>
      </c>
      <c r="K9" s="80">
        <f>$I$4*Information!$C$7</f>
        <v>0</v>
      </c>
      <c r="L9" s="81" t="str">
        <f t="shared" si="3"/>
        <v>#DIV/0!</v>
      </c>
      <c r="M9" s="27"/>
      <c r="N9" s="82"/>
      <c r="O9" s="156"/>
      <c r="P9" s="156"/>
      <c r="T9" s="66">
        <f>B15</f>
        <v>3</v>
      </c>
      <c r="U9" s="67" t="s">
        <v>48</v>
      </c>
      <c r="V9" s="153">
        <f t="shared" ref="V9:Y9" si="6">M15</f>
        <v>0</v>
      </c>
      <c r="W9" s="154" t="str">
        <f t="shared" si="6"/>
        <v>#DIV/0!</v>
      </c>
      <c r="X9" s="71">
        <f t="shared" si="6"/>
        <v>65</v>
      </c>
      <c r="Y9" s="72">
        <f t="shared" si="6"/>
        <v>65</v>
      </c>
    </row>
    <row r="10" ht="15.0" customHeight="1">
      <c r="B10" s="38">
        <v>2.0</v>
      </c>
      <c r="C10" s="83" t="s">
        <v>107</v>
      </c>
      <c r="D10" s="40" t="s">
        <v>50</v>
      </c>
      <c r="E10" s="41"/>
      <c r="F10" s="42"/>
      <c r="G10" s="42"/>
      <c r="H10" s="42"/>
      <c r="I10" s="43"/>
      <c r="J10" s="157">
        <f t="shared" si="2"/>
        <v>0</v>
      </c>
      <c r="K10" s="85">
        <f>$I$4*Information!$C$7</f>
        <v>0</v>
      </c>
      <c r="L10" s="86" t="str">
        <f t="shared" si="3"/>
        <v>#DIV/0!</v>
      </c>
      <c r="M10" s="47">
        <f>AVERAGE(J10:J14)</f>
        <v>0</v>
      </c>
      <c r="N10" s="48" t="str">
        <f>M10/K10*100</f>
        <v>#DIV/0!</v>
      </c>
      <c r="O10" s="145">
        <f>Self!M10</f>
        <v>68</v>
      </c>
      <c r="P10" s="145">
        <f>Self!N10</f>
        <v>68</v>
      </c>
      <c r="T10" s="66">
        <f>B19</f>
        <v>4</v>
      </c>
      <c r="U10" s="67" t="s">
        <v>51</v>
      </c>
      <c r="V10" s="158">
        <f t="shared" ref="V10:Y10" si="7">M19</f>
        <v>0</v>
      </c>
      <c r="W10" s="159" t="str">
        <f t="shared" si="7"/>
        <v>#DIV/0!</v>
      </c>
      <c r="X10" s="87">
        <f t="shared" si="7"/>
        <v>68</v>
      </c>
      <c r="Y10" s="88">
        <f t="shared" si="7"/>
        <v>68</v>
      </c>
    </row>
    <row r="11" ht="14.25" customHeight="1">
      <c r="B11" s="23"/>
      <c r="C11" s="25"/>
      <c r="D11" s="89" t="s">
        <v>52</v>
      </c>
      <c r="E11" s="54"/>
      <c r="F11" s="55"/>
      <c r="G11" s="55"/>
      <c r="H11" s="55"/>
      <c r="I11" s="56"/>
      <c r="J11" s="147">
        <f t="shared" si="2"/>
        <v>0</v>
      </c>
      <c r="K11" s="58">
        <f>$I$4*Information!$C$7</f>
        <v>0</v>
      </c>
      <c r="L11" s="59" t="str">
        <f t="shared" si="3"/>
        <v>#DIV/0!</v>
      </c>
      <c r="M11" s="60"/>
      <c r="N11" s="61"/>
      <c r="O11" s="148"/>
      <c r="P11" s="148"/>
      <c r="T11" s="66">
        <f>B24</f>
        <v>5</v>
      </c>
      <c r="U11" s="90" t="s">
        <v>53</v>
      </c>
      <c r="V11" s="158">
        <f t="shared" ref="V11:Y11" si="8">M24</f>
        <v>0</v>
      </c>
      <c r="W11" s="159" t="str">
        <f t="shared" si="8"/>
        <v>#DIV/0!</v>
      </c>
      <c r="X11" s="87">
        <f t="shared" si="8"/>
        <v>64</v>
      </c>
      <c r="Y11" s="88">
        <f t="shared" si="8"/>
        <v>64</v>
      </c>
    </row>
    <row r="12" ht="14.25" customHeight="1">
      <c r="B12" s="23"/>
      <c r="C12" s="25"/>
      <c r="D12" s="89" t="s">
        <v>54</v>
      </c>
      <c r="E12" s="54"/>
      <c r="F12" s="55"/>
      <c r="G12" s="55"/>
      <c r="H12" s="55"/>
      <c r="I12" s="56"/>
      <c r="J12" s="147">
        <f t="shared" si="2"/>
        <v>0</v>
      </c>
      <c r="K12" s="58">
        <f>$I$4*Information!$C$7</f>
        <v>0</v>
      </c>
      <c r="L12" s="59" t="str">
        <f t="shared" si="3"/>
        <v>#DIV/0!</v>
      </c>
      <c r="M12" s="60"/>
      <c r="N12" s="61"/>
      <c r="O12" s="148"/>
      <c r="P12" s="148"/>
      <c r="T12" s="66">
        <f>B29</f>
        <v>6</v>
      </c>
      <c r="U12" s="90" t="s">
        <v>55</v>
      </c>
      <c r="V12" s="158">
        <f t="shared" ref="V12:Y12" si="9">M29</f>
        <v>0</v>
      </c>
      <c r="W12" s="159" t="str">
        <f t="shared" si="9"/>
        <v>#DIV/0!</v>
      </c>
      <c r="X12" s="87">
        <f t="shared" si="9"/>
        <v>60</v>
      </c>
      <c r="Y12" s="88">
        <f t="shared" si="9"/>
        <v>60</v>
      </c>
    </row>
    <row r="13" ht="14.25" customHeight="1">
      <c r="B13" s="23"/>
      <c r="C13" s="25"/>
      <c r="D13" s="89" t="s">
        <v>56</v>
      </c>
      <c r="E13" s="54"/>
      <c r="F13" s="55"/>
      <c r="G13" s="55"/>
      <c r="H13" s="55"/>
      <c r="I13" s="56"/>
      <c r="J13" s="147">
        <f t="shared" si="2"/>
        <v>0</v>
      </c>
      <c r="K13" s="58">
        <f>$I$4*Information!$C$7</f>
        <v>0</v>
      </c>
      <c r="L13" s="59" t="str">
        <f t="shared" si="3"/>
        <v>#DIV/0!</v>
      </c>
      <c r="M13" s="60"/>
      <c r="N13" s="61"/>
      <c r="O13" s="148"/>
      <c r="P13" s="148"/>
      <c r="T13" s="66">
        <f>B34</f>
        <v>7</v>
      </c>
      <c r="U13" s="90" t="s">
        <v>57</v>
      </c>
      <c r="V13" s="158">
        <f t="shared" ref="V13:Y13" si="10">M34</f>
        <v>0</v>
      </c>
      <c r="W13" s="159" t="str">
        <f t="shared" si="10"/>
        <v>#DIV/0!</v>
      </c>
      <c r="X13" s="87">
        <f t="shared" si="10"/>
        <v>60</v>
      </c>
      <c r="Y13" s="88">
        <f t="shared" si="10"/>
        <v>60</v>
      </c>
    </row>
    <row r="14" ht="14.25" customHeight="1">
      <c r="B14" s="73"/>
      <c r="C14" s="74"/>
      <c r="D14" s="91" t="s">
        <v>58</v>
      </c>
      <c r="E14" s="76"/>
      <c r="F14" s="77"/>
      <c r="G14" s="77"/>
      <c r="H14" s="77"/>
      <c r="I14" s="78"/>
      <c r="J14" s="160">
        <f t="shared" si="2"/>
        <v>0</v>
      </c>
      <c r="K14" s="93">
        <f>$I$4*Information!$C$7</f>
        <v>0</v>
      </c>
      <c r="L14" s="94" t="str">
        <f t="shared" si="3"/>
        <v>#DIV/0!</v>
      </c>
      <c r="M14" s="27"/>
      <c r="N14" s="82"/>
      <c r="O14" s="156"/>
      <c r="P14" s="156"/>
      <c r="T14" s="95">
        <f>B38</f>
        <v>8</v>
      </c>
      <c r="U14" s="96" t="s">
        <v>59</v>
      </c>
      <c r="V14" s="161">
        <f t="shared" ref="V14:Y14" si="11">M38</f>
        <v>0</v>
      </c>
      <c r="W14" s="162" t="str">
        <f t="shared" si="11"/>
        <v>#DIV/0!</v>
      </c>
      <c r="X14" s="97">
        <f t="shared" si="11"/>
        <v>75</v>
      </c>
      <c r="Y14" s="98">
        <f t="shared" si="11"/>
        <v>75</v>
      </c>
    </row>
    <row r="15" ht="14.25" customHeight="1">
      <c r="B15" s="38">
        <v>3.0</v>
      </c>
      <c r="C15" s="39" t="s">
        <v>108</v>
      </c>
      <c r="D15" s="99" t="s">
        <v>61</v>
      </c>
      <c r="E15" s="100"/>
      <c r="F15" s="101"/>
      <c r="G15" s="101"/>
      <c r="H15" s="101"/>
      <c r="I15" s="102"/>
      <c r="J15" s="144">
        <f t="shared" si="2"/>
        <v>0</v>
      </c>
      <c r="K15" s="45">
        <f>$I$4*Information!$C$7</f>
        <v>0</v>
      </c>
      <c r="L15" s="46" t="str">
        <f t="shared" si="3"/>
        <v>#DIV/0!</v>
      </c>
      <c r="M15" s="103">
        <f>AVERAGE(J15:J18)</f>
        <v>0</v>
      </c>
      <c r="N15" s="104" t="str">
        <f>M15/K15*100</f>
        <v>#DIV/0!</v>
      </c>
      <c r="O15" s="163">
        <f>Self!M15</f>
        <v>65</v>
      </c>
      <c r="P15" s="163">
        <f>Self!N15</f>
        <v>65</v>
      </c>
      <c r="U15" s="105" t="s">
        <v>62</v>
      </c>
      <c r="V15" s="164">
        <f t="shared" ref="V15:Y15" si="12">M42</f>
        <v>0</v>
      </c>
      <c r="W15" s="165">
        <f t="shared" si="12"/>
        <v>0</v>
      </c>
      <c r="X15" s="106">
        <f t="shared" si="12"/>
        <v>544</v>
      </c>
      <c r="Y15" s="107">
        <f t="shared" si="12"/>
        <v>68</v>
      </c>
    </row>
    <row r="16" ht="17.25" customHeight="1">
      <c r="B16" s="23"/>
      <c r="C16" s="25"/>
      <c r="D16" s="108" t="s">
        <v>63</v>
      </c>
      <c r="E16" s="109"/>
      <c r="F16" s="110"/>
      <c r="G16" s="110"/>
      <c r="H16" s="110"/>
      <c r="I16" s="111"/>
      <c r="J16" s="147">
        <f t="shared" si="2"/>
        <v>0</v>
      </c>
      <c r="K16" s="58">
        <f>$I$4*Information!$C$7</f>
        <v>0</v>
      </c>
      <c r="L16" s="59" t="str">
        <f t="shared" si="3"/>
        <v>#DIV/0!</v>
      </c>
      <c r="M16" s="60"/>
      <c r="N16" s="61"/>
      <c r="O16" s="148"/>
      <c r="P16" s="148"/>
    </row>
    <row r="17" ht="14.25" customHeight="1">
      <c r="B17" s="23"/>
      <c r="C17" s="25"/>
      <c r="D17" s="108" t="s">
        <v>64</v>
      </c>
      <c r="E17" s="109"/>
      <c r="F17" s="110"/>
      <c r="G17" s="110"/>
      <c r="H17" s="110"/>
      <c r="I17" s="111"/>
      <c r="J17" s="147">
        <f t="shared" si="2"/>
        <v>0</v>
      </c>
      <c r="K17" s="58">
        <f>$I$4*Information!$C$7</f>
        <v>0</v>
      </c>
      <c r="L17" s="59" t="str">
        <f t="shared" si="3"/>
        <v>#DIV/0!</v>
      </c>
      <c r="M17" s="60"/>
      <c r="N17" s="61"/>
      <c r="O17" s="148"/>
      <c r="P17" s="148"/>
    </row>
    <row r="18" ht="14.25" customHeight="1">
      <c r="B18" s="73"/>
      <c r="C18" s="74"/>
      <c r="D18" s="112" t="s">
        <v>65</v>
      </c>
      <c r="E18" s="113"/>
      <c r="F18" s="114"/>
      <c r="G18" s="114"/>
      <c r="H18" s="114"/>
      <c r="I18" s="115"/>
      <c r="J18" s="155">
        <f t="shared" si="2"/>
        <v>0</v>
      </c>
      <c r="K18" s="80">
        <f>$I$4*Information!$C$7</f>
        <v>0</v>
      </c>
      <c r="L18" s="81" t="str">
        <f t="shared" si="3"/>
        <v>#DIV/0!</v>
      </c>
      <c r="M18" s="27"/>
      <c r="N18" s="82"/>
      <c r="O18" s="156"/>
      <c r="P18" s="156"/>
    </row>
    <row r="19" ht="14.25" customHeight="1">
      <c r="B19" s="38">
        <v>4.0</v>
      </c>
      <c r="C19" s="39" t="s">
        <v>109</v>
      </c>
      <c r="D19" s="40" t="s">
        <v>67</v>
      </c>
      <c r="E19" s="116"/>
      <c r="F19" s="117"/>
      <c r="G19" s="117"/>
      <c r="H19" s="117"/>
      <c r="I19" s="118"/>
      <c r="J19" s="157">
        <f t="shared" si="2"/>
        <v>0</v>
      </c>
      <c r="K19" s="85">
        <f>$I$4*Information!$C$7</f>
        <v>0</v>
      </c>
      <c r="L19" s="86" t="str">
        <f t="shared" si="3"/>
        <v>#DIV/0!</v>
      </c>
      <c r="M19" s="119">
        <f>AVERAGE(J19:J23)</f>
        <v>0</v>
      </c>
      <c r="N19" s="120" t="str">
        <f>M19/K19*100</f>
        <v>#DIV/0!</v>
      </c>
      <c r="O19" s="166">
        <f>Self!M19</f>
        <v>68</v>
      </c>
      <c r="P19" s="166">
        <f>Self!N19</f>
        <v>68</v>
      </c>
    </row>
    <row r="20" ht="14.25" customHeight="1">
      <c r="B20" s="23"/>
      <c r="C20" s="25"/>
      <c r="D20" s="89" t="s">
        <v>68</v>
      </c>
      <c r="E20" s="116"/>
      <c r="F20" s="117"/>
      <c r="G20" s="117"/>
      <c r="H20" s="117"/>
      <c r="I20" s="118"/>
      <c r="J20" s="147">
        <f t="shared" si="2"/>
        <v>0</v>
      </c>
      <c r="K20" s="58">
        <f>$I$4*Information!$C$7</f>
        <v>0</v>
      </c>
      <c r="L20" s="59" t="str">
        <f t="shared" si="3"/>
        <v>#DIV/0!</v>
      </c>
      <c r="M20" s="60"/>
      <c r="N20" s="61"/>
      <c r="O20" s="148"/>
      <c r="P20" s="148"/>
    </row>
    <row r="21" ht="14.25" customHeight="1">
      <c r="B21" s="23"/>
      <c r="C21" s="25"/>
      <c r="D21" s="89" t="s">
        <v>69</v>
      </c>
      <c r="E21" s="121"/>
      <c r="F21" s="122"/>
      <c r="G21" s="122"/>
      <c r="H21" s="122"/>
      <c r="I21" s="123"/>
      <c r="J21" s="147">
        <f t="shared" si="2"/>
        <v>0</v>
      </c>
      <c r="K21" s="58">
        <f>$I$4*Information!$C$7</f>
        <v>0</v>
      </c>
      <c r="L21" s="59" t="str">
        <f t="shared" si="3"/>
        <v>#DIV/0!</v>
      </c>
      <c r="M21" s="60"/>
      <c r="N21" s="61"/>
      <c r="O21" s="148"/>
      <c r="P21" s="148"/>
    </row>
    <row r="22" ht="14.25" customHeight="1">
      <c r="B22" s="23"/>
      <c r="C22" s="25"/>
      <c r="D22" s="89" t="s">
        <v>70</v>
      </c>
      <c r="E22" s="121"/>
      <c r="F22" s="122"/>
      <c r="G22" s="122"/>
      <c r="H22" s="122"/>
      <c r="I22" s="123"/>
      <c r="J22" s="147">
        <f t="shared" si="2"/>
        <v>0</v>
      </c>
      <c r="K22" s="58">
        <f>$I$4*Information!$C$7</f>
        <v>0</v>
      </c>
      <c r="L22" s="59" t="str">
        <f t="shared" si="3"/>
        <v>#DIV/0!</v>
      </c>
      <c r="M22" s="60"/>
      <c r="N22" s="61"/>
      <c r="O22" s="148"/>
      <c r="P22" s="148"/>
    </row>
    <row r="23" ht="14.25" customHeight="1">
      <c r="B23" s="23"/>
      <c r="C23" s="25"/>
      <c r="D23" s="124" t="s">
        <v>71</v>
      </c>
      <c r="E23" s="125"/>
      <c r="F23" s="126"/>
      <c r="G23" s="126"/>
      <c r="H23" s="126"/>
      <c r="I23" s="127"/>
      <c r="J23" s="160">
        <f t="shared" si="2"/>
        <v>0</v>
      </c>
      <c r="K23" s="93">
        <f>$I$4*Information!$C$7</f>
        <v>0</v>
      </c>
      <c r="L23" s="94" t="str">
        <f t="shared" si="3"/>
        <v>#DIV/0!</v>
      </c>
      <c r="M23" s="60"/>
      <c r="N23" s="61"/>
      <c r="O23" s="167"/>
      <c r="P23" s="167"/>
    </row>
    <row r="24" ht="14.25" customHeight="1">
      <c r="B24" s="38">
        <v>5.0</v>
      </c>
      <c r="C24" s="39" t="s">
        <v>110</v>
      </c>
      <c r="D24" s="40" t="s">
        <v>73</v>
      </c>
      <c r="E24" s="100"/>
      <c r="F24" s="101"/>
      <c r="G24" s="101"/>
      <c r="H24" s="101"/>
      <c r="I24" s="102"/>
      <c r="J24" s="144">
        <f t="shared" si="2"/>
        <v>0</v>
      </c>
      <c r="K24" s="45">
        <f>$I$4*Information!$C$7</f>
        <v>0</v>
      </c>
      <c r="L24" s="46" t="str">
        <f t="shared" si="3"/>
        <v>#DIV/0!</v>
      </c>
      <c r="M24" s="128">
        <f>AVERAGE(J24:J28)</f>
        <v>0</v>
      </c>
      <c r="N24" s="129" t="str">
        <f>M24/K24*100</f>
        <v>#DIV/0!</v>
      </c>
      <c r="O24" s="168">
        <f>Self!M24</f>
        <v>64</v>
      </c>
      <c r="P24" s="168">
        <f>Self!N24</f>
        <v>64</v>
      </c>
    </row>
    <row r="25" ht="14.25" customHeight="1">
      <c r="B25" s="23"/>
      <c r="C25" s="25"/>
      <c r="D25" s="89" t="s">
        <v>74</v>
      </c>
      <c r="E25" s="116"/>
      <c r="F25" s="117"/>
      <c r="G25" s="117"/>
      <c r="H25" s="117"/>
      <c r="I25" s="118"/>
      <c r="J25" s="147">
        <f t="shared" si="2"/>
        <v>0</v>
      </c>
      <c r="K25" s="58">
        <f>$I$4*Information!$C$7</f>
        <v>0</v>
      </c>
      <c r="L25" s="59" t="str">
        <f t="shared" si="3"/>
        <v>#DIV/0!</v>
      </c>
      <c r="M25" s="60"/>
      <c r="N25" s="61"/>
      <c r="O25" s="148"/>
      <c r="P25" s="148"/>
    </row>
    <row r="26" ht="14.25" customHeight="1">
      <c r="B26" s="23"/>
      <c r="C26" s="25"/>
      <c r="D26" s="70" t="s">
        <v>75</v>
      </c>
      <c r="E26" s="121"/>
      <c r="F26" s="122"/>
      <c r="G26" s="122"/>
      <c r="H26" s="122"/>
      <c r="I26" s="123"/>
      <c r="J26" s="147">
        <f t="shared" si="2"/>
        <v>0</v>
      </c>
      <c r="K26" s="58">
        <f>$I$4*Information!$C$7</f>
        <v>0</v>
      </c>
      <c r="L26" s="59" t="str">
        <f t="shared" si="3"/>
        <v>#DIV/0!</v>
      </c>
      <c r="M26" s="60"/>
      <c r="N26" s="61"/>
      <c r="O26" s="148"/>
      <c r="P26" s="148"/>
    </row>
    <row r="27" ht="14.25" customHeight="1">
      <c r="B27" s="23"/>
      <c r="C27" s="25"/>
      <c r="D27" s="89" t="s">
        <v>76</v>
      </c>
      <c r="E27" s="121"/>
      <c r="F27" s="122"/>
      <c r="G27" s="122"/>
      <c r="H27" s="122"/>
      <c r="I27" s="123"/>
      <c r="J27" s="147">
        <f t="shared" si="2"/>
        <v>0</v>
      </c>
      <c r="K27" s="58">
        <f>$I$4*Information!$C$7</f>
        <v>0</v>
      </c>
      <c r="L27" s="59" t="str">
        <f t="shared" si="3"/>
        <v>#DIV/0!</v>
      </c>
      <c r="M27" s="60"/>
      <c r="N27" s="61"/>
      <c r="O27" s="148"/>
      <c r="P27" s="148"/>
    </row>
    <row r="28" ht="14.25" customHeight="1">
      <c r="B28" s="73"/>
      <c r="C28" s="74"/>
      <c r="D28" s="91" t="s">
        <v>77</v>
      </c>
      <c r="E28" s="113"/>
      <c r="F28" s="114"/>
      <c r="G28" s="114"/>
      <c r="H28" s="114"/>
      <c r="I28" s="115"/>
      <c r="J28" s="155">
        <f t="shared" si="2"/>
        <v>0</v>
      </c>
      <c r="K28" s="80">
        <f>$I$4*Information!$C$7</f>
        <v>0</v>
      </c>
      <c r="L28" s="81" t="str">
        <f t="shared" si="3"/>
        <v>#DIV/0!</v>
      </c>
      <c r="M28" s="27"/>
      <c r="N28" s="82"/>
      <c r="O28" s="156"/>
      <c r="P28" s="156"/>
    </row>
    <row r="29" ht="15.0" customHeight="1">
      <c r="B29" s="38">
        <v>6.0</v>
      </c>
      <c r="C29" s="39" t="s">
        <v>111</v>
      </c>
      <c r="D29" s="40" t="s">
        <v>79</v>
      </c>
      <c r="E29" s="100"/>
      <c r="F29" s="101"/>
      <c r="G29" s="101"/>
      <c r="H29" s="101"/>
      <c r="I29" s="102"/>
      <c r="J29" s="144">
        <f t="shared" si="2"/>
        <v>0</v>
      </c>
      <c r="K29" s="45">
        <f>$I$4*Information!$C$7</f>
        <v>0</v>
      </c>
      <c r="L29" s="46" t="str">
        <f t="shared" si="3"/>
        <v>#DIV/0!</v>
      </c>
      <c r="M29" s="128">
        <f>AVERAGE(J29:J33)</f>
        <v>0</v>
      </c>
      <c r="N29" s="129" t="str">
        <f>M29/K29*100</f>
        <v>#DIV/0!</v>
      </c>
      <c r="O29" s="168">
        <f>Self!M29</f>
        <v>60</v>
      </c>
      <c r="P29" s="168">
        <f>Self!N29</f>
        <v>60</v>
      </c>
    </row>
    <row r="30" ht="14.25" customHeight="1">
      <c r="B30" s="23"/>
      <c r="C30" s="25"/>
      <c r="D30" s="89" t="s">
        <v>80</v>
      </c>
      <c r="E30" s="116"/>
      <c r="F30" s="117"/>
      <c r="G30" s="117"/>
      <c r="H30" s="117"/>
      <c r="I30" s="118"/>
      <c r="J30" s="147">
        <f t="shared" si="2"/>
        <v>0</v>
      </c>
      <c r="K30" s="58">
        <f>$I$4*Information!$C$7</f>
        <v>0</v>
      </c>
      <c r="L30" s="59" t="str">
        <f t="shared" si="3"/>
        <v>#DIV/0!</v>
      </c>
      <c r="M30" s="60"/>
      <c r="N30" s="61"/>
      <c r="O30" s="148"/>
      <c r="P30" s="148"/>
    </row>
    <row r="31" ht="14.25" customHeight="1">
      <c r="B31" s="23"/>
      <c r="C31" s="25"/>
      <c r="D31" s="89" t="s">
        <v>81</v>
      </c>
      <c r="E31" s="121"/>
      <c r="F31" s="122"/>
      <c r="G31" s="122"/>
      <c r="H31" s="122"/>
      <c r="I31" s="123"/>
      <c r="J31" s="147">
        <f t="shared" si="2"/>
        <v>0</v>
      </c>
      <c r="K31" s="58">
        <f>$I$4*Information!$C$7</f>
        <v>0</v>
      </c>
      <c r="L31" s="59" t="str">
        <f t="shared" si="3"/>
        <v>#DIV/0!</v>
      </c>
      <c r="M31" s="60"/>
      <c r="N31" s="61"/>
      <c r="O31" s="148"/>
      <c r="P31" s="148"/>
    </row>
    <row r="32" ht="14.25" customHeight="1">
      <c r="B32" s="23"/>
      <c r="C32" s="25"/>
      <c r="D32" s="89" t="s">
        <v>82</v>
      </c>
      <c r="E32" s="121"/>
      <c r="F32" s="122"/>
      <c r="G32" s="122"/>
      <c r="H32" s="122"/>
      <c r="I32" s="123"/>
      <c r="J32" s="147">
        <f t="shared" si="2"/>
        <v>0</v>
      </c>
      <c r="K32" s="58">
        <f>$I$4*Information!$C$7</f>
        <v>0</v>
      </c>
      <c r="L32" s="59" t="str">
        <f t="shared" si="3"/>
        <v>#DIV/0!</v>
      </c>
      <c r="M32" s="60"/>
      <c r="N32" s="61"/>
      <c r="O32" s="148"/>
      <c r="P32" s="148"/>
    </row>
    <row r="33" ht="14.25" customHeight="1">
      <c r="B33" s="73"/>
      <c r="C33" s="74"/>
      <c r="D33" s="75" t="s">
        <v>83</v>
      </c>
      <c r="E33" s="113"/>
      <c r="F33" s="114"/>
      <c r="G33" s="114"/>
      <c r="H33" s="114"/>
      <c r="I33" s="115"/>
      <c r="J33" s="155">
        <f t="shared" si="2"/>
        <v>0</v>
      </c>
      <c r="K33" s="80">
        <f>$I$4*Information!$C$7</f>
        <v>0</v>
      </c>
      <c r="L33" s="81" t="str">
        <f t="shared" si="3"/>
        <v>#DIV/0!</v>
      </c>
      <c r="M33" s="27"/>
      <c r="N33" s="82"/>
      <c r="O33" s="156"/>
      <c r="P33" s="156"/>
    </row>
    <row r="34" ht="14.25" customHeight="1">
      <c r="B34" s="38">
        <v>7.0</v>
      </c>
      <c r="C34" s="39" t="s">
        <v>112</v>
      </c>
      <c r="D34" s="130" t="s">
        <v>85</v>
      </c>
      <c r="E34" s="100"/>
      <c r="F34" s="101"/>
      <c r="G34" s="101"/>
      <c r="H34" s="101"/>
      <c r="I34" s="102"/>
      <c r="J34" s="144">
        <f t="shared" si="2"/>
        <v>0</v>
      </c>
      <c r="K34" s="45">
        <f>$I$4*Information!$C$7</f>
        <v>0</v>
      </c>
      <c r="L34" s="46" t="str">
        <f t="shared" si="3"/>
        <v>#DIV/0!</v>
      </c>
      <c r="M34" s="128">
        <f>AVERAGE(J34:J37)</f>
        <v>0</v>
      </c>
      <c r="N34" s="129" t="str">
        <f>M34/K34*100</f>
        <v>#DIV/0!</v>
      </c>
      <c r="O34" s="168">
        <f>Self!M34</f>
        <v>60</v>
      </c>
      <c r="P34" s="168">
        <f>Self!N34</f>
        <v>60</v>
      </c>
    </row>
    <row r="35" ht="14.25" customHeight="1">
      <c r="B35" s="23"/>
      <c r="C35" s="25"/>
      <c r="D35" s="130" t="s">
        <v>86</v>
      </c>
      <c r="E35" s="116"/>
      <c r="F35" s="117"/>
      <c r="G35" s="117"/>
      <c r="H35" s="117"/>
      <c r="I35" s="118"/>
      <c r="J35" s="147">
        <f t="shared" si="2"/>
        <v>0</v>
      </c>
      <c r="K35" s="58">
        <f>$I$4*Information!$C$7</f>
        <v>0</v>
      </c>
      <c r="L35" s="59" t="str">
        <f t="shared" si="3"/>
        <v>#DIV/0!</v>
      </c>
      <c r="M35" s="60"/>
      <c r="N35" s="61"/>
      <c r="O35" s="148"/>
      <c r="P35" s="148"/>
    </row>
    <row r="36" ht="14.25" customHeight="1">
      <c r="B36" s="23"/>
      <c r="C36" s="25"/>
      <c r="D36" s="130" t="s">
        <v>87</v>
      </c>
      <c r="E36" s="121"/>
      <c r="F36" s="122"/>
      <c r="G36" s="122"/>
      <c r="H36" s="122"/>
      <c r="I36" s="123"/>
      <c r="J36" s="147">
        <f t="shared" si="2"/>
        <v>0</v>
      </c>
      <c r="K36" s="58">
        <f>$I$4*Information!$C$7</f>
        <v>0</v>
      </c>
      <c r="L36" s="59" t="str">
        <f t="shared" si="3"/>
        <v>#DIV/0!</v>
      </c>
      <c r="M36" s="60"/>
      <c r="N36" s="61"/>
      <c r="O36" s="148"/>
      <c r="P36" s="148"/>
    </row>
    <row r="37" ht="14.25" customHeight="1">
      <c r="B37" s="23"/>
      <c r="C37" s="25"/>
      <c r="D37" s="89" t="s">
        <v>88</v>
      </c>
      <c r="E37" s="121"/>
      <c r="F37" s="122"/>
      <c r="G37" s="122"/>
      <c r="H37" s="122"/>
      <c r="I37" s="123"/>
      <c r="J37" s="155">
        <f t="shared" si="2"/>
        <v>0</v>
      </c>
      <c r="K37" s="80">
        <f>$I$4*Information!$C$7</f>
        <v>0</v>
      </c>
      <c r="L37" s="81" t="str">
        <f t="shared" si="3"/>
        <v>#DIV/0!</v>
      </c>
      <c r="M37" s="60"/>
      <c r="N37" s="61"/>
      <c r="O37" s="167"/>
      <c r="P37" s="167"/>
    </row>
    <row r="38" ht="14.25" customHeight="1">
      <c r="B38" s="38">
        <v>8.0</v>
      </c>
      <c r="C38" s="39" t="s">
        <v>113</v>
      </c>
      <c r="D38" s="40" t="s">
        <v>90</v>
      </c>
      <c r="E38" s="44"/>
      <c r="F38" s="45"/>
      <c r="G38" s="45"/>
      <c r="H38" s="45"/>
      <c r="I38" s="43"/>
      <c r="J38" s="144">
        <f t="shared" si="2"/>
        <v>0</v>
      </c>
      <c r="K38" s="45">
        <f>$I$4*Information!$C$7</f>
        <v>0</v>
      </c>
      <c r="L38" s="46" t="str">
        <f t="shared" si="3"/>
        <v>#DIV/0!</v>
      </c>
      <c r="M38" s="128">
        <f>AVERAGE(J38:J41)</f>
        <v>0</v>
      </c>
      <c r="N38" s="129" t="str">
        <f>M38/K38*100</f>
        <v>#DIV/0!</v>
      </c>
      <c r="O38" s="168">
        <f>Self!M38</f>
        <v>75</v>
      </c>
      <c r="P38" s="168">
        <f>Self!N38</f>
        <v>75</v>
      </c>
    </row>
    <row r="39" ht="14.25" customHeight="1">
      <c r="B39" s="23"/>
      <c r="C39" s="25"/>
      <c r="D39" s="89" t="s">
        <v>91</v>
      </c>
      <c r="E39" s="57"/>
      <c r="F39" s="58"/>
      <c r="G39" s="58"/>
      <c r="H39" s="58"/>
      <c r="I39" s="56"/>
      <c r="J39" s="147">
        <f t="shared" si="2"/>
        <v>0</v>
      </c>
      <c r="K39" s="58">
        <f>$I$4*Information!$C$7</f>
        <v>0</v>
      </c>
      <c r="L39" s="59" t="str">
        <f t="shared" si="3"/>
        <v>#DIV/0!</v>
      </c>
      <c r="M39" s="60"/>
      <c r="N39" s="61"/>
      <c r="O39" s="148"/>
      <c r="P39" s="148"/>
    </row>
    <row r="40" ht="14.25" customHeight="1">
      <c r="B40" s="23"/>
      <c r="C40" s="25"/>
      <c r="D40" s="89" t="s">
        <v>92</v>
      </c>
      <c r="E40" s="131"/>
      <c r="F40" s="132"/>
      <c r="G40" s="132"/>
      <c r="H40" s="132"/>
      <c r="I40" s="133"/>
      <c r="J40" s="147">
        <f t="shared" si="2"/>
        <v>0</v>
      </c>
      <c r="K40" s="58">
        <f>$I$4*Information!$C$7</f>
        <v>0</v>
      </c>
      <c r="L40" s="59" t="str">
        <f t="shared" si="3"/>
        <v>#DIV/0!</v>
      </c>
      <c r="M40" s="60"/>
      <c r="N40" s="61"/>
      <c r="O40" s="148"/>
      <c r="P40" s="148"/>
    </row>
    <row r="41" ht="14.25" customHeight="1">
      <c r="B41" s="73"/>
      <c r="C41" s="74"/>
      <c r="D41" s="91" t="s">
        <v>93</v>
      </c>
      <c r="E41" s="134"/>
      <c r="F41" s="135"/>
      <c r="G41" s="135"/>
      <c r="H41" s="135"/>
      <c r="I41" s="136"/>
      <c r="J41" s="155">
        <f t="shared" si="2"/>
        <v>0</v>
      </c>
      <c r="K41" s="80">
        <f>$I$4*Information!$C$7</f>
        <v>0</v>
      </c>
      <c r="L41" s="81" t="str">
        <f t="shared" si="3"/>
        <v>#DIV/0!</v>
      </c>
      <c r="M41" s="27"/>
      <c r="N41" s="82"/>
      <c r="O41" s="156"/>
      <c r="P41" s="156"/>
    </row>
    <row r="42" ht="14.25" customHeight="1">
      <c r="B42" s="137" t="s">
        <v>94</v>
      </c>
      <c r="C42" s="138"/>
      <c r="D42" s="138"/>
      <c r="E42" s="138"/>
      <c r="F42" s="138"/>
      <c r="G42" s="138"/>
      <c r="H42" s="138"/>
      <c r="I42" s="138"/>
      <c r="J42" s="138"/>
      <c r="K42" s="138"/>
      <c r="L42" s="52"/>
      <c r="M42" s="139">
        <f>SUM(M5:M41)</f>
        <v>0</v>
      </c>
      <c r="N42" s="140">
        <f>M42/8</f>
        <v>0</v>
      </c>
      <c r="O42" s="169">
        <f>SUM(O5:O41)</f>
        <v>544</v>
      </c>
      <c r="P42" s="170">
        <f>O42/8</f>
        <v>68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0">
    <mergeCell ref="B34:B37"/>
    <mergeCell ref="C34:C37"/>
    <mergeCell ref="B38:B41"/>
    <mergeCell ref="C38:C41"/>
    <mergeCell ref="B15:B18"/>
    <mergeCell ref="B19:B23"/>
    <mergeCell ref="C19:C23"/>
    <mergeCell ref="B24:B28"/>
    <mergeCell ref="C24:C28"/>
    <mergeCell ref="B29:B33"/>
    <mergeCell ref="C29:C33"/>
    <mergeCell ref="B2:C3"/>
    <mergeCell ref="E2:I2"/>
    <mergeCell ref="J2:J4"/>
    <mergeCell ref="K2:K4"/>
    <mergeCell ref="L2:L4"/>
    <mergeCell ref="M2:N3"/>
    <mergeCell ref="O2:P3"/>
    <mergeCell ref="U5:U6"/>
    <mergeCell ref="V5:W5"/>
    <mergeCell ref="X5:Y5"/>
    <mergeCell ref="B5:B9"/>
    <mergeCell ref="C5:C9"/>
    <mergeCell ref="M5:M9"/>
    <mergeCell ref="N5:N9"/>
    <mergeCell ref="O5:O9"/>
    <mergeCell ref="P5:P9"/>
    <mergeCell ref="T5:T6"/>
    <mergeCell ref="M10:M14"/>
    <mergeCell ref="M15:M18"/>
    <mergeCell ref="M19:M23"/>
    <mergeCell ref="M24:M28"/>
    <mergeCell ref="M29:M33"/>
    <mergeCell ref="M34:M37"/>
    <mergeCell ref="M38:M41"/>
    <mergeCell ref="B10:B14"/>
    <mergeCell ref="C10:C14"/>
    <mergeCell ref="N10:N14"/>
    <mergeCell ref="O10:O14"/>
    <mergeCell ref="P10:P14"/>
    <mergeCell ref="C15:C18"/>
    <mergeCell ref="P15:P18"/>
    <mergeCell ref="N15:N18"/>
    <mergeCell ref="O15:O18"/>
    <mergeCell ref="N19:N23"/>
    <mergeCell ref="O19:O23"/>
    <mergeCell ref="P19:P23"/>
    <mergeCell ref="O24:O28"/>
    <mergeCell ref="P24:P28"/>
    <mergeCell ref="N38:N41"/>
    <mergeCell ref="O38:O41"/>
    <mergeCell ref="P38:P41"/>
    <mergeCell ref="B42:L42"/>
    <mergeCell ref="N24:N28"/>
    <mergeCell ref="N29:N33"/>
    <mergeCell ref="O29:O33"/>
    <mergeCell ref="P29:P33"/>
    <mergeCell ref="N34:N37"/>
    <mergeCell ref="O34:O37"/>
    <mergeCell ref="P34:P37"/>
  </mergeCells>
  <printOptions/>
  <pageMargins bottom="0.75" footer="0.0" header="0.0" left="0.25" right="0.25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8.71"/>
    <col customWidth="1" min="2" max="2" width="5.14"/>
    <col customWidth="1" min="3" max="3" width="26.29"/>
    <col customWidth="1" min="4" max="4" width="111.29"/>
    <col customWidth="1" min="5" max="5" width="11.86"/>
    <col customWidth="1" min="6" max="7" width="10.0"/>
    <col customWidth="1" min="8" max="8" width="11.0"/>
    <col customWidth="1" min="9" max="9" width="10.0"/>
    <col customWidth="1" min="10" max="10" width="8.57"/>
    <col customWidth="1" min="11" max="11" width="8.14"/>
    <col customWidth="1" min="12" max="12" width="9.29"/>
    <col customWidth="1" min="13" max="13" width="10.86"/>
    <col customWidth="1" min="14" max="14" width="12.71"/>
    <col customWidth="1" min="15" max="16" width="10.86"/>
    <col customWidth="1" min="17" max="19" width="8.71"/>
    <col customWidth="1" min="20" max="20" width="6.43"/>
    <col customWidth="1" min="21" max="21" width="24.43"/>
    <col customWidth="1" min="22" max="22" width="8.71"/>
    <col customWidth="1" min="23" max="23" width="9.0"/>
    <col customWidth="1" min="24" max="31" width="8.71"/>
  </cols>
  <sheetData>
    <row r="1" ht="14.25" customHeight="1"/>
    <row r="2" ht="15.75" customHeight="1">
      <c r="B2" s="6" t="s">
        <v>24</v>
      </c>
      <c r="C2" s="7"/>
      <c r="D2" s="8" t="s">
        <v>25</v>
      </c>
      <c r="E2" s="9"/>
      <c r="F2" s="10"/>
      <c r="G2" s="10"/>
      <c r="H2" s="10"/>
      <c r="I2" s="11"/>
      <c r="J2" s="12" t="s">
        <v>26</v>
      </c>
      <c r="K2" s="13" t="s">
        <v>27</v>
      </c>
      <c r="L2" s="14" t="s">
        <v>28</v>
      </c>
      <c r="M2" s="15" t="s">
        <v>114</v>
      </c>
      <c r="N2" s="7"/>
      <c r="O2" s="141" t="s">
        <v>29</v>
      </c>
      <c r="P2" s="7"/>
    </row>
    <row r="3" ht="42.0" customHeight="1">
      <c r="B3" s="16"/>
      <c r="C3" s="17"/>
      <c r="D3" s="18" t="s">
        <v>96</v>
      </c>
      <c r="E3" s="19" t="s">
        <v>31</v>
      </c>
      <c r="F3" s="20" t="s">
        <v>32</v>
      </c>
      <c r="G3" s="21" t="s">
        <v>33</v>
      </c>
      <c r="H3" s="22" t="s">
        <v>34</v>
      </c>
      <c r="I3" s="21" t="s">
        <v>35</v>
      </c>
      <c r="J3" s="23"/>
      <c r="K3" s="24"/>
      <c r="L3" s="25"/>
      <c r="M3" s="26"/>
      <c r="N3" s="27"/>
      <c r="O3" s="26"/>
      <c r="P3" s="27"/>
    </row>
    <row r="4" ht="14.25" customHeight="1">
      <c r="B4" s="28" t="s">
        <v>36</v>
      </c>
      <c r="C4" s="29" t="s">
        <v>37</v>
      </c>
      <c r="D4" s="30" t="s">
        <v>38</v>
      </c>
      <c r="E4" s="31">
        <v>20.0</v>
      </c>
      <c r="F4" s="32">
        <v>40.0</v>
      </c>
      <c r="G4" s="31">
        <v>60.0</v>
      </c>
      <c r="H4" s="32">
        <v>80.0</v>
      </c>
      <c r="I4" s="31">
        <v>100.0</v>
      </c>
      <c r="J4" s="33"/>
      <c r="K4" s="34"/>
      <c r="L4" s="35"/>
      <c r="M4" s="36" t="s">
        <v>39</v>
      </c>
      <c r="N4" s="37" t="s">
        <v>28</v>
      </c>
      <c r="O4" s="142" t="s">
        <v>39</v>
      </c>
      <c r="P4" s="143" t="s">
        <v>28</v>
      </c>
    </row>
    <row r="5" ht="15.75" customHeight="1">
      <c r="B5" s="38">
        <v>1.0</v>
      </c>
      <c r="C5" s="39" t="s">
        <v>115</v>
      </c>
      <c r="D5" s="40" t="s">
        <v>41</v>
      </c>
      <c r="E5" s="41"/>
      <c r="F5" s="42"/>
      <c r="G5" s="42">
        <v>1.0</v>
      </c>
      <c r="H5" s="42">
        <v>7.0</v>
      </c>
      <c r="I5" s="43">
        <v>1.0</v>
      </c>
      <c r="J5" s="144">
        <f t="shared" ref="J5:J41" si="2">($E$4*E5)+($F$4*F5)+($G$4*G5)+($H$4*H5)+($I$4*I5)</f>
        <v>720</v>
      </c>
      <c r="K5" s="45">
        <f>$I$4*Information!$C$8</f>
        <v>900</v>
      </c>
      <c r="L5" s="46">
        <f t="shared" ref="L5:L41" si="3">(J5/K5)*100</f>
        <v>80</v>
      </c>
      <c r="M5" s="47">
        <f>AVERAGE(J5:J9)</f>
        <v>632</v>
      </c>
      <c r="N5" s="48">
        <f>(M5/K5)*100</f>
        <v>70.22222222</v>
      </c>
      <c r="O5" s="145">
        <f>Self!M5</f>
        <v>84</v>
      </c>
      <c r="P5" s="145">
        <f>Self!N5</f>
        <v>84</v>
      </c>
      <c r="T5" s="49" t="str">
        <f t="shared" ref="T5:U5" si="1">B4</f>
        <v>Sr. No.</v>
      </c>
      <c r="U5" s="50" t="str">
        <f t="shared" si="1"/>
        <v>Attributes</v>
      </c>
      <c r="V5" s="146" t="str">
        <f>M2</f>
        <v>Average - Peers</v>
      </c>
      <c r="W5" s="52"/>
      <c r="X5" s="51" t="str">
        <f>O2</f>
        <v>Average - Self</v>
      </c>
      <c r="Y5" s="52"/>
    </row>
    <row r="6" ht="15.75" customHeight="1">
      <c r="B6" s="23"/>
      <c r="C6" s="25"/>
      <c r="D6" s="53" t="s">
        <v>42</v>
      </c>
      <c r="E6" s="54"/>
      <c r="F6" s="55">
        <v>1.0</v>
      </c>
      <c r="G6" s="55">
        <v>2.0</v>
      </c>
      <c r="H6" s="55">
        <v>6.0</v>
      </c>
      <c r="I6" s="56"/>
      <c r="J6" s="147">
        <f t="shared" si="2"/>
        <v>640</v>
      </c>
      <c r="K6" s="58">
        <f>$I$4*Information!$C$8</f>
        <v>900</v>
      </c>
      <c r="L6" s="59">
        <f t="shared" si="3"/>
        <v>71.11111111</v>
      </c>
      <c r="M6" s="60"/>
      <c r="N6" s="61"/>
      <c r="O6" s="148"/>
      <c r="P6" s="148"/>
      <c r="T6" s="62"/>
      <c r="U6" s="63"/>
      <c r="V6" s="149" t="s">
        <v>39</v>
      </c>
      <c r="W6" s="150" t="s">
        <v>28</v>
      </c>
      <c r="X6" s="64" t="s">
        <v>39</v>
      </c>
      <c r="Y6" s="65" t="s">
        <v>28</v>
      </c>
    </row>
    <row r="7" ht="14.25" customHeight="1">
      <c r="B7" s="23"/>
      <c r="C7" s="25"/>
      <c r="D7" s="53" t="s">
        <v>43</v>
      </c>
      <c r="E7" s="54"/>
      <c r="F7" s="55"/>
      <c r="G7" s="55">
        <v>6.0</v>
      </c>
      <c r="H7" s="55">
        <v>3.0</v>
      </c>
      <c r="I7" s="56"/>
      <c r="J7" s="147">
        <f t="shared" si="2"/>
        <v>600</v>
      </c>
      <c r="K7" s="58">
        <f>$I$4*Information!$C$8</f>
        <v>900</v>
      </c>
      <c r="L7" s="59">
        <f t="shared" si="3"/>
        <v>66.66666667</v>
      </c>
      <c r="M7" s="60"/>
      <c r="N7" s="61"/>
      <c r="O7" s="148"/>
      <c r="P7" s="148"/>
      <c r="T7" s="66">
        <f>B5</f>
        <v>1</v>
      </c>
      <c r="U7" s="67" t="s">
        <v>44</v>
      </c>
      <c r="V7" s="151">
        <f t="shared" ref="V7:Y7" si="4">M5</f>
        <v>632</v>
      </c>
      <c r="W7" s="152">
        <f t="shared" si="4"/>
        <v>70.22222222</v>
      </c>
      <c r="X7" s="68">
        <f t="shared" si="4"/>
        <v>84</v>
      </c>
      <c r="Y7" s="69">
        <f t="shared" si="4"/>
        <v>84</v>
      </c>
    </row>
    <row r="8" ht="14.25" customHeight="1">
      <c r="B8" s="23"/>
      <c r="C8" s="25"/>
      <c r="D8" s="70" t="s">
        <v>45</v>
      </c>
      <c r="E8" s="54"/>
      <c r="F8" s="55">
        <v>1.0</v>
      </c>
      <c r="G8" s="55">
        <v>3.0</v>
      </c>
      <c r="H8" s="55">
        <v>5.0</v>
      </c>
      <c r="I8" s="56"/>
      <c r="J8" s="147">
        <f t="shared" si="2"/>
        <v>620</v>
      </c>
      <c r="K8" s="58">
        <f>$I$4*Information!$C$8</f>
        <v>900</v>
      </c>
      <c r="L8" s="59">
        <f t="shared" si="3"/>
        <v>68.88888889</v>
      </c>
      <c r="M8" s="60"/>
      <c r="N8" s="61"/>
      <c r="O8" s="148"/>
      <c r="P8" s="148"/>
      <c r="T8" s="66">
        <f>B10</f>
        <v>2</v>
      </c>
      <c r="U8" s="67" t="s">
        <v>46</v>
      </c>
      <c r="V8" s="153">
        <f t="shared" ref="V8:Y8" si="5">M10</f>
        <v>556</v>
      </c>
      <c r="W8" s="154">
        <f t="shared" si="5"/>
        <v>61.77777778</v>
      </c>
      <c r="X8" s="71">
        <f t="shared" si="5"/>
        <v>68</v>
      </c>
      <c r="Y8" s="72">
        <f t="shared" si="5"/>
        <v>68</v>
      </c>
    </row>
    <row r="9" ht="14.25" customHeight="1">
      <c r="B9" s="73"/>
      <c r="C9" s="74"/>
      <c r="D9" s="75" t="s">
        <v>47</v>
      </c>
      <c r="E9" s="76"/>
      <c r="F9" s="77">
        <v>3.0</v>
      </c>
      <c r="G9" s="77">
        <v>1.0</v>
      </c>
      <c r="H9" s="77">
        <v>5.0</v>
      </c>
      <c r="I9" s="78"/>
      <c r="J9" s="155">
        <f t="shared" si="2"/>
        <v>580</v>
      </c>
      <c r="K9" s="80">
        <f>$I$4*Information!$C$8</f>
        <v>900</v>
      </c>
      <c r="L9" s="81">
        <f t="shared" si="3"/>
        <v>64.44444444</v>
      </c>
      <c r="M9" s="27"/>
      <c r="N9" s="82"/>
      <c r="O9" s="156"/>
      <c r="P9" s="156"/>
      <c r="T9" s="66">
        <f>B15</f>
        <v>3</v>
      </c>
      <c r="U9" s="67" t="s">
        <v>48</v>
      </c>
      <c r="V9" s="153">
        <f t="shared" ref="V9:Y9" si="6">M15</f>
        <v>600</v>
      </c>
      <c r="W9" s="154">
        <f t="shared" si="6"/>
        <v>66.66666667</v>
      </c>
      <c r="X9" s="71">
        <f t="shared" si="6"/>
        <v>65</v>
      </c>
      <c r="Y9" s="72">
        <f t="shared" si="6"/>
        <v>65</v>
      </c>
    </row>
    <row r="10" ht="15.0" customHeight="1">
      <c r="B10" s="38">
        <v>2.0</v>
      </c>
      <c r="C10" s="83" t="s">
        <v>116</v>
      </c>
      <c r="D10" s="40" t="s">
        <v>50</v>
      </c>
      <c r="E10" s="41"/>
      <c r="F10" s="42">
        <v>1.0</v>
      </c>
      <c r="G10" s="42">
        <v>2.0</v>
      </c>
      <c r="H10" s="42">
        <v>6.0</v>
      </c>
      <c r="I10" s="43"/>
      <c r="J10" s="157">
        <f t="shared" si="2"/>
        <v>640</v>
      </c>
      <c r="K10" s="85">
        <f>$I$4*Information!$C$8</f>
        <v>900</v>
      </c>
      <c r="L10" s="86">
        <f t="shared" si="3"/>
        <v>71.11111111</v>
      </c>
      <c r="M10" s="47">
        <f>AVERAGE(J10:J14)</f>
        <v>556</v>
      </c>
      <c r="N10" s="48">
        <f>M10/K10*100</f>
        <v>61.77777778</v>
      </c>
      <c r="O10" s="145">
        <f>Self!M10</f>
        <v>68</v>
      </c>
      <c r="P10" s="145">
        <f>Self!N10</f>
        <v>68</v>
      </c>
      <c r="T10" s="66">
        <f>B19</f>
        <v>4</v>
      </c>
      <c r="U10" s="67" t="s">
        <v>51</v>
      </c>
      <c r="V10" s="158">
        <f t="shared" ref="V10:Y10" si="7">M19</f>
        <v>584</v>
      </c>
      <c r="W10" s="159">
        <f t="shared" si="7"/>
        <v>64.88888889</v>
      </c>
      <c r="X10" s="87">
        <f t="shared" si="7"/>
        <v>68</v>
      </c>
      <c r="Y10" s="88">
        <f t="shared" si="7"/>
        <v>68</v>
      </c>
    </row>
    <row r="11" ht="14.25" customHeight="1">
      <c r="B11" s="23"/>
      <c r="C11" s="25"/>
      <c r="D11" s="89" t="s">
        <v>52</v>
      </c>
      <c r="E11" s="54"/>
      <c r="F11" s="55">
        <v>1.0</v>
      </c>
      <c r="G11" s="55">
        <v>6.0</v>
      </c>
      <c r="H11" s="55">
        <v>2.0</v>
      </c>
      <c r="I11" s="56"/>
      <c r="J11" s="147">
        <f t="shared" si="2"/>
        <v>560</v>
      </c>
      <c r="K11" s="58">
        <f>$I$4*Information!$C$8</f>
        <v>900</v>
      </c>
      <c r="L11" s="59">
        <f t="shared" si="3"/>
        <v>62.22222222</v>
      </c>
      <c r="M11" s="60"/>
      <c r="N11" s="61"/>
      <c r="O11" s="148"/>
      <c r="P11" s="148"/>
      <c r="T11" s="66">
        <f>B24</f>
        <v>5</v>
      </c>
      <c r="U11" s="90" t="s">
        <v>53</v>
      </c>
      <c r="V11" s="158">
        <f t="shared" ref="V11:Y11" si="8">M24</f>
        <v>596</v>
      </c>
      <c r="W11" s="159">
        <f t="shared" si="8"/>
        <v>66.22222222</v>
      </c>
      <c r="X11" s="87">
        <f t="shared" si="8"/>
        <v>64</v>
      </c>
      <c r="Y11" s="88">
        <f t="shared" si="8"/>
        <v>64</v>
      </c>
    </row>
    <row r="12" ht="14.25" customHeight="1">
      <c r="B12" s="23"/>
      <c r="C12" s="25"/>
      <c r="D12" s="89" t="s">
        <v>54</v>
      </c>
      <c r="E12" s="54"/>
      <c r="F12" s="55">
        <v>2.0</v>
      </c>
      <c r="G12" s="55">
        <v>4.0</v>
      </c>
      <c r="H12" s="55">
        <v>3.0</v>
      </c>
      <c r="I12" s="56"/>
      <c r="J12" s="147">
        <f t="shared" si="2"/>
        <v>560</v>
      </c>
      <c r="K12" s="58">
        <f>$I$4*Information!$C$8</f>
        <v>900</v>
      </c>
      <c r="L12" s="59">
        <f t="shared" si="3"/>
        <v>62.22222222</v>
      </c>
      <c r="M12" s="60"/>
      <c r="N12" s="61"/>
      <c r="O12" s="148"/>
      <c r="P12" s="148"/>
      <c r="T12" s="66">
        <f>B29</f>
        <v>6</v>
      </c>
      <c r="U12" s="90" t="s">
        <v>55</v>
      </c>
      <c r="V12" s="158">
        <f t="shared" ref="V12:Y12" si="9">M29</f>
        <v>576</v>
      </c>
      <c r="W12" s="159">
        <f t="shared" si="9"/>
        <v>64</v>
      </c>
      <c r="X12" s="87">
        <f t="shared" si="9"/>
        <v>60</v>
      </c>
      <c r="Y12" s="88">
        <f t="shared" si="9"/>
        <v>60</v>
      </c>
    </row>
    <row r="13" ht="14.25" customHeight="1">
      <c r="B13" s="23"/>
      <c r="C13" s="25"/>
      <c r="D13" s="89" t="s">
        <v>56</v>
      </c>
      <c r="E13" s="54"/>
      <c r="F13" s="55">
        <v>5.0</v>
      </c>
      <c r="G13" s="55">
        <v>3.0</v>
      </c>
      <c r="H13" s="55">
        <v>1.0</v>
      </c>
      <c r="I13" s="56"/>
      <c r="J13" s="147">
        <f t="shared" si="2"/>
        <v>460</v>
      </c>
      <c r="K13" s="58">
        <f>$I$4*Information!$C$8</f>
        <v>900</v>
      </c>
      <c r="L13" s="59">
        <f t="shared" si="3"/>
        <v>51.11111111</v>
      </c>
      <c r="M13" s="60"/>
      <c r="N13" s="61"/>
      <c r="O13" s="148"/>
      <c r="P13" s="148"/>
      <c r="T13" s="66">
        <f>B34</f>
        <v>7</v>
      </c>
      <c r="U13" s="90" t="s">
        <v>57</v>
      </c>
      <c r="V13" s="158">
        <f t="shared" ref="V13:Y13" si="10">M34</f>
        <v>595</v>
      </c>
      <c r="W13" s="159">
        <f t="shared" si="10"/>
        <v>66.11111111</v>
      </c>
      <c r="X13" s="87">
        <f t="shared" si="10"/>
        <v>60</v>
      </c>
      <c r="Y13" s="88">
        <f t="shared" si="10"/>
        <v>60</v>
      </c>
    </row>
    <row r="14" ht="14.25" customHeight="1">
      <c r="B14" s="73"/>
      <c r="C14" s="74"/>
      <c r="D14" s="91" t="s">
        <v>58</v>
      </c>
      <c r="E14" s="76"/>
      <c r="F14" s="77">
        <v>2.0</v>
      </c>
      <c r="G14" s="77">
        <v>4.0</v>
      </c>
      <c r="H14" s="77">
        <v>3.0</v>
      </c>
      <c r="I14" s="78"/>
      <c r="J14" s="160">
        <f t="shared" si="2"/>
        <v>560</v>
      </c>
      <c r="K14" s="93">
        <f>$I$4*Information!$C$8</f>
        <v>900</v>
      </c>
      <c r="L14" s="94">
        <f t="shared" si="3"/>
        <v>62.22222222</v>
      </c>
      <c r="M14" s="27"/>
      <c r="N14" s="82"/>
      <c r="O14" s="156"/>
      <c r="P14" s="156"/>
      <c r="T14" s="95">
        <f>B38</f>
        <v>8</v>
      </c>
      <c r="U14" s="96" t="s">
        <v>59</v>
      </c>
      <c r="V14" s="161">
        <f t="shared" ref="V14:Y14" si="11">M38</f>
        <v>670</v>
      </c>
      <c r="W14" s="162">
        <f t="shared" si="11"/>
        <v>74.44444444</v>
      </c>
      <c r="X14" s="97">
        <f t="shared" si="11"/>
        <v>75</v>
      </c>
      <c r="Y14" s="98">
        <f t="shared" si="11"/>
        <v>75</v>
      </c>
    </row>
    <row r="15" ht="14.25" customHeight="1">
      <c r="B15" s="38">
        <v>3.0</v>
      </c>
      <c r="C15" s="39" t="s">
        <v>117</v>
      </c>
      <c r="D15" s="99" t="s">
        <v>61</v>
      </c>
      <c r="E15" s="100"/>
      <c r="F15" s="101">
        <v>2.0</v>
      </c>
      <c r="G15" s="101">
        <v>5.0</v>
      </c>
      <c r="H15" s="101">
        <v>2.0</v>
      </c>
      <c r="I15" s="102"/>
      <c r="J15" s="144">
        <f t="shared" si="2"/>
        <v>540</v>
      </c>
      <c r="K15" s="45">
        <f>$I$4*Information!$C$8</f>
        <v>900</v>
      </c>
      <c r="L15" s="46">
        <f t="shared" si="3"/>
        <v>60</v>
      </c>
      <c r="M15" s="103">
        <f>AVERAGE(J15:J18)</f>
        <v>600</v>
      </c>
      <c r="N15" s="104">
        <f>M15/K15*100</f>
        <v>66.66666667</v>
      </c>
      <c r="O15" s="163">
        <f>Self!M15</f>
        <v>65</v>
      </c>
      <c r="P15" s="163">
        <f>Self!N15</f>
        <v>65</v>
      </c>
      <c r="U15" s="105" t="s">
        <v>62</v>
      </c>
      <c r="V15" s="164">
        <f t="shared" ref="V15:Y15" si="12">M42</f>
        <v>4809</v>
      </c>
      <c r="W15" s="165">
        <f t="shared" si="12"/>
        <v>66.79166667</v>
      </c>
      <c r="X15" s="106">
        <f t="shared" si="12"/>
        <v>544</v>
      </c>
      <c r="Y15" s="107">
        <f t="shared" si="12"/>
        <v>68</v>
      </c>
    </row>
    <row r="16" ht="15.0" customHeight="1">
      <c r="B16" s="23"/>
      <c r="C16" s="25"/>
      <c r="D16" s="108" t="s">
        <v>63</v>
      </c>
      <c r="E16" s="109"/>
      <c r="F16" s="110">
        <v>2.0</v>
      </c>
      <c r="G16" s="110">
        <v>2.0</v>
      </c>
      <c r="H16" s="110">
        <v>4.0</v>
      </c>
      <c r="I16" s="111">
        <v>1.0</v>
      </c>
      <c r="J16" s="147">
        <f t="shared" si="2"/>
        <v>620</v>
      </c>
      <c r="K16" s="58">
        <f>$I$4*Information!$C$8</f>
        <v>900</v>
      </c>
      <c r="L16" s="59">
        <f t="shared" si="3"/>
        <v>68.88888889</v>
      </c>
      <c r="M16" s="60"/>
      <c r="N16" s="61"/>
      <c r="O16" s="148"/>
      <c r="P16" s="148"/>
    </row>
    <row r="17" ht="14.25" customHeight="1">
      <c r="B17" s="23"/>
      <c r="C17" s="25"/>
      <c r="D17" s="108" t="s">
        <v>64</v>
      </c>
      <c r="E17" s="109"/>
      <c r="F17" s="110">
        <v>1.0</v>
      </c>
      <c r="G17" s="110">
        <v>3.0</v>
      </c>
      <c r="H17" s="110">
        <v>4.0</v>
      </c>
      <c r="I17" s="111">
        <v>1.0</v>
      </c>
      <c r="J17" s="147">
        <f t="shared" si="2"/>
        <v>640</v>
      </c>
      <c r="K17" s="58">
        <f>$I$4*Information!$C$8</f>
        <v>900</v>
      </c>
      <c r="L17" s="59">
        <f t="shared" si="3"/>
        <v>71.11111111</v>
      </c>
      <c r="M17" s="60"/>
      <c r="N17" s="61"/>
      <c r="O17" s="148"/>
      <c r="P17" s="148"/>
    </row>
    <row r="18" ht="14.25" customHeight="1">
      <c r="B18" s="73"/>
      <c r="C18" s="74"/>
      <c r="D18" s="112" t="s">
        <v>65</v>
      </c>
      <c r="E18" s="113"/>
      <c r="F18" s="114">
        <v>1.0</v>
      </c>
      <c r="G18" s="114">
        <v>4.0</v>
      </c>
      <c r="H18" s="114">
        <v>4.0</v>
      </c>
      <c r="I18" s="115"/>
      <c r="J18" s="155">
        <f t="shared" si="2"/>
        <v>600</v>
      </c>
      <c r="K18" s="80">
        <f>$I$4*Information!$C$8</f>
        <v>900</v>
      </c>
      <c r="L18" s="81">
        <f t="shared" si="3"/>
        <v>66.66666667</v>
      </c>
      <c r="M18" s="27"/>
      <c r="N18" s="82"/>
      <c r="O18" s="156"/>
      <c r="P18" s="156"/>
    </row>
    <row r="19" ht="14.25" customHeight="1">
      <c r="B19" s="38">
        <v>4.0</v>
      </c>
      <c r="C19" s="39" t="s">
        <v>118</v>
      </c>
      <c r="D19" s="40" t="s">
        <v>67</v>
      </c>
      <c r="E19" s="116"/>
      <c r="F19" s="117">
        <v>2.0</v>
      </c>
      <c r="G19" s="117">
        <v>4.0</v>
      </c>
      <c r="H19" s="117">
        <v>2.0</v>
      </c>
      <c r="I19" s="118">
        <v>1.0</v>
      </c>
      <c r="J19" s="157">
        <f t="shared" si="2"/>
        <v>580</v>
      </c>
      <c r="K19" s="85">
        <f>$I$4*Information!$C$8</f>
        <v>900</v>
      </c>
      <c r="L19" s="86">
        <f t="shared" si="3"/>
        <v>64.44444444</v>
      </c>
      <c r="M19" s="119">
        <f>AVERAGE(J19:J23)</f>
        <v>584</v>
      </c>
      <c r="N19" s="120">
        <f>M19/K19*100</f>
        <v>64.88888889</v>
      </c>
      <c r="O19" s="166">
        <f>Self!M19</f>
        <v>68</v>
      </c>
      <c r="P19" s="166">
        <f>Self!N19</f>
        <v>68</v>
      </c>
    </row>
    <row r="20" ht="14.25" customHeight="1">
      <c r="B20" s="23"/>
      <c r="C20" s="25"/>
      <c r="D20" s="89" t="s">
        <v>68</v>
      </c>
      <c r="E20" s="116"/>
      <c r="F20" s="117">
        <v>1.0</v>
      </c>
      <c r="G20" s="117">
        <v>4.0</v>
      </c>
      <c r="H20" s="117">
        <v>4.0</v>
      </c>
      <c r="I20" s="118"/>
      <c r="J20" s="147">
        <f t="shared" si="2"/>
        <v>600</v>
      </c>
      <c r="K20" s="58">
        <f>$I$4*Information!$C$8</f>
        <v>900</v>
      </c>
      <c r="L20" s="59">
        <f t="shared" si="3"/>
        <v>66.66666667</v>
      </c>
      <c r="M20" s="60"/>
      <c r="N20" s="61"/>
      <c r="O20" s="148"/>
      <c r="P20" s="148"/>
    </row>
    <row r="21" ht="14.25" customHeight="1">
      <c r="B21" s="23"/>
      <c r="C21" s="25"/>
      <c r="D21" s="89" t="s">
        <v>69</v>
      </c>
      <c r="E21" s="121"/>
      <c r="F21" s="122">
        <v>1.0</v>
      </c>
      <c r="G21" s="122">
        <v>4.0</v>
      </c>
      <c r="H21" s="122">
        <v>4.0</v>
      </c>
      <c r="I21" s="123"/>
      <c r="J21" s="147">
        <f t="shared" si="2"/>
        <v>600</v>
      </c>
      <c r="K21" s="58">
        <f>$I$4*Information!$C$8</f>
        <v>900</v>
      </c>
      <c r="L21" s="59">
        <f t="shared" si="3"/>
        <v>66.66666667</v>
      </c>
      <c r="M21" s="60"/>
      <c r="N21" s="61"/>
      <c r="O21" s="148"/>
      <c r="P21" s="148"/>
    </row>
    <row r="22" ht="14.25" customHeight="1">
      <c r="B22" s="23"/>
      <c r="C22" s="25"/>
      <c r="D22" s="89" t="s">
        <v>70</v>
      </c>
      <c r="E22" s="121"/>
      <c r="F22" s="122"/>
      <c r="G22" s="122">
        <v>6.0</v>
      </c>
      <c r="H22" s="122">
        <v>3.0</v>
      </c>
      <c r="I22" s="123"/>
      <c r="J22" s="147">
        <f t="shared" si="2"/>
        <v>600</v>
      </c>
      <c r="K22" s="58">
        <f>$I$4*Information!$C$8</f>
        <v>900</v>
      </c>
      <c r="L22" s="59">
        <f t="shared" si="3"/>
        <v>66.66666667</v>
      </c>
      <c r="M22" s="60"/>
      <c r="N22" s="61"/>
      <c r="O22" s="148"/>
      <c r="P22" s="148"/>
    </row>
    <row r="23" ht="14.25" customHeight="1">
      <c r="B23" s="23"/>
      <c r="C23" s="25"/>
      <c r="D23" s="124" t="s">
        <v>71</v>
      </c>
      <c r="E23" s="125"/>
      <c r="F23" s="126">
        <v>4.0</v>
      </c>
      <c r="G23" s="126">
        <v>1.0</v>
      </c>
      <c r="H23" s="126">
        <v>4.0</v>
      </c>
      <c r="I23" s="127"/>
      <c r="J23" s="160">
        <f t="shared" si="2"/>
        <v>540</v>
      </c>
      <c r="K23" s="93">
        <f>$I$4*Information!$C$8</f>
        <v>900</v>
      </c>
      <c r="L23" s="94">
        <f t="shared" si="3"/>
        <v>60</v>
      </c>
      <c r="M23" s="60"/>
      <c r="N23" s="61"/>
      <c r="O23" s="167"/>
      <c r="P23" s="167"/>
    </row>
    <row r="24" ht="14.25" customHeight="1">
      <c r="B24" s="38">
        <v>5.0</v>
      </c>
      <c r="C24" s="39" t="s">
        <v>119</v>
      </c>
      <c r="D24" s="40" t="s">
        <v>73</v>
      </c>
      <c r="E24" s="100"/>
      <c r="F24" s="101">
        <v>1.0</v>
      </c>
      <c r="G24" s="101">
        <v>4.0</v>
      </c>
      <c r="H24" s="101">
        <v>4.0</v>
      </c>
      <c r="I24" s="102"/>
      <c r="J24" s="144">
        <f t="shared" si="2"/>
        <v>600</v>
      </c>
      <c r="K24" s="45">
        <f>$I$4*Information!$C$8</f>
        <v>900</v>
      </c>
      <c r="L24" s="46">
        <f t="shared" si="3"/>
        <v>66.66666667</v>
      </c>
      <c r="M24" s="128">
        <f>AVERAGE(J24:J28)</f>
        <v>596</v>
      </c>
      <c r="N24" s="129">
        <f>M24/K24*100</f>
        <v>66.22222222</v>
      </c>
      <c r="O24" s="168">
        <f>Self!M24</f>
        <v>64</v>
      </c>
      <c r="P24" s="168">
        <f>Self!N24</f>
        <v>64</v>
      </c>
    </row>
    <row r="25" ht="14.25" customHeight="1">
      <c r="B25" s="23"/>
      <c r="C25" s="25"/>
      <c r="D25" s="89" t="s">
        <v>74</v>
      </c>
      <c r="E25" s="116">
        <v>1.0</v>
      </c>
      <c r="F25" s="117">
        <v>2.0</v>
      </c>
      <c r="G25" s="117">
        <v>2.0</v>
      </c>
      <c r="H25" s="117">
        <v>4.0</v>
      </c>
      <c r="I25" s="118"/>
      <c r="J25" s="147">
        <f t="shared" si="2"/>
        <v>540</v>
      </c>
      <c r="K25" s="58">
        <f>$I$4*Information!$C$8</f>
        <v>900</v>
      </c>
      <c r="L25" s="59">
        <f t="shared" si="3"/>
        <v>60</v>
      </c>
      <c r="M25" s="60"/>
      <c r="N25" s="61"/>
      <c r="O25" s="148"/>
      <c r="P25" s="148"/>
    </row>
    <row r="26" ht="14.25" customHeight="1">
      <c r="B26" s="23"/>
      <c r="C26" s="25"/>
      <c r="D26" s="70" t="s">
        <v>75</v>
      </c>
      <c r="E26" s="121">
        <v>1.0</v>
      </c>
      <c r="F26" s="122">
        <v>1.0</v>
      </c>
      <c r="G26" s="122">
        <v>3.0</v>
      </c>
      <c r="H26" s="122">
        <v>4.0</v>
      </c>
      <c r="I26" s="123"/>
      <c r="J26" s="147">
        <f t="shared" si="2"/>
        <v>560</v>
      </c>
      <c r="K26" s="58">
        <f>$I$4*Information!$C$8</f>
        <v>900</v>
      </c>
      <c r="L26" s="59">
        <f t="shared" si="3"/>
        <v>62.22222222</v>
      </c>
      <c r="M26" s="60"/>
      <c r="N26" s="61"/>
      <c r="O26" s="148"/>
      <c r="P26" s="148"/>
    </row>
    <row r="27" ht="14.25" customHeight="1">
      <c r="B27" s="23"/>
      <c r="C27" s="25"/>
      <c r="D27" s="89" t="s">
        <v>76</v>
      </c>
      <c r="E27" s="121"/>
      <c r="F27" s="122">
        <v>3.0</v>
      </c>
      <c r="G27" s="122">
        <v>2.0</v>
      </c>
      <c r="H27" s="122">
        <v>3.0</v>
      </c>
      <c r="I27" s="123">
        <v>1.0</v>
      </c>
      <c r="J27" s="147">
        <f t="shared" si="2"/>
        <v>580</v>
      </c>
      <c r="K27" s="58">
        <f>$I$4*Information!$C$8</f>
        <v>900</v>
      </c>
      <c r="L27" s="59">
        <f t="shared" si="3"/>
        <v>64.44444444</v>
      </c>
      <c r="M27" s="60"/>
      <c r="N27" s="61"/>
      <c r="O27" s="148"/>
      <c r="P27" s="148"/>
    </row>
    <row r="28" ht="14.25" customHeight="1">
      <c r="B28" s="73"/>
      <c r="C28" s="74"/>
      <c r="D28" s="91" t="s">
        <v>77</v>
      </c>
      <c r="E28" s="113"/>
      <c r="F28" s="114"/>
      <c r="G28" s="114">
        <v>3.0</v>
      </c>
      <c r="H28" s="114">
        <v>4.0</v>
      </c>
      <c r="I28" s="115">
        <v>2.0</v>
      </c>
      <c r="J28" s="155">
        <f t="shared" si="2"/>
        <v>700</v>
      </c>
      <c r="K28" s="80">
        <f>$I$4*Information!$C$8</f>
        <v>900</v>
      </c>
      <c r="L28" s="81">
        <f t="shared" si="3"/>
        <v>77.77777778</v>
      </c>
      <c r="M28" s="27"/>
      <c r="N28" s="82"/>
      <c r="O28" s="156"/>
      <c r="P28" s="156"/>
    </row>
    <row r="29" ht="15.0" customHeight="1">
      <c r="B29" s="38">
        <v>6.0</v>
      </c>
      <c r="C29" s="39" t="s">
        <v>120</v>
      </c>
      <c r="D29" s="40" t="s">
        <v>79</v>
      </c>
      <c r="E29" s="100"/>
      <c r="F29" s="101">
        <v>1.0</v>
      </c>
      <c r="G29" s="101">
        <v>3.0</v>
      </c>
      <c r="H29" s="101">
        <v>3.0</v>
      </c>
      <c r="I29" s="102">
        <v>2.0</v>
      </c>
      <c r="J29" s="144">
        <f t="shared" si="2"/>
        <v>660</v>
      </c>
      <c r="K29" s="45">
        <f>$I$4*Information!$C$8</f>
        <v>900</v>
      </c>
      <c r="L29" s="46">
        <f t="shared" si="3"/>
        <v>73.33333333</v>
      </c>
      <c r="M29" s="128">
        <f>AVERAGE(J29:J33)</f>
        <v>576</v>
      </c>
      <c r="N29" s="129">
        <f>M29/K29*100</f>
        <v>64</v>
      </c>
      <c r="O29" s="168">
        <f>Self!M29</f>
        <v>60</v>
      </c>
      <c r="P29" s="168">
        <f>Self!N29</f>
        <v>60</v>
      </c>
    </row>
    <row r="30" ht="14.25" customHeight="1">
      <c r="B30" s="23"/>
      <c r="C30" s="25"/>
      <c r="D30" s="89" t="s">
        <v>80</v>
      </c>
      <c r="E30" s="116"/>
      <c r="F30" s="117">
        <v>1.0</v>
      </c>
      <c r="G30" s="117">
        <v>6.0</v>
      </c>
      <c r="H30" s="117">
        <v>2.0</v>
      </c>
      <c r="I30" s="118"/>
      <c r="J30" s="147">
        <f t="shared" si="2"/>
        <v>560</v>
      </c>
      <c r="K30" s="58">
        <f>$I$4*Information!$C$8</f>
        <v>900</v>
      </c>
      <c r="L30" s="59">
        <f t="shared" si="3"/>
        <v>62.22222222</v>
      </c>
      <c r="M30" s="60"/>
      <c r="N30" s="61"/>
      <c r="O30" s="148"/>
      <c r="P30" s="148"/>
    </row>
    <row r="31" ht="14.25" customHeight="1">
      <c r="B31" s="23"/>
      <c r="C31" s="25"/>
      <c r="D31" s="89" t="s">
        <v>81</v>
      </c>
      <c r="E31" s="121"/>
      <c r="F31" s="122">
        <v>3.0</v>
      </c>
      <c r="G31" s="122">
        <v>3.0</v>
      </c>
      <c r="H31" s="122">
        <v>3.0</v>
      </c>
      <c r="I31" s="123"/>
      <c r="J31" s="147">
        <f t="shared" si="2"/>
        <v>540</v>
      </c>
      <c r="K31" s="58">
        <f>$I$4*Information!$C$8</f>
        <v>900</v>
      </c>
      <c r="L31" s="59">
        <f t="shared" si="3"/>
        <v>60</v>
      </c>
      <c r="M31" s="60"/>
      <c r="N31" s="61"/>
      <c r="O31" s="148"/>
      <c r="P31" s="148"/>
    </row>
    <row r="32" ht="14.25" customHeight="1">
      <c r="B32" s="23"/>
      <c r="C32" s="25"/>
      <c r="D32" s="89" t="s">
        <v>82</v>
      </c>
      <c r="E32" s="121"/>
      <c r="F32" s="122">
        <v>2.0</v>
      </c>
      <c r="G32" s="122">
        <v>3.0</v>
      </c>
      <c r="H32" s="122">
        <v>2.0</v>
      </c>
      <c r="I32" s="123">
        <v>1.0</v>
      </c>
      <c r="J32" s="147">
        <f t="shared" si="2"/>
        <v>520</v>
      </c>
      <c r="K32" s="58">
        <f>$I$4*Information!$C$8</f>
        <v>900</v>
      </c>
      <c r="L32" s="59">
        <f t="shared" si="3"/>
        <v>57.77777778</v>
      </c>
      <c r="M32" s="60"/>
      <c r="N32" s="61"/>
      <c r="O32" s="148"/>
      <c r="P32" s="148"/>
    </row>
    <row r="33" ht="14.25" customHeight="1">
      <c r="B33" s="73"/>
      <c r="C33" s="74"/>
      <c r="D33" s="75" t="s">
        <v>83</v>
      </c>
      <c r="E33" s="113"/>
      <c r="F33" s="114">
        <v>2.0</v>
      </c>
      <c r="G33" s="114">
        <v>2.0</v>
      </c>
      <c r="H33" s="114">
        <v>5.0</v>
      </c>
      <c r="I33" s="115"/>
      <c r="J33" s="155">
        <f t="shared" si="2"/>
        <v>600</v>
      </c>
      <c r="K33" s="80">
        <f>$I$4*Information!$C$8</f>
        <v>900</v>
      </c>
      <c r="L33" s="81">
        <f t="shared" si="3"/>
        <v>66.66666667</v>
      </c>
      <c r="M33" s="27"/>
      <c r="N33" s="82"/>
      <c r="O33" s="156"/>
      <c r="P33" s="156"/>
    </row>
    <row r="34" ht="14.25" customHeight="1">
      <c r="B34" s="38">
        <v>7.0</v>
      </c>
      <c r="C34" s="39" t="s">
        <v>121</v>
      </c>
      <c r="D34" s="130" t="s">
        <v>85</v>
      </c>
      <c r="E34" s="100">
        <v>2.0</v>
      </c>
      <c r="F34" s="101">
        <v>2.0</v>
      </c>
      <c r="G34" s="101">
        <v>3.0</v>
      </c>
      <c r="H34" s="101">
        <v>2.0</v>
      </c>
      <c r="I34" s="102"/>
      <c r="J34" s="144">
        <f t="shared" si="2"/>
        <v>460</v>
      </c>
      <c r="K34" s="45">
        <f>$I$4*Information!$C$8</f>
        <v>900</v>
      </c>
      <c r="L34" s="46">
        <f t="shared" si="3"/>
        <v>51.11111111</v>
      </c>
      <c r="M34" s="128">
        <f>AVERAGE(J34:J37)</f>
        <v>595</v>
      </c>
      <c r="N34" s="129">
        <f>M34/K34*100</f>
        <v>66.11111111</v>
      </c>
      <c r="O34" s="168">
        <f>Self!M34</f>
        <v>60</v>
      </c>
      <c r="P34" s="168">
        <f>Self!N34</f>
        <v>60</v>
      </c>
    </row>
    <row r="35" ht="14.25" customHeight="1">
      <c r="B35" s="23"/>
      <c r="C35" s="25"/>
      <c r="D35" s="130" t="s">
        <v>86</v>
      </c>
      <c r="E35" s="116"/>
      <c r="F35" s="117"/>
      <c r="G35" s="117">
        <v>6.0</v>
      </c>
      <c r="H35" s="117">
        <v>4.0</v>
      </c>
      <c r="I35" s="118"/>
      <c r="J35" s="147">
        <f t="shared" si="2"/>
        <v>680</v>
      </c>
      <c r="K35" s="58">
        <f>$I$4*Information!$C$8</f>
        <v>900</v>
      </c>
      <c r="L35" s="59">
        <f t="shared" si="3"/>
        <v>75.55555556</v>
      </c>
      <c r="M35" s="60"/>
      <c r="N35" s="61"/>
      <c r="O35" s="148"/>
      <c r="P35" s="148"/>
    </row>
    <row r="36" ht="14.25" customHeight="1">
      <c r="B36" s="23"/>
      <c r="C36" s="25"/>
      <c r="D36" s="130" t="s">
        <v>87</v>
      </c>
      <c r="E36" s="121"/>
      <c r="F36" s="122">
        <v>1.0</v>
      </c>
      <c r="G36" s="122">
        <v>2.0</v>
      </c>
      <c r="H36" s="122">
        <v>6.0</v>
      </c>
      <c r="I36" s="123"/>
      <c r="J36" s="147">
        <f t="shared" si="2"/>
        <v>640</v>
      </c>
      <c r="K36" s="58">
        <f>$I$4*Information!$C$8</f>
        <v>900</v>
      </c>
      <c r="L36" s="59">
        <f t="shared" si="3"/>
        <v>71.11111111</v>
      </c>
      <c r="M36" s="60"/>
      <c r="N36" s="61"/>
      <c r="O36" s="148"/>
      <c r="P36" s="148"/>
    </row>
    <row r="37" ht="14.25" customHeight="1">
      <c r="B37" s="23"/>
      <c r="C37" s="25"/>
      <c r="D37" s="89" t="s">
        <v>88</v>
      </c>
      <c r="E37" s="121"/>
      <c r="F37" s="122"/>
      <c r="G37" s="122">
        <v>6.0</v>
      </c>
      <c r="H37" s="122">
        <v>3.0</v>
      </c>
      <c r="I37" s="123"/>
      <c r="J37" s="155">
        <f t="shared" si="2"/>
        <v>600</v>
      </c>
      <c r="K37" s="80">
        <f>$I$4*Information!$C$8</f>
        <v>900</v>
      </c>
      <c r="L37" s="81">
        <f t="shared" si="3"/>
        <v>66.66666667</v>
      </c>
      <c r="M37" s="60"/>
      <c r="N37" s="61"/>
      <c r="O37" s="167"/>
      <c r="P37" s="167"/>
    </row>
    <row r="38" ht="14.25" customHeight="1">
      <c r="B38" s="38">
        <v>8.0</v>
      </c>
      <c r="C38" s="39" t="s">
        <v>122</v>
      </c>
      <c r="D38" s="40" t="s">
        <v>90</v>
      </c>
      <c r="E38" s="44"/>
      <c r="F38" s="45">
        <v>1.0</v>
      </c>
      <c r="G38" s="45">
        <v>3.0</v>
      </c>
      <c r="H38" s="45">
        <v>4.0</v>
      </c>
      <c r="I38" s="43">
        <v>1.0</v>
      </c>
      <c r="J38" s="144">
        <f t="shared" si="2"/>
        <v>640</v>
      </c>
      <c r="K38" s="45">
        <f>$I$4*Information!$C$8</f>
        <v>900</v>
      </c>
      <c r="L38" s="46">
        <f t="shared" si="3"/>
        <v>71.11111111</v>
      </c>
      <c r="M38" s="128">
        <f>AVERAGE(J38:J41)</f>
        <v>670</v>
      </c>
      <c r="N38" s="129">
        <f>M38/K38*100</f>
        <v>74.44444444</v>
      </c>
      <c r="O38" s="168">
        <f>Self!M38</f>
        <v>75</v>
      </c>
      <c r="P38" s="168">
        <f>Self!N38</f>
        <v>75</v>
      </c>
    </row>
    <row r="39" ht="14.25" customHeight="1">
      <c r="B39" s="23"/>
      <c r="C39" s="25"/>
      <c r="D39" s="89" t="s">
        <v>91</v>
      </c>
      <c r="E39" s="57"/>
      <c r="F39" s="58"/>
      <c r="G39" s="58">
        <v>1.0</v>
      </c>
      <c r="H39" s="58">
        <v>8.0</v>
      </c>
      <c r="I39" s="56"/>
      <c r="J39" s="147">
        <f t="shared" si="2"/>
        <v>700</v>
      </c>
      <c r="K39" s="58">
        <f>$I$4*Information!$C$8</f>
        <v>900</v>
      </c>
      <c r="L39" s="59">
        <f t="shared" si="3"/>
        <v>77.77777778</v>
      </c>
      <c r="M39" s="60"/>
      <c r="N39" s="61"/>
      <c r="O39" s="148"/>
      <c r="P39" s="148"/>
    </row>
    <row r="40" ht="14.25" customHeight="1">
      <c r="B40" s="23"/>
      <c r="C40" s="25"/>
      <c r="D40" s="89" t="s">
        <v>92</v>
      </c>
      <c r="E40" s="131"/>
      <c r="F40" s="132"/>
      <c r="G40" s="132">
        <v>3.0</v>
      </c>
      <c r="H40" s="132">
        <v>3.0</v>
      </c>
      <c r="I40" s="133">
        <v>3.0</v>
      </c>
      <c r="J40" s="147">
        <f t="shared" si="2"/>
        <v>720</v>
      </c>
      <c r="K40" s="58">
        <f>$I$4*Information!$C$8</f>
        <v>900</v>
      </c>
      <c r="L40" s="59">
        <f t="shared" si="3"/>
        <v>80</v>
      </c>
      <c r="M40" s="60"/>
      <c r="N40" s="61"/>
      <c r="O40" s="148"/>
      <c r="P40" s="148"/>
    </row>
    <row r="41" ht="14.25" customHeight="1">
      <c r="B41" s="73"/>
      <c r="C41" s="74"/>
      <c r="D41" s="91" t="s">
        <v>93</v>
      </c>
      <c r="E41" s="134"/>
      <c r="F41" s="135">
        <v>1.0</v>
      </c>
      <c r="G41" s="135">
        <v>4.0</v>
      </c>
      <c r="H41" s="135">
        <v>3.0</v>
      </c>
      <c r="I41" s="136">
        <v>1.0</v>
      </c>
      <c r="J41" s="155">
        <f t="shared" si="2"/>
        <v>620</v>
      </c>
      <c r="K41" s="80">
        <f>$I$4*Information!$C$8</f>
        <v>900</v>
      </c>
      <c r="L41" s="81">
        <f t="shared" si="3"/>
        <v>68.88888889</v>
      </c>
      <c r="M41" s="27"/>
      <c r="N41" s="82"/>
      <c r="O41" s="156"/>
      <c r="P41" s="156"/>
    </row>
    <row r="42" ht="14.25" customHeight="1">
      <c r="B42" s="137" t="s">
        <v>94</v>
      </c>
      <c r="C42" s="138"/>
      <c r="D42" s="138"/>
      <c r="E42" s="138"/>
      <c r="F42" s="138"/>
      <c r="G42" s="138"/>
      <c r="H42" s="138"/>
      <c r="I42" s="138"/>
      <c r="J42" s="138"/>
      <c r="K42" s="138"/>
      <c r="L42" s="52"/>
      <c r="M42" s="139">
        <f>SUM(M5:M41)</f>
        <v>4809</v>
      </c>
      <c r="N42" s="140">
        <f>AVERAGE(N5:N41)</f>
        <v>66.79166667</v>
      </c>
      <c r="O42" s="169">
        <f>SUM(O5:O41)</f>
        <v>544</v>
      </c>
      <c r="P42" s="170">
        <f>O42/8</f>
        <v>68</v>
      </c>
    </row>
    <row r="43" ht="14.25" customHeight="1"/>
    <row r="44" ht="14.25" customHeight="1">
      <c r="M44" s="1" t="s">
        <v>123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0">
    <mergeCell ref="B34:B37"/>
    <mergeCell ref="C34:C37"/>
    <mergeCell ref="B38:B41"/>
    <mergeCell ref="C38:C41"/>
    <mergeCell ref="B15:B18"/>
    <mergeCell ref="B19:B23"/>
    <mergeCell ref="C19:C23"/>
    <mergeCell ref="B24:B28"/>
    <mergeCell ref="C24:C28"/>
    <mergeCell ref="B29:B33"/>
    <mergeCell ref="C29:C33"/>
    <mergeCell ref="B2:C3"/>
    <mergeCell ref="E2:I2"/>
    <mergeCell ref="J2:J4"/>
    <mergeCell ref="K2:K4"/>
    <mergeCell ref="L2:L4"/>
    <mergeCell ref="M2:N3"/>
    <mergeCell ref="O2:P3"/>
    <mergeCell ref="U5:U6"/>
    <mergeCell ref="V5:W5"/>
    <mergeCell ref="X5:Y5"/>
    <mergeCell ref="B5:B9"/>
    <mergeCell ref="C5:C9"/>
    <mergeCell ref="M5:M9"/>
    <mergeCell ref="N5:N9"/>
    <mergeCell ref="O5:O9"/>
    <mergeCell ref="P5:P9"/>
    <mergeCell ref="T5:T6"/>
    <mergeCell ref="M10:M14"/>
    <mergeCell ref="M15:M18"/>
    <mergeCell ref="M19:M23"/>
    <mergeCell ref="M24:M28"/>
    <mergeCell ref="M29:M33"/>
    <mergeCell ref="M34:M37"/>
    <mergeCell ref="M38:M41"/>
    <mergeCell ref="B10:B14"/>
    <mergeCell ref="C10:C14"/>
    <mergeCell ref="N10:N14"/>
    <mergeCell ref="O10:O14"/>
    <mergeCell ref="P10:P14"/>
    <mergeCell ref="C15:C18"/>
    <mergeCell ref="P15:P18"/>
    <mergeCell ref="N15:N18"/>
    <mergeCell ref="O15:O18"/>
    <mergeCell ref="N19:N23"/>
    <mergeCell ref="O19:O23"/>
    <mergeCell ref="P19:P23"/>
    <mergeCell ref="O24:O28"/>
    <mergeCell ref="P24:P28"/>
    <mergeCell ref="N38:N41"/>
    <mergeCell ref="O38:O41"/>
    <mergeCell ref="P38:P41"/>
    <mergeCell ref="B42:L42"/>
    <mergeCell ref="N24:N28"/>
    <mergeCell ref="N29:N33"/>
    <mergeCell ref="O29:O33"/>
    <mergeCell ref="P29:P33"/>
    <mergeCell ref="N34:N37"/>
    <mergeCell ref="O34:O37"/>
    <mergeCell ref="P34:P37"/>
  </mergeCells>
  <printOptions/>
  <pageMargins bottom="0.75" footer="0.0" header="0.0" left="0.25" right="0.25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8.71"/>
    <col customWidth="1" min="2" max="2" width="5.14"/>
    <col customWidth="1" min="3" max="3" width="26.0"/>
    <col customWidth="1" min="4" max="4" width="111.0"/>
    <col customWidth="1" min="5" max="5" width="12.57"/>
    <col customWidth="1" min="6" max="7" width="10.0"/>
    <col customWidth="1" min="8" max="8" width="11.0"/>
    <col customWidth="1" min="9" max="9" width="10.0"/>
    <col customWidth="1" min="10" max="10" width="8.57"/>
    <col customWidth="1" min="11" max="11" width="8.14"/>
    <col customWidth="1" min="12" max="12" width="9.29"/>
    <col customWidth="1" min="13" max="13" width="10.86"/>
    <col customWidth="1" min="14" max="14" width="12.71"/>
    <col customWidth="1" min="15" max="16" width="10.86"/>
    <col customWidth="1" min="17" max="19" width="8.71"/>
    <col customWidth="1" min="20" max="20" width="6.43"/>
    <col customWidth="1" min="21" max="21" width="24.43"/>
    <col customWidth="1" min="22" max="22" width="8.71"/>
    <col customWidth="1" min="23" max="23" width="9.0"/>
    <col customWidth="1" min="24" max="31" width="8.71"/>
  </cols>
  <sheetData>
    <row r="1" ht="14.25" customHeight="1"/>
    <row r="2" ht="15.75" customHeight="1">
      <c r="B2" s="6" t="s">
        <v>24</v>
      </c>
      <c r="C2" s="7"/>
      <c r="D2" s="8" t="s">
        <v>25</v>
      </c>
      <c r="E2" s="9"/>
      <c r="F2" s="10"/>
      <c r="G2" s="10"/>
      <c r="H2" s="10"/>
      <c r="I2" s="11"/>
      <c r="J2" s="12" t="s">
        <v>26</v>
      </c>
      <c r="K2" s="13" t="s">
        <v>27</v>
      </c>
      <c r="L2" s="14" t="s">
        <v>28</v>
      </c>
      <c r="M2" s="15" t="s">
        <v>124</v>
      </c>
      <c r="N2" s="7"/>
      <c r="O2" s="141" t="s">
        <v>29</v>
      </c>
      <c r="P2" s="7"/>
    </row>
    <row r="3" ht="42.0" customHeight="1">
      <c r="B3" s="16"/>
      <c r="C3" s="17"/>
      <c r="D3" s="18" t="s">
        <v>96</v>
      </c>
      <c r="E3" s="19" t="s">
        <v>31</v>
      </c>
      <c r="F3" s="20" t="s">
        <v>32</v>
      </c>
      <c r="G3" s="21" t="s">
        <v>33</v>
      </c>
      <c r="H3" s="22" t="s">
        <v>34</v>
      </c>
      <c r="I3" s="21" t="s">
        <v>35</v>
      </c>
      <c r="J3" s="23"/>
      <c r="K3" s="24"/>
      <c r="L3" s="25"/>
      <c r="M3" s="26"/>
      <c r="N3" s="27"/>
      <c r="O3" s="26"/>
      <c r="P3" s="27"/>
    </row>
    <row r="4" ht="14.25" customHeight="1">
      <c r="B4" s="28" t="s">
        <v>36</v>
      </c>
      <c r="C4" s="29" t="s">
        <v>37</v>
      </c>
      <c r="D4" s="30" t="s">
        <v>38</v>
      </c>
      <c r="E4" s="31">
        <v>20.0</v>
      </c>
      <c r="F4" s="32">
        <v>40.0</v>
      </c>
      <c r="G4" s="31">
        <v>60.0</v>
      </c>
      <c r="H4" s="32">
        <v>80.0</v>
      </c>
      <c r="I4" s="31">
        <v>100.0</v>
      </c>
      <c r="J4" s="33"/>
      <c r="K4" s="34"/>
      <c r="L4" s="35"/>
      <c r="M4" s="36" t="s">
        <v>39</v>
      </c>
      <c r="N4" s="37" t="s">
        <v>28</v>
      </c>
      <c r="O4" s="142" t="s">
        <v>39</v>
      </c>
      <c r="P4" s="143" t="s">
        <v>28</v>
      </c>
    </row>
    <row r="5" ht="15.75" customHeight="1">
      <c r="B5" s="38">
        <v>1.0</v>
      </c>
      <c r="C5" s="39" t="s">
        <v>125</v>
      </c>
      <c r="D5" s="40" t="s">
        <v>41</v>
      </c>
      <c r="E5" s="41"/>
      <c r="F5" s="42"/>
      <c r="G5" s="42"/>
      <c r="H5" s="42"/>
      <c r="I5" s="43"/>
      <c r="J5" s="144">
        <f t="shared" ref="J5:J41" si="2">($E$4*E5)+($F$4*F5)+($G$4*G5)+($H$4*H5)+($I$4*I5)</f>
        <v>0</v>
      </c>
      <c r="K5" s="45">
        <f>$I$4*Information!$C$9</f>
        <v>0</v>
      </c>
      <c r="L5" s="46" t="str">
        <f t="shared" ref="L5:L41" si="3">(J5/K5)*100</f>
        <v>#DIV/0!</v>
      </c>
      <c r="M5" s="47">
        <f>AVERAGE(J5:J9)</f>
        <v>0</v>
      </c>
      <c r="N5" s="48" t="str">
        <f>(M5/K5)*100</f>
        <v>#DIV/0!</v>
      </c>
      <c r="O5" s="145">
        <f>Self!M5</f>
        <v>84</v>
      </c>
      <c r="P5" s="145">
        <f>Self!N5</f>
        <v>84</v>
      </c>
      <c r="T5" s="49" t="str">
        <f t="shared" ref="T5:U5" si="1">B4</f>
        <v>Sr. No.</v>
      </c>
      <c r="U5" s="50" t="str">
        <f t="shared" si="1"/>
        <v>Attributes</v>
      </c>
      <c r="V5" s="146" t="str">
        <f>M2</f>
        <v>Average - Subordinates</v>
      </c>
      <c r="W5" s="52"/>
      <c r="X5" s="51" t="str">
        <f>O2</f>
        <v>Average - Self</v>
      </c>
      <c r="Y5" s="52"/>
    </row>
    <row r="6" ht="15.75" customHeight="1">
      <c r="B6" s="23"/>
      <c r="C6" s="25"/>
      <c r="D6" s="53" t="s">
        <v>42</v>
      </c>
      <c r="E6" s="54"/>
      <c r="F6" s="55"/>
      <c r="G6" s="55"/>
      <c r="H6" s="55"/>
      <c r="I6" s="56"/>
      <c r="J6" s="147">
        <f t="shared" si="2"/>
        <v>0</v>
      </c>
      <c r="K6" s="58">
        <f>$I$4*Information!$C$9</f>
        <v>0</v>
      </c>
      <c r="L6" s="59" t="str">
        <f t="shared" si="3"/>
        <v>#DIV/0!</v>
      </c>
      <c r="M6" s="60"/>
      <c r="N6" s="61"/>
      <c r="O6" s="148"/>
      <c r="P6" s="148"/>
      <c r="T6" s="62"/>
      <c r="U6" s="63"/>
      <c r="V6" s="149" t="s">
        <v>39</v>
      </c>
      <c r="W6" s="150" t="s">
        <v>28</v>
      </c>
      <c r="X6" s="64" t="s">
        <v>39</v>
      </c>
      <c r="Y6" s="65" t="s">
        <v>28</v>
      </c>
    </row>
    <row r="7" ht="14.25" customHeight="1">
      <c r="B7" s="23"/>
      <c r="C7" s="25"/>
      <c r="D7" s="53" t="s">
        <v>43</v>
      </c>
      <c r="E7" s="54"/>
      <c r="F7" s="55"/>
      <c r="G7" s="55"/>
      <c r="H7" s="55"/>
      <c r="I7" s="56"/>
      <c r="J7" s="147">
        <f t="shared" si="2"/>
        <v>0</v>
      </c>
      <c r="K7" s="58">
        <f>$I$4*Information!$C$9</f>
        <v>0</v>
      </c>
      <c r="L7" s="59" t="str">
        <f t="shared" si="3"/>
        <v>#DIV/0!</v>
      </c>
      <c r="M7" s="60"/>
      <c r="N7" s="61"/>
      <c r="O7" s="148"/>
      <c r="P7" s="148"/>
      <c r="T7" s="66">
        <f>B5</f>
        <v>1</v>
      </c>
      <c r="U7" s="67" t="s">
        <v>44</v>
      </c>
      <c r="V7" s="151">
        <f t="shared" ref="V7:Y7" si="4">M5</f>
        <v>0</v>
      </c>
      <c r="W7" s="152" t="str">
        <f t="shared" si="4"/>
        <v>#DIV/0!</v>
      </c>
      <c r="X7" s="68">
        <f t="shared" si="4"/>
        <v>84</v>
      </c>
      <c r="Y7" s="69">
        <f t="shared" si="4"/>
        <v>84</v>
      </c>
    </row>
    <row r="8" ht="14.25" customHeight="1">
      <c r="B8" s="23"/>
      <c r="C8" s="25"/>
      <c r="D8" s="70" t="s">
        <v>45</v>
      </c>
      <c r="E8" s="54"/>
      <c r="F8" s="55"/>
      <c r="G8" s="55"/>
      <c r="H8" s="55"/>
      <c r="I8" s="56"/>
      <c r="J8" s="147">
        <f t="shared" si="2"/>
        <v>0</v>
      </c>
      <c r="K8" s="58">
        <f>$I$4*Information!$C$9</f>
        <v>0</v>
      </c>
      <c r="L8" s="59" t="str">
        <f t="shared" si="3"/>
        <v>#DIV/0!</v>
      </c>
      <c r="M8" s="60"/>
      <c r="N8" s="61"/>
      <c r="O8" s="148"/>
      <c r="P8" s="148"/>
      <c r="T8" s="66">
        <f>B10</f>
        <v>2</v>
      </c>
      <c r="U8" s="67" t="s">
        <v>46</v>
      </c>
      <c r="V8" s="153">
        <f t="shared" ref="V8:Y8" si="5">M10</f>
        <v>0</v>
      </c>
      <c r="W8" s="154" t="str">
        <f t="shared" si="5"/>
        <v>#DIV/0!</v>
      </c>
      <c r="X8" s="71">
        <f t="shared" si="5"/>
        <v>68</v>
      </c>
      <c r="Y8" s="72">
        <f t="shared" si="5"/>
        <v>68</v>
      </c>
    </row>
    <row r="9" ht="14.25" customHeight="1">
      <c r="B9" s="73"/>
      <c r="C9" s="74"/>
      <c r="D9" s="75" t="s">
        <v>47</v>
      </c>
      <c r="E9" s="76"/>
      <c r="F9" s="77"/>
      <c r="G9" s="77"/>
      <c r="H9" s="77"/>
      <c r="I9" s="78"/>
      <c r="J9" s="155">
        <f t="shared" si="2"/>
        <v>0</v>
      </c>
      <c r="K9" s="80">
        <f>$I$4*Information!$C$9</f>
        <v>0</v>
      </c>
      <c r="L9" s="81" t="str">
        <f t="shared" si="3"/>
        <v>#DIV/0!</v>
      </c>
      <c r="M9" s="27"/>
      <c r="N9" s="82"/>
      <c r="O9" s="156"/>
      <c r="P9" s="156"/>
      <c r="T9" s="66">
        <f>B15</f>
        <v>3</v>
      </c>
      <c r="U9" s="67" t="s">
        <v>48</v>
      </c>
      <c r="V9" s="153">
        <f t="shared" ref="V9:Y9" si="6">M15</f>
        <v>0</v>
      </c>
      <c r="W9" s="154" t="str">
        <f t="shared" si="6"/>
        <v>#DIV/0!</v>
      </c>
      <c r="X9" s="71">
        <f t="shared" si="6"/>
        <v>65</v>
      </c>
      <c r="Y9" s="72">
        <f t="shared" si="6"/>
        <v>65</v>
      </c>
    </row>
    <row r="10" ht="15.0" customHeight="1">
      <c r="B10" s="38">
        <v>2.0</v>
      </c>
      <c r="C10" s="83" t="s">
        <v>126</v>
      </c>
      <c r="D10" s="40" t="s">
        <v>50</v>
      </c>
      <c r="E10" s="41"/>
      <c r="F10" s="42"/>
      <c r="G10" s="42"/>
      <c r="H10" s="42"/>
      <c r="I10" s="43"/>
      <c r="J10" s="157">
        <f t="shared" si="2"/>
        <v>0</v>
      </c>
      <c r="K10" s="85">
        <f>$I$4*Information!$C$9</f>
        <v>0</v>
      </c>
      <c r="L10" s="86" t="str">
        <f t="shared" si="3"/>
        <v>#DIV/0!</v>
      </c>
      <c r="M10" s="47">
        <f>AVERAGE(J10:J14)</f>
        <v>0</v>
      </c>
      <c r="N10" s="48" t="str">
        <f>M10/K10*100</f>
        <v>#DIV/0!</v>
      </c>
      <c r="O10" s="145">
        <f>Self!M10</f>
        <v>68</v>
      </c>
      <c r="P10" s="145">
        <f>Self!N10</f>
        <v>68</v>
      </c>
      <c r="T10" s="66">
        <f>B19</f>
        <v>4</v>
      </c>
      <c r="U10" s="67" t="s">
        <v>51</v>
      </c>
      <c r="V10" s="158">
        <f t="shared" ref="V10:Y10" si="7">M19</f>
        <v>0</v>
      </c>
      <c r="W10" s="159" t="str">
        <f t="shared" si="7"/>
        <v>#DIV/0!</v>
      </c>
      <c r="X10" s="87">
        <f t="shared" si="7"/>
        <v>68</v>
      </c>
      <c r="Y10" s="88">
        <f t="shared" si="7"/>
        <v>68</v>
      </c>
    </row>
    <row r="11" ht="14.25" customHeight="1">
      <c r="B11" s="23"/>
      <c r="C11" s="25"/>
      <c r="D11" s="89" t="s">
        <v>52</v>
      </c>
      <c r="E11" s="54"/>
      <c r="F11" s="55"/>
      <c r="G11" s="55"/>
      <c r="H11" s="55"/>
      <c r="I11" s="56"/>
      <c r="J11" s="147">
        <f t="shared" si="2"/>
        <v>0</v>
      </c>
      <c r="K11" s="58">
        <f>$I$4*Information!$C$9</f>
        <v>0</v>
      </c>
      <c r="L11" s="59" t="str">
        <f t="shared" si="3"/>
        <v>#DIV/0!</v>
      </c>
      <c r="M11" s="60"/>
      <c r="N11" s="61"/>
      <c r="O11" s="148"/>
      <c r="P11" s="148"/>
      <c r="T11" s="66">
        <f>B24</f>
        <v>5</v>
      </c>
      <c r="U11" s="90" t="s">
        <v>53</v>
      </c>
      <c r="V11" s="158">
        <f t="shared" ref="V11:Y11" si="8">M24</f>
        <v>0</v>
      </c>
      <c r="W11" s="159" t="str">
        <f t="shared" si="8"/>
        <v>#DIV/0!</v>
      </c>
      <c r="X11" s="87">
        <f t="shared" si="8"/>
        <v>64</v>
      </c>
      <c r="Y11" s="88">
        <f t="shared" si="8"/>
        <v>64</v>
      </c>
    </row>
    <row r="12" ht="14.25" customHeight="1">
      <c r="B12" s="23"/>
      <c r="C12" s="25"/>
      <c r="D12" s="89" t="s">
        <v>54</v>
      </c>
      <c r="E12" s="54"/>
      <c r="F12" s="55"/>
      <c r="G12" s="55"/>
      <c r="H12" s="55"/>
      <c r="I12" s="56"/>
      <c r="J12" s="147">
        <f t="shared" si="2"/>
        <v>0</v>
      </c>
      <c r="K12" s="58">
        <f>$I$4*Information!$C$9</f>
        <v>0</v>
      </c>
      <c r="L12" s="59" t="str">
        <f t="shared" si="3"/>
        <v>#DIV/0!</v>
      </c>
      <c r="M12" s="60"/>
      <c r="N12" s="61"/>
      <c r="O12" s="148"/>
      <c r="P12" s="148"/>
      <c r="T12" s="66">
        <f>B29</f>
        <v>6</v>
      </c>
      <c r="U12" s="90" t="s">
        <v>55</v>
      </c>
      <c r="V12" s="158">
        <f t="shared" ref="V12:Y12" si="9">M29</f>
        <v>0</v>
      </c>
      <c r="W12" s="159" t="str">
        <f t="shared" si="9"/>
        <v>#DIV/0!</v>
      </c>
      <c r="X12" s="87">
        <f t="shared" si="9"/>
        <v>60</v>
      </c>
      <c r="Y12" s="88">
        <f t="shared" si="9"/>
        <v>60</v>
      </c>
    </row>
    <row r="13" ht="14.25" customHeight="1">
      <c r="B13" s="23"/>
      <c r="C13" s="25"/>
      <c r="D13" s="89" t="s">
        <v>56</v>
      </c>
      <c r="E13" s="54"/>
      <c r="F13" s="55"/>
      <c r="G13" s="55"/>
      <c r="H13" s="55"/>
      <c r="I13" s="56"/>
      <c r="J13" s="147">
        <f t="shared" si="2"/>
        <v>0</v>
      </c>
      <c r="K13" s="58">
        <f>$I$4*Information!$C$9</f>
        <v>0</v>
      </c>
      <c r="L13" s="59" t="str">
        <f t="shared" si="3"/>
        <v>#DIV/0!</v>
      </c>
      <c r="M13" s="60"/>
      <c r="N13" s="61"/>
      <c r="O13" s="148"/>
      <c r="P13" s="148"/>
      <c r="T13" s="66">
        <f>B34</f>
        <v>7</v>
      </c>
      <c r="U13" s="90" t="s">
        <v>57</v>
      </c>
      <c r="V13" s="158">
        <f t="shared" ref="V13:Y13" si="10">M34</f>
        <v>0</v>
      </c>
      <c r="W13" s="159" t="str">
        <f t="shared" si="10"/>
        <v>#DIV/0!</v>
      </c>
      <c r="X13" s="87">
        <f t="shared" si="10"/>
        <v>60</v>
      </c>
      <c r="Y13" s="88">
        <f t="shared" si="10"/>
        <v>60</v>
      </c>
    </row>
    <row r="14" ht="14.25" customHeight="1">
      <c r="B14" s="73"/>
      <c r="C14" s="74"/>
      <c r="D14" s="91" t="s">
        <v>58</v>
      </c>
      <c r="E14" s="76"/>
      <c r="F14" s="77"/>
      <c r="G14" s="77"/>
      <c r="H14" s="77"/>
      <c r="I14" s="78"/>
      <c r="J14" s="160">
        <f t="shared" si="2"/>
        <v>0</v>
      </c>
      <c r="K14" s="93">
        <f>$I$4*Information!$C$9</f>
        <v>0</v>
      </c>
      <c r="L14" s="94" t="str">
        <f t="shared" si="3"/>
        <v>#DIV/0!</v>
      </c>
      <c r="M14" s="27"/>
      <c r="N14" s="82"/>
      <c r="O14" s="156"/>
      <c r="P14" s="156"/>
      <c r="T14" s="95">
        <f>B38</f>
        <v>8</v>
      </c>
      <c r="U14" s="96" t="s">
        <v>59</v>
      </c>
      <c r="V14" s="161">
        <f t="shared" ref="V14:Y14" si="11">M38</f>
        <v>0</v>
      </c>
      <c r="W14" s="162" t="str">
        <f t="shared" si="11"/>
        <v>#DIV/0!</v>
      </c>
      <c r="X14" s="97">
        <f t="shared" si="11"/>
        <v>75</v>
      </c>
      <c r="Y14" s="98">
        <f t="shared" si="11"/>
        <v>75</v>
      </c>
    </row>
    <row r="15" ht="14.25" customHeight="1">
      <c r="B15" s="38">
        <v>3.0</v>
      </c>
      <c r="C15" s="39" t="s">
        <v>127</v>
      </c>
      <c r="D15" s="99" t="s">
        <v>61</v>
      </c>
      <c r="E15" s="100"/>
      <c r="F15" s="101"/>
      <c r="G15" s="101"/>
      <c r="H15" s="101"/>
      <c r="I15" s="102"/>
      <c r="J15" s="144">
        <f t="shared" si="2"/>
        <v>0</v>
      </c>
      <c r="K15" s="45">
        <f>$I$4*Information!$C$9</f>
        <v>0</v>
      </c>
      <c r="L15" s="46" t="str">
        <f t="shared" si="3"/>
        <v>#DIV/0!</v>
      </c>
      <c r="M15" s="103">
        <f>AVERAGE(J15:J18)</f>
        <v>0</v>
      </c>
      <c r="N15" s="104" t="str">
        <f>M15/K15*100</f>
        <v>#DIV/0!</v>
      </c>
      <c r="O15" s="163">
        <f>Self!M15</f>
        <v>65</v>
      </c>
      <c r="P15" s="163">
        <f>Self!N15</f>
        <v>65</v>
      </c>
      <c r="U15" s="105" t="s">
        <v>62</v>
      </c>
      <c r="V15" s="164">
        <f t="shared" ref="V15:Y15" si="12">M42</f>
        <v>0</v>
      </c>
      <c r="W15" s="165">
        <f t="shared" si="12"/>
        <v>0</v>
      </c>
      <c r="X15" s="106">
        <f t="shared" si="12"/>
        <v>544</v>
      </c>
      <c r="Y15" s="107">
        <f t="shared" si="12"/>
        <v>68</v>
      </c>
    </row>
    <row r="16" ht="14.25" customHeight="1">
      <c r="B16" s="23"/>
      <c r="C16" s="25"/>
      <c r="D16" s="108" t="s">
        <v>63</v>
      </c>
      <c r="E16" s="109"/>
      <c r="F16" s="110"/>
      <c r="G16" s="110"/>
      <c r="H16" s="110"/>
      <c r="I16" s="111"/>
      <c r="J16" s="147">
        <f t="shared" si="2"/>
        <v>0</v>
      </c>
      <c r="K16" s="58">
        <f>$I$4*Information!$C$9</f>
        <v>0</v>
      </c>
      <c r="L16" s="59" t="str">
        <f t="shared" si="3"/>
        <v>#DIV/0!</v>
      </c>
      <c r="M16" s="60"/>
      <c r="N16" s="61"/>
      <c r="O16" s="148"/>
      <c r="P16" s="148"/>
    </row>
    <row r="17" ht="14.25" customHeight="1">
      <c r="B17" s="23"/>
      <c r="C17" s="25"/>
      <c r="D17" s="108" t="s">
        <v>64</v>
      </c>
      <c r="E17" s="109"/>
      <c r="F17" s="110"/>
      <c r="G17" s="110"/>
      <c r="H17" s="110"/>
      <c r="I17" s="111"/>
      <c r="J17" s="147">
        <f t="shared" si="2"/>
        <v>0</v>
      </c>
      <c r="K17" s="58">
        <f>$I$4*Information!$C$9</f>
        <v>0</v>
      </c>
      <c r="L17" s="59" t="str">
        <f t="shared" si="3"/>
        <v>#DIV/0!</v>
      </c>
      <c r="M17" s="60"/>
      <c r="N17" s="61"/>
      <c r="O17" s="148"/>
      <c r="P17" s="148"/>
    </row>
    <row r="18" ht="14.25" customHeight="1">
      <c r="B18" s="73"/>
      <c r="C18" s="74"/>
      <c r="D18" s="112" t="s">
        <v>65</v>
      </c>
      <c r="E18" s="113"/>
      <c r="F18" s="114"/>
      <c r="G18" s="114"/>
      <c r="H18" s="114"/>
      <c r="I18" s="115"/>
      <c r="J18" s="155">
        <f t="shared" si="2"/>
        <v>0</v>
      </c>
      <c r="K18" s="80">
        <f>$I$4*Information!$C$9</f>
        <v>0</v>
      </c>
      <c r="L18" s="81" t="str">
        <f t="shared" si="3"/>
        <v>#DIV/0!</v>
      </c>
      <c r="M18" s="27"/>
      <c r="N18" s="82"/>
      <c r="O18" s="156"/>
      <c r="P18" s="156"/>
    </row>
    <row r="19" ht="14.25" customHeight="1">
      <c r="B19" s="38">
        <v>4.0</v>
      </c>
      <c r="C19" s="39" t="s">
        <v>128</v>
      </c>
      <c r="D19" s="40" t="s">
        <v>67</v>
      </c>
      <c r="E19" s="116"/>
      <c r="F19" s="117"/>
      <c r="G19" s="117"/>
      <c r="H19" s="117"/>
      <c r="I19" s="118"/>
      <c r="J19" s="157">
        <f t="shared" si="2"/>
        <v>0</v>
      </c>
      <c r="K19" s="85">
        <f>$I$4*Information!$C$9</f>
        <v>0</v>
      </c>
      <c r="L19" s="86" t="str">
        <f t="shared" si="3"/>
        <v>#DIV/0!</v>
      </c>
      <c r="M19" s="119">
        <f>AVERAGE(J19:J23)</f>
        <v>0</v>
      </c>
      <c r="N19" s="120" t="str">
        <f>M19/K19*100</f>
        <v>#DIV/0!</v>
      </c>
      <c r="O19" s="166">
        <f>Self!M19</f>
        <v>68</v>
      </c>
      <c r="P19" s="166">
        <f>Self!N19</f>
        <v>68</v>
      </c>
    </row>
    <row r="20" ht="14.25" customHeight="1">
      <c r="B20" s="23"/>
      <c r="C20" s="25"/>
      <c r="D20" s="89" t="s">
        <v>68</v>
      </c>
      <c r="E20" s="116"/>
      <c r="F20" s="117"/>
      <c r="G20" s="117"/>
      <c r="H20" s="117"/>
      <c r="I20" s="118"/>
      <c r="J20" s="147">
        <f t="shared" si="2"/>
        <v>0</v>
      </c>
      <c r="K20" s="58">
        <f>$I$4*Information!$C$9</f>
        <v>0</v>
      </c>
      <c r="L20" s="59" t="str">
        <f t="shared" si="3"/>
        <v>#DIV/0!</v>
      </c>
      <c r="M20" s="60"/>
      <c r="N20" s="61"/>
      <c r="O20" s="148"/>
      <c r="P20" s="148"/>
    </row>
    <row r="21" ht="14.25" customHeight="1">
      <c r="B21" s="23"/>
      <c r="C21" s="25"/>
      <c r="D21" s="89" t="s">
        <v>69</v>
      </c>
      <c r="E21" s="121"/>
      <c r="F21" s="122"/>
      <c r="G21" s="122"/>
      <c r="H21" s="122"/>
      <c r="I21" s="123"/>
      <c r="J21" s="147">
        <f t="shared" si="2"/>
        <v>0</v>
      </c>
      <c r="K21" s="58">
        <f>$I$4*Information!$C$9</f>
        <v>0</v>
      </c>
      <c r="L21" s="59" t="str">
        <f t="shared" si="3"/>
        <v>#DIV/0!</v>
      </c>
      <c r="M21" s="60"/>
      <c r="N21" s="61"/>
      <c r="O21" s="148"/>
      <c r="P21" s="148"/>
    </row>
    <row r="22" ht="14.25" customHeight="1">
      <c r="B22" s="23"/>
      <c r="C22" s="25"/>
      <c r="D22" s="89" t="s">
        <v>70</v>
      </c>
      <c r="E22" s="121"/>
      <c r="F22" s="122"/>
      <c r="G22" s="122"/>
      <c r="H22" s="122"/>
      <c r="I22" s="123"/>
      <c r="J22" s="147">
        <f t="shared" si="2"/>
        <v>0</v>
      </c>
      <c r="K22" s="58">
        <f>$I$4*Information!$C$9</f>
        <v>0</v>
      </c>
      <c r="L22" s="59" t="str">
        <f t="shared" si="3"/>
        <v>#DIV/0!</v>
      </c>
      <c r="M22" s="60"/>
      <c r="N22" s="61"/>
      <c r="O22" s="148"/>
      <c r="P22" s="148"/>
    </row>
    <row r="23" ht="14.25" customHeight="1">
      <c r="B23" s="23"/>
      <c r="C23" s="25"/>
      <c r="D23" s="124" t="s">
        <v>71</v>
      </c>
      <c r="E23" s="125"/>
      <c r="F23" s="126"/>
      <c r="G23" s="126"/>
      <c r="H23" s="126"/>
      <c r="I23" s="127"/>
      <c r="J23" s="160">
        <f t="shared" si="2"/>
        <v>0</v>
      </c>
      <c r="K23" s="93">
        <f>$I$4*Information!$C$9</f>
        <v>0</v>
      </c>
      <c r="L23" s="94" t="str">
        <f t="shared" si="3"/>
        <v>#DIV/0!</v>
      </c>
      <c r="M23" s="60"/>
      <c r="N23" s="61"/>
      <c r="O23" s="167"/>
      <c r="P23" s="167"/>
    </row>
    <row r="24" ht="14.25" customHeight="1">
      <c r="B24" s="38">
        <v>5.0</v>
      </c>
      <c r="C24" s="39" t="s">
        <v>129</v>
      </c>
      <c r="D24" s="40" t="s">
        <v>73</v>
      </c>
      <c r="E24" s="100"/>
      <c r="F24" s="101"/>
      <c r="G24" s="101"/>
      <c r="H24" s="101"/>
      <c r="I24" s="102"/>
      <c r="J24" s="144">
        <f t="shared" si="2"/>
        <v>0</v>
      </c>
      <c r="K24" s="45">
        <f>$I$4*Information!$C$9</f>
        <v>0</v>
      </c>
      <c r="L24" s="46" t="str">
        <f t="shared" si="3"/>
        <v>#DIV/0!</v>
      </c>
      <c r="M24" s="128">
        <f>AVERAGE(J24:J28)</f>
        <v>0</v>
      </c>
      <c r="N24" s="129" t="str">
        <f>M24/K24*100</f>
        <v>#DIV/0!</v>
      </c>
      <c r="O24" s="168">
        <f>Self!M24</f>
        <v>64</v>
      </c>
      <c r="P24" s="168">
        <f>Self!N24</f>
        <v>64</v>
      </c>
    </row>
    <row r="25" ht="14.25" customHeight="1">
      <c r="B25" s="23"/>
      <c r="C25" s="25"/>
      <c r="D25" s="89" t="s">
        <v>74</v>
      </c>
      <c r="E25" s="116"/>
      <c r="F25" s="117"/>
      <c r="G25" s="117"/>
      <c r="H25" s="117"/>
      <c r="I25" s="118"/>
      <c r="J25" s="147">
        <f t="shared" si="2"/>
        <v>0</v>
      </c>
      <c r="K25" s="58">
        <f>$I$4*Information!$C$9</f>
        <v>0</v>
      </c>
      <c r="L25" s="59" t="str">
        <f t="shared" si="3"/>
        <v>#DIV/0!</v>
      </c>
      <c r="M25" s="60"/>
      <c r="N25" s="61"/>
      <c r="O25" s="148"/>
      <c r="P25" s="148"/>
    </row>
    <row r="26" ht="14.25" customHeight="1">
      <c r="B26" s="23"/>
      <c r="C26" s="25"/>
      <c r="D26" s="70" t="s">
        <v>75</v>
      </c>
      <c r="E26" s="121"/>
      <c r="F26" s="122"/>
      <c r="G26" s="122"/>
      <c r="H26" s="122"/>
      <c r="I26" s="123"/>
      <c r="J26" s="147">
        <f t="shared" si="2"/>
        <v>0</v>
      </c>
      <c r="K26" s="58">
        <f>$I$4*Information!$C$9</f>
        <v>0</v>
      </c>
      <c r="L26" s="59" t="str">
        <f t="shared" si="3"/>
        <v>#DIV/0!</v>
      </c>
      <c r="M26" s="60"/>
      <c r="N26" s="61"/>
      <c r="O26" s="148"/>
      <c r="P26" s="148"/>
    </row>
    <row r="27" ht="14.25" customHeight="1">
      <c r="B27" s="23"/>
      <c r="C27" s="25"/>
      <c r="D27" s="89" t="s">
        <v>76</v>
      </c>
      <c r="E27" s="121"/>
      <c r="F27" s="122"/>
      <c r="G27" s="122"/>
      <c r="H27" s="122"/>
      <c r="I27" s="123"/>
      <c r="J27" s="147">
        <f t="shared" si="2"/>
        <v>0</v>
      </c>
      <c r="K27" s="58">
        <f>$I$4*Information!$C$9</f>
        <v>0</v>
      </c>
      <c r="L27" s="59" t="str">
        <f t="shared" si="3"/>
        <v>#DIV/0!</v>
      </c>
      <c r="M27" s="60"/>
      <c r="N27" s="61"/>
      <c r="O27" s="148"/>
      <c r="P27" s="148"/>
    </row>
    <row r="28" ht="14.25" customHeight="1">
      <c r="B28" s="73"/>
      <c r="C28" s="74"/>
      <c r="D28" s="91" t="s">
        <v>77</v>
      </c>
      <c r="E28" s="113"/>
      <c r="F28" s="114"/>
      <c r="G28" s="114"/>
      <c r="H28" s="114"/>
      <c r="I28" s="115"/>
      <c r="J28" s="155">
        <f t="shared" si="2"/>
        <v>0</v>
      </c>
      <c r="K28" s="80">
        <f>$I$4*Information!$C$9</f>
        <v>0</v>
      </c>
      <c r="L28" s="81" t="str">
        <f t="shared" si="3"/>
        <v>#DIV/0!</v>
      </c>
      <c r="M28" s="27"/>
      <c r="N28" s="82"/>
      <c r="O28" s="156"/>
      <c r="P28" s="156"/>
    </row>
    <row r="29" ht="15.0" customHeight="1">
      <c r="B29" s="38">
        <v>6.0</v>
      </c>
      <c r="C29" s="39" t="s">
        <v>130</v>
      </c>
      <c r="D29" s="40" t="s">
        <v>79</v>
      </c>
      <c r="E29" s="100"/>
      <c r="F29" s="101"/>
      <c r="G29" s="101"/>
      <c r="H29" s="101"/>
      <c r="I29" s="102"/>
      <c r="J29" s="144">
        <f t="shared" si="2"/>
        <v>0</v>
      </c>
      <c r="K29" s="45">
        <f>$I$4*Information!$C$9</f>
        <v>0</v>
      </c>
      <c r="L29" s="46" t="str">
        <f t="shared" si="3"/>
        <v>#DIV/0!</v>
      </c>
      <c r="M29" s="128">
        <f>AVERAGE(J29:J33)</f>
        <v>0</v>
      </c>
      <c r="N29" s="129" t="str">
        <f>M29/K29*100</f>
        <v>#DIV/0!</v>
      </c>
      <c r="O29" s="168">
        <f>Self!M29</f>
        <v>60</v>
      </c>
      <c r="P29" s="168">
        <f>Self!N29</f>
        <v>60</v>
      </c>
    </row>
    <row r="30" ht="14.25" customHeight="1">
      <c r="B30" s="23"/>
      <c r="C30" s="25"/>
      <c r="D30" s="89" t="s">
        <v>80</v>
      </c>
      <c r="E30" s="116"/>
      <c r="F30" s="117"/>
      <c r="G30" s="117"/>
      <c r="H30" s="117"/>
      <c r="I30" s="118"/>
      <c r="J30" s="147">
        <f t="shared" si="2"/>
        <v>0</v>
      </c>
      <c r="K30" s="58">
        <f>$I$4*Information!$C$9</f>
        <v>0</v>
      </c>
      <c r="L30" s="59" t="str">
        <f t="shared" si="3"/>
        <v>#DIV/0!</v>
      </c>
      <c r="M30" s="60"/>
      <c r="N30" s="61"/>
      <c r="O30" s="148"/>
      <c r="P30" s="148"/>
    </row>
    <row r="31" ht="14.25" customHeight="1">
      <c r="B31" s="23"/>
      <c r="C31" s="25"/>
      <c r="D31" s="89" t="s">
        <v>81</v>
      </c>
      <c r="E31" s="121"/>
      <c r="F31" s="122"/>
      <c r="G31" s="122"/>
      <c r="H31" s="122"/>
      <c r="I31" s="123"/>
      <c r="J31" s="147">
        <f t="shared" si="2"/>
        <v>0</v>
      </c>
      <c r="K31" s="58">
        <f>$I$4*Information!$C$9</f>
        <v>0</v>
      </c>
      <c r="L31" s="59" t="str">
        <f t="shared" si="3"/>
        <v>#DIV/0!</v>
      </c>
      <c r="M31" s="60"/>
      <c r="N31" s="61"/>
      <c r="O31" s="148"/>
      <c r="P31" s="148"/>
    </row>
    <row r="32" ht="14.25" customHeight="1">
      <c r="B32" s="23"/>
      <c r="C32" s="25"/>
      <c r="D32" s="89" t="s">
        <v>82</v>
      </c>
      <c r="E32" s="121"/>
      <c r="F32" s="122"/>
      <c r="G32" s="122"/>
      <c r="H32" s="122"/>
      <c r="I32" s="123"/>
      <c r="J32" s="147">
        <f t="shared" si="2"/>
        <v>0</v>
      </c>
      <c r="K32" s="58">
        <f>$I$4*Information!$C$9</f>
        <v>0</v>
      </c>
      <c r="L32" s="59" t="str">
        <f t="shared" si="3"/>
        <v>#DIV/0!</v>
      </c>
      <c r="M32" s="60"/>
      <c r="N32" s="61"/>
      <c r="O32" s="148"/>
      <c r="P32" s="148"/>
    </row>
    <row r="33" ht="14.25" customHeight="1">
      <c r="B33" s="73"/>
      <c r="C33" s="74"/>
      <c r="D33" s="75" t="s">
        <v>83</v>
      </c>
      <c r="E33" s="113"/>
      <c r="F33" s="114"/>
      <c r="G33" s="114"/>
      <c r="H33" s="114"/>
      <c r="I33" s="115"/>
      <c r="J33" s="155">
        <f t="shared" si="2"/>
        <v>0</v>
      </c>
      <c r="K33" s="80">
        <f>$I$4*Information!$C$9</f>
        <v>0</v>
      </c>
      <c r="L33" s="81" t="str">
        <f t="shared" si="3"/>
        <v>#DIV/0!</v>
      </c>
      <c r="M33" s="27"/>
      <c r="N33" s="82"/>
      <c r="O33" s="156"/>
      <c r="P33" s="156"/>
    </row>
    <row r="34" ht="14.25" customHeight="1">
      <c r="B34" s="38">
        <v>7.0</v>
      </c>
      <c r="C34" s="39" t="s">
        <v>131</v>
      </c>
      <c r="D34" s="130" t="s">
        <v>85</v>
      </c>
      <c r="E34" s="100"/>
      <c r="F34" s="101"/>
      <c r="G34" s="101"/>
      <c r="H34" s="101"/>
      <c r="I34" s="102"/>
      <c r="J34" s="144">
        <f t="shared" si="2"/>
        <v>0</v>
      </c>
      <c r="K34" s="45">
        <f>$I$4*Information!$C$9</f>
        <v>0</v>
      </c>
      <c r="L34" s="46" t="str">
        <f t="shared" si="3"/>
        <v>#DIV/0!</v>
      </c>
      <c r="M34" s="128">
        <f>AVERAGE(J34:J37)</f>
        <v>0</v>
      </c>
      <c r="N34" s="129" t="str">
        <f>M34/K34*100</f>
        <v>#DIV/0!</v>
      </c>
      <c r="O34" s="168">
        <f>Self!M34</f>
        <v>60</v>
      </c>
      <c r="P34" s="168">
        <f>Self!N34</f>
        <v>60</v>
      </c>
    </row>
    <row r="35" ht="14.25" customHeight="1">
      <c r="B35" s="23"/>
      <c r="C35" s="25"/>
      <c r="D35" s="130" t="s">
        <v>86</v>
      </c>
      <c r="E35" s="116"/>
      <c r="F35" s="117"/>
      <c r="G35" s="117"/>
      <c r="H35" s="117"/>
      <c r="I35" s="118"/>
      <c r="J35" s="147">
        <f t="shared" si="2"/>
        <v>0</v>
      </c>
      <c r="K35" s="58">
        <f>$I$4*Information!$C$9</f>
        <v>0</v>
      </c>
      <c r="L35" s="59" t="str">
        <f t="shared" si="3"/>
        <v>#DIV/0!</v>
      </c>
      <c r="M35" s="60"/>
      <c r="N35" s="61"/>
      <c r="O35" s="148"/>
      <c r="P35" s="148"/>
    </row>
    <row r="36" ht="14.25" customHeight="1">
      <c r="B36" s="23"/>
      <c r="C36" s="25"/>
      <c r="D36" s="130" t="s">
        <v>87</v>
      </c>
      <c r="E36" s="121"/>
      <c r="F36" s="122"/>
      <c r="G36" s="122"/>
      <c r="H36" s="122"/>
      <c r="I36" s="123"/>
      <c r="J36" s="147">
        <f t="shared" si="2"/>
        <v>0</v>
      </c>
      <c r="K36" s="58">
        <f>$I$4*Information!$C$9</f>
        <v>0</v>
      </c>
      <c r="L36" s="59" t="str">
        <f t="shared" si="3"/>
        <v>#DIV/0!</v>
      </c>
      <c r="M36" s="60"/>
      <c r="N36" s="61"/>
      <c r="O36" s="148"/>
      <c r="P36" s="148"/>
    </row>
    <row r="37" ht="14.25" customHeight="1">
      <c r="B37" s="23"/>
      <c r="C37" s="25"/>
      <c r="D37" s="89" t="s">
        <v>88</v>
      </c>
      <c r="E37" s="121"/>
      <c r="F37" s="122"/>
      <c r="G37" s="122"/>
      <c r="H37" s="122"/>
      <c r="I37" s="123"/>
      <c r="J37" s="155">
        <f t="shared" si="2"/>
        <v>0</v>
      </c>
      <c r="K37" s="80">
        <f>$I$4*Information!$C$9</f>
        <v>0</v>
      </c>
      <c r="L37" s="81" t="str">
        <f t="shared" si="3"/>
        <v>#DIV/0!</v>
      </c>
      <c r="M37" s="60"/>
      <c r="N37" s="61"/>
      <c r="O37" s="167"/>
      <c r="P37" s="167"/>
    </row>
    <row r="38" ht="14.25" customHeight="1">
      <c r="B38" s="38">
        <v>8.0</v>
      </c>
      <c r="C38" s="39" t="s">
        <v>132</v>
      </c>
      <c r="D38" s="40" t="s">
        <v>90</v>
      </c>
      <c r="E38" s="44"/>
      <c r="F38" s="45"/>
      <c r="G38" s="45"/>
      <c r="H38" s="45"/>
      <c r="I38" s="43"/>
      <c r="J38" s="144">
        <f t="shared" si="2"/>
        <v>0</v>
      </c>
      <c r="K38" s="45">
        <f>$I$4*Information!$C$9</f>
        <v>0</v>
      </c>
      <c r="L38" s="46" t="str">
        <f t="shared" si="3"/>
        <v>#DIV/0!</v>
      </c>
      <c r="M38" s="128">
        <f>AVERAGE(J38:J41)</f>
        <v>0</v>
      </c>
      <c r="N38" s="129" t="str">
        <f>M38/K38*100</f>
        <v>#DIV/0!</v>
      </c>
      <c r="O38" s="168">
        <f>Self!M38</f>
        <v>75</v>
      </c>
      <c r="P38" s="168">
        <f>Self!N38</f>
        <v>75</v>
      </c>
    </row>
    <row r="39" ht="14.25" customHeight="1">
      <c r="B39" s="23"/>
      <c r="C39" s="25"/>
      <c r="D39" s="89" t="s">
        <v>91</v>
      </c>
      <c r="E39" s="57"/>
      <c r="F39" s="58"/>
      <c r="G39" s="58"/>
      <c r="H39" s="58"/>
      <c r="I39" s="56"/>
      <c r="J39" s="147">
        <f t="shared" si="2"/>
        <v>0</v>
      </c>
      <c r="K39" s="58">
        <f>$I$4*Information!$C$9</f>
        <v>0</v>
      </c>
      <c r="L39" s="59" t="str">
        <f t="shared" si="3"/>
        <v>#DIV/0!</v>
      </c>
      <c r="M39" s="60"/>
      <c r="N39" s="61"/>
      <c r="O39" s="148"/>
      <c r="P39" s="148"/>
    </row>
    <row r="40" ht="14.25" customHeight="1">
      <c r="B40" s="23"/>
      <c r="C40" s="25"/>
      <c r="D40" s="89" t="s">
        <v>92</v>
      </c>
      <c r="E40" s="131"/>
      <c r="F40" s="132"/>
      <c r="G40" s="132"/>
      <c r="H40" s="132"/>
      <c r="I40" s="133"/>
      <c r="J40" s="147">
        <f t="shared" si="2"/>
        <v>0</v>
      </c>
      <c r="K40" s="58">
        <f>$I$4*Information!$C$9</f>
        <v>0</v>
      </c>
      <c r="L40" s="59" t="str">
        <f t="shared" si="3"/>
        <v>#DIV/0!</v>
      </c>
      <c r="M40" s="60"/>
      <c r="N40" s="61"/>
      <c r="O40" s="148"/>
      <c r="P40" s="148"/>
    </row>
    <row r="41" ht="14.25" customHeight="1">
      <c r="B41" s="73"/>
      <c r="C41" s="74"/>
      <c r="D41" s="91" t="s">
        <v>93</v>
      </c>
      <c r="E41" s="134"/>
      <c r="F41" s="135"/>
      <c r="G41" s="135"/>
      <c r="H41" s="135"/>
      <c r="I41" s="136"/>
      <c r="J41" s="155">
        <f t="shared" si="2"/>
        <v>0</v>
      </c>
      <c r="K41" s="80">
        <f>$I$4*Information!$C$9</f>
        <v>0</v>
      </c>
      <c r="L41" s="81" t="str">
        <f t="shared" si="3"/>
        <v>#DIV/0!</v>
      </c>
      <c r="M41" s="27"/>
      <c r="N41" s="82"/>
      <c r="O41" s="156"/>
      <c r="P41" s="156"/>
    </row>
    <row r="42" ht="14.25" customHeight="1">
      <c r="B42" s="137" t="s">
        <v>94</v>
      </c>
      <c r="C42" s="138"/>
      <c r="D42" s="138"/>
      <c r="E42" s="138"/>
      <c r="F42" s="138"/>
      <c r="G42" s="138"/>
      <c r="H42" s="138"/>
      <c r="I42" s="138"/>
      <c r="J42" s="138"/>
      <c r="K42" s="138"/>
      <c r="L42" s="52"/>
      <c r="M42" s="139">
        <f>SUM(M5:M41)</f>
        <v>0</v>
      </c>
      <c r="N42" s="140">
        <f>M42/8</f>
        <v>0</v>
      </c>
      <c r="O42" s="169">
        <f>SUM(O5:O41)</f>
        <v>544</v>
      </c>
      <c r="P42" s="170">
        <f>O42/8</f>
        <v>68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0">
    <mergeCell ref="B34:B37"/>
    <mergeCell ref="C34:C37"/>
    <mergeCell ref="B38:B41"/>
    <mergeCell ref="C38:C41"/>
    <mergeCell ref="B15:B18"/>
    <mergeCell ref="B19:B23"/>
    <mergeCell ref="C19:C23"/>
    <mergeCell ref="B24:B28"/>
    <mergeCell ref="C24:C28"/>
    <mergeCell ref="B29:B33"/>
    <mergeCell ref="C29:C33"/>
    <mergeCell ref="B2:C3"/>
    <mergeCell ref="E2:I2"/>
    <mergeCell ref="J2:J4"/>
    <mergeCell ref="K2:K4"/>
    <mergeCell ref="L2:L4"/>
    <mergeCell ref="M2:N3"/>
    <mergeCell ref="O2:P3"/>
    <mergeCell ref="U5:U6"/>
    <mergeCell ref="V5:W5"/>
    <mergeCell ref="X5:Y5"/>
    <mergeCell ref="B5:B9"/>
    <mergeCell ref="C5:C9"/>
    <mergeCell ref="M5:M9"/>
    <mergeCell ref="N5:N9"/>
    <mergeCell ref="O5:O9"/>
    <mergeCell ref="P5:P9"/>
    <mergeCell ref="T5:T6"/>
    <mergeCell ref="M10:M14"/>
    <mergeCell ref="M15:M18"/>
    <mergeCell ref="M19:M23"/>
    <mergeCell ref="M24:M28"/>
    <mergeCell ref="M29:M33"/>
    <mergeCell ref="M34:M37"/>
    <mergeCell ref="M38:M41"/>
    <mergeCell ref="B10:B14"/>
    <mergeCell ref="C10:C14"/>
    <mergeCell ref="N10:N14"/>
    <mergeCell ref="O10:O14"/>
    <mergeCell ref="P10:P14"/>
    <mergeCell ref="C15:C18"/>
    <mergeCell ref="P15:P18"/>
    <mergeCell ref="N15:N18"/>
    <mergeCell ref="O15:O18"/>
    <mergeCell ref="N19:N23"/>
    <mergeCell ref="O19:O23"/>
    <mergeCell ref="P19:P23"/>
    <mergeCell ref="O24:O28"/>
    <mergeCell ref="P24:P28"/>
    <mergeCell ref="N38:N41"/>
    <mergeCell ref="O38:O41"/>
    <mergeCell ref="P38:P41"/>
    <mergeCell ref="B42:L42"/>
    <mergeCell ref="N24:N28"/>
    <mergeCell ref="N29:N33"/>
    <mergeCell ref="O29:O33"/>
    <mergeCell ref="P29:P33"/>
    <mergeCell ref="N34:N37"/>
    <mergeCell ref="O34:O37"/>
    <mergeCell ref="P34:P37"/>
  </mergeCells>
  <printOptions/>
  <pageMargins bottom="0.75" footer="0.0" header="0.0" left="0.25" right="0.25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8.71"/>
    <col customWidth="1" min="2" max="2" width="5.14"/>
    <col customWidth="1" min="3" max="3" width="26.14"/>
    <col customWidth="1" min="4" max="4" width="106.71"/>
    <col customWidth="1" min="5" max="5" width="11.57"/>
    <col customWidth="1" min="6" max="7" width="10.0"/>
    <col customWidth="1" min="8" max="8" width="11.0"/>
    <col customWidth="1" min="9" max="9" width="10.0"/>
    <col customWidth="1" min="10" max="10" width="8.57"/>
    <col customWidth="1" min="11" max="11" width="8.14"/>
    <col customWidth="1" min="12" max="12" width="9.29"/>
    <col customWidth="1" min="13" max="13" width="10.86"/>
    <col customWidth="1" min="14" max="14" width="7.71"/>
    <col customWidth="1" min="15" max="16" width="10.86"/>
    <col customWidth="1" min="17" max="19" width="8.71"/>
    <col customWidth="1" min="20" max="20" width="6.43"/>
    <col customWidth="1" min="21" max="21" width="24.43"/>
    <col customWidth="1" min="22" max="22" width="11.29"/>
    <col customWidth="1" min="23" max="23" width="13.0"/>
    <col customWidth="1" min="24" max="31" width="8.71"/>
  </cols>
  <sheetData>
    <row r="1" ht="14.25" customHeight="1"/>
    <row r="2" ht="15.75" customHeight="1">
      <c r="B2" s="6" t="s">
        <v>24</v>
      </c>
      <c r="C2" s="7"/>
      <c r="D2" s="8" t="s">
        <v>25</v>
      </c>
      <c r="E2" s="9"/>
      <c r="F2" s="10"/>
      <c r="G2" s="10"/>
      <c r="H2" s="10"/>
      <c r="I2" s="11"/>
      <c r="J2" s="12" t="s">
        <v>26</v>
      </c>
      <c r="K2" s="13" t="s">
        <v>27</v>
      </c>
      <c r="L2" s="14" t="s">
        <v>28</v>
      </c>
      <c r="M2" s="171" t="s">
        <v>133</v>
      </c>
      <c r="N2" s="7"/>
      <c r="O2" s="141" t="s">
        <v>29</v>
      </c>
      <c r="P2" s="7"/>
    </row>
    <row r="3" ht="42.0" customHeight="1">
      <c r="B3" s="16"/>
      <c r="C3" s="17"/>
      <c r="D3" s="18" t="s">
        <v>96</v>
      </c>
      <c r="E3" s="19" t="s">
        <v>31</v>
      </c>
      <c r="F3" s="20" t="s">
        <v>32</v>
      </c>
      <c r="G3" s="21" t="s">
        <v>33</v>
      </c>
      <c r="H3" s="22" t="s">
        <v>34</v>
      </c>
      <c r="I3" s="21" t="s">
        <v>35</v>
      </c>
      <c r="J3" s="23"/>
      <c r="K3" s="24"/>
      <c r="L3" s="25"/>
      <c r="M3" s="26"/>
      <c r="N3" s="27"/>
      <c r="O3" s="26"/>
      <c r="P3" s="27"/>
    </row>
    <row r="4" ht="14.25" customHeight="1">
      <c r="B4" s="28" t="s">
        <v>36</v>
      </c>
      <c r="C4" s="29" t="s">
        <v>37</v>
      </c>
      <c r="D4" s="30" t="s">
        <v>38</v>
      </c>
      <c r="E4" s="31">
        <v>20.0</v>
      </c>
      <c r="F4" s="32">
        <v>40.0</v>
      </c>
      <c r="G4" s="31">
        <v>60.0</v>
      </c>
      <c r="H4" s="32">
        <v>80.0</v>
      </c>
      <c r="I4" s="31">
        <v>100.0</v>
      </c>
      <c r="J4" s="33"/>
      <c r="K4" s="34"/>
      <c r="L4" s="35"/>
      <c r="M4" s="36" t="s">
        <v>39</v>
      </c>
      <c r="N4" s="37" t="s">
        <v>28</v>
      </c>
      <c r="O4" s="142" t="s">
        <v>39</v>
      </c>
      <c r="P4" s="143" t="s">
        <v>28</v>
      </c>
    </row>
    <row r="5" ht="15.75" customHeight="1">
      <c r="B5" s="38">
        <v>1.0</v>
      </c>
      <c r="C5" s="39" t="s">
        <v>134</v>
      </c>
      <c r="D5" s="40" t="s">
        <v>41</v>
      </c>
      <c r="E5" s="41"/>
      <c r="F5" s="42"/>
      <c r="G5" s="42"/>
      <c r="H5" s="42"/>
      <c r="I5" s="43"/>
      <c r="J5" s="144">
        <f t="shared" ref="J5:J41" si="2">($E$4*E5)+($F$4*F5)+($G$4*G5)+($H$4*H5)+($I$4*I5)</f>
        <v>0</v>
      </c>
      <c r="K5" s="45">
        <f>$I$4*Information!$C$10</f>
        <v>0</v>
      </c>
      <c r="L5" s="46" t="str">
        <f t="shared" ref="L5:L41" si="3">(J5/K5)*100</f>
        <v>#DIV/0!</v>
      </c>
      <c r="M5" s="47">
        <f>AVERAGE(J5:J9)</f>
        <v>0</v>
      </c>
      <c r="N5" s="48" t="str">
        <f>(M5/K5)*100</f>
        <v>#DIV/0!</v>
      </c>
      <c r="O5" s="145">
        <f>Self!M5</f>
        <v>84</v>
      </c>
      <c r="P5" s="145">
        <f>Self!N5</f>
        <v>84</v>
      </c>
      <c r="T5" s="49" t="str">
        <f t="shared" ref="T5:U5" si="1">B4</f>
        <v>Sr. No.</v>
      </c>
      <c r="U5" s="50" t="str">
        <f t="shared" si="1"/>
        <v>Attributes</v>
      </c>
      <c r="V5" s="146" t="str">
        <f>M2</f>
        <v>Average - Other employees</v>
      </c>
      <c r="W5" s="52"/>
      <c r="X5" s="51" t="str">
        <f>O2</f>
        <v>Average - Self</v>
      </c>
      <c r="Y5" s="52"/>
    </row>
    <row r="6" ht="15.75" customHeight="1">
      <c r="B6" s="23"/>
      <c r="C6" s="25"/>
      <c r="D6" s="53" t="s">
        <v>42</v>
      </c>
      <c r="E6" s="54"/>
      <c r="F6" s="55"/>
      <c r="G6" s="55"/>
      <c r="H6" s="55"/>
      <c r="I6" s="56"/>
      <c r="J6" s="147">
        <f t="shared" si="2"/>
        <v>0</v>
      </c>
      <c r="K6" s="58">
        <f>$I$4*Information!$C$10</f>
        <v>0</v>
      </c>
      <c r="L6" s="59" t="str">
        <f t="shared" si="3"/>
        <v>#DIV/0!</v>
      </c>
      <c r="M6" s="60"/>
      <c r="N6" s="61"/>
      <c r="O6" s="148"/>
      <c r="P6" s="148"/>
      <c r="T6" s="62"/>
      <c r="U6" s="63"/>
      <c r="V6" s="149" t="s">
        <v>39</v>
      </c>
      <c r="W6" s="150" t="s">
        <v>28</v>
      </c>
      <c r="X6" s="64" t="s">
        <v>39</v>
      </c>
      <c r="Y6" s="65" t="s">
        <v>28</v>
      </c>
    </row>
    <row r="7" ht="14.25" customHeight="1">
      <c r="B7" s="23"/>
      <c r="C7" s="25"/>
      <c r="D7" s="53" t="s">
        <v>43</v>
      </c>
      <c r="E7" s="54"/>
      <c r="F7" s="55"/>
      <c r="G7" s="55"/>
      <c r="H7" s="55"/>
      <c r="I7" s="56"/>
      <c r="J7" s="147">
        <f t="shared" si="2"/>
        <v>0</v>
      </c>
      <c r="K7" s="58">
        <f>$I$4*Information!$C$10</f>
        <v>0</v>
      </c>
      <c r="L7" s="59" t="str">
        <f t="shared" si="3"/>
        <v>#DIV/0!</v>
      </c>
      <c r="M7" s="60"/>
      <c r="N7" s="61"/>
      <c r="O7" s="148"/>
      <c r="P7" s="148"/>
      <c r="T7" s="66">
        <f>B5</f>
        <v>1</v>
      </c>
      <c r="U7" s="67" t="s">
        <v>44</v>
      </c>
      <c r="V7" s="151">
        <f t="shared" ref="V7:Y7" si="4">M5</f>
        <v>0</v>
      </c>
      <c r="W7" s="152" t="str">
        <f t="shared" si="4"/>
        <v>#DIV/0!</v>
      </c>
      <c r="X7" s="68">
        <f t="shared" si="4"/>
        <v>84</v>
      </c>
      <c r="Y7" s="69">
        <f t="shared" si="4"/>
        <v>84</v>
      </c>
    </row>
    <row r="8" ht="14.25" customHeight="1">
      <c r="B8" s="23"/>
      <c r="C8" s="25"/>
      <c r="D8" s="70" t="s">
        <v>45</v>
      </c>
      <c r="E8" s="54"/>
      <c r="F8" s="55"/>
      <c r="G8" s="55"/>
      <c r="H8" s="55"/>
      <c r="I8" s="56"/>
      <c r="J8" s="147">
        <f t="shared" si="2"/>
        <v>0</v>
      </c>
      <c r="K8" s="58">
        <f>$I$4*Information!$C$10</f>
        <v>0</v>
      </c>
      <c r="L8" s="59" t="str">
        <f t="shared" si="3"/>
        <v>#DIV/0!</v>
      </c>
      <c r="M8" s="60"/>
      <c r="N8" s="61"/>
      <c r="O8" s="148"/>
      <c r="P8" s="148"/>
      <c r="T8" s="66">
        <f>B10</f>
        <v>2</v>
      </c>
      <c r="U8" s="67" t="s">
        <v>46</v>
      </c>
      <c r="V8" s="153">
        <f t="shared" ref="V8:Y8" si="5">M10</f>
        <v>0</v>
      </c>
      <c r="W8" s="154" t="str">
        <f t="shared" si="5"/>
        <v>#DIV/0!</v>
      </c>
      <c r="X8" s="71">
        <f t="shared" si="5"/>
        <v>68</v>
      </c>
      <c r="Y8" s="72">
        <f t="shared" si="5"/>
        <v>68</v>
      </c>
    </row>
    <row r="9" ht="14.25" customHeight="1">
      <c r="B9" s="73"/>
      <c r="C9" s="74"/>
      <c r="D9" s="75" t="s">
        <v>47</v>
      </c>
      <c r="E9" s="76"/>
      <c r="F9" s="77"/>
      <c r="G9" s="77"/>
      <c r="H9" s="77"/>
      <c r="I9" s="78"/>
      <c r="J9" s="155">
        <f t="shared" si="2"/>
        <v>0</v>
      </c>
      <c r="K9" s="80">
        <f>$I$4*Information!$C$10</f>
        <v>0</v>
      </c>
      <c r="L9" s="81" t="str">
        <f t="shared" si="3"/>
        <v>#DIV/0!</v>
      </c>
      <c r="M9" s="27"/>
      <c r="N9" s="82"/>
      <c r="O9" s="156"/>
      <c r="P9" s="156"/>
      <c r="T9" s="66">
        <f>B15</f>
        <v>3</v>
      </c>
      <c r="U9" s="67" t="s">
        <v>48</v>
      </c>
      <c r="V9" s="153">
        <f t="shared" ref="V9:Y9" si="6">M15</f>
        <v>0</v>
      </c>
      <c r="W9" s="154" t="str">
        <f t="shared" si="6"/>
        <v>#DIV/0!</v>
      </c>
      <c r="X9" s="71">
        <f t="shared" si="6"/>
        <v>65</v>
      </c>
      <c r="Y9" s="72">
        <f t="shared" si="6"/>
        <v>65</v>
      </c>
    </row>
    <row r="10" ht="15.0" customHeight="1">
      <c r="B10" s="38">
        <v>2.0</v>
      </c>
      <c r="C10" s="83" t="s">
        <v>135</v>
      </c>
      <c r="D10" s="40" t="s">
        <v>50</v>
      </c>
      <c r="E10" s="41"/>
      <c r="F10" s="42"/>
      <c r="G10" s="42"/>
      <c r="H10" s="42"/>
      <c r="I10" s="43"/>
      <c r="J10" s="157">
        <f t="shared" si="2"/>
        <v>0</v>
      </c>
      <c r="K10" s="85">
        <f>$I$4*Information!$C$10</f>
        <v>0</v>
      </c>
      <c r="L10" s="86" t="str">
        <f t="shared" si="3"/>
        <v>#DIV/0!</v>
      </c>
      <c r="M10" s="47">
        <f>AVERAGE(J10:J14)</f>
        <v>0</v>
      </c>
      <c r="N10" s="48" t="str">
        <f>M10/K10*100</f>
        <v>#DIV/0!</v>
      </c>
      <c r="O10" s="145">
        <f>Self!M10</f>
        <v>68</v>
      </c>
      <c r="P10" s="145">
        <f>Self!N10</f>
        <v>68</v>
      </c>
      <c r="T10" s="66">
        <f>B19</f>
        <v>4</v>
      </c>
      <c r="U10" s="67" t="s">
        <v>51</v>
      </c>
      <c r="V10" s="158">
        <f t="shared" ref="V10:Y10" si="7">M19</f>
        <v>0</v>
      </c>
      <c r="W10" s="159" t="str">
        <f t="shared" si="7"/>
        <v>#DIV/0!</v>
      </c>
      <c r="X10" s="87">
        <f t="shared" si="7"/>
        <v>68</v>
      </c>
      <c r="Y10" s="88">
        <f t="shared" si="7"/>
        <v>68</v>
      </c>
    </row>
    <row r="11" ht="14.25" customHeight="1">
      <c r="B11" s="23"/>
      <c r="C11" s="25"/>
      <c r="D11" s="89" t="s">
        <v>52</v>
      </c>
      <c r="E11" s="54"/>
      <c r="F11" s="55"/>
      <c r="G11" s="55"/>
      <c r="H11" s="55"/>
      <c r="I11" s="56"/>
      <c r="J11" s="147">
        <f t="shared" si="2"/>
        <v>0</v>
      </c>
      <c r="K11" s="58">
        <f>$I$4*Information!$C$10</f>
        <v>0</v>
      </c>
      <c r="L11" s="59" t="str">
        <f t="shared" si="3"/>
        <v>#DIV/0!</v>
      </c>
      <c r="M11" s="60"/>
      <c r="N11" s="61"/>
      <c r="O11" s="148"/>
      <c r="P11" s="148"/>
      <c r="T11" s="66">
        <f>B24</f>
        <v>5</v>
      </c>
      <c r="U11" s="90" t="s">
        <v>53</v>
      </c>
      <c r="V11" s="158">
        <f t="shared" ref="V11:Y11" si="8">M24</f>
        <v>0</v>
      </c>
      <c r="W11" s="159" t="str">
        <f t="shared" si="8"/>
        <v>#DIV/0!</v>
      </c>
      <c r="X11" s="87">
        <f t="shared" si="8"/>
        <v>64</v>
      </c>
      <c r="Y11" s="88">
        <f t="shared" si="8"/>
        <v>64</v>
      </c>
    </row>
    <row r="12" ht="14.25" customHeight="1">
      <c r="B12" s="23"/>
      <c r="C12" s="25"/>
      <c r="D12" s="89" t="s">
        <v>54</v>
      </c>
      <c r="E12" s="54"/>
      <c r="F12" s="55"/>
      <c r="G12" s="55"/>
      <c r="H12" s="55"/>
      <c r="I12" s="56"/>
      <c r="J12" s="147">
        <f t="shared" si="2"/>
        <v>0</v>
      </c>
      <c r="K12" s="58">
        <f>$I$4*Information!$C$10</f>
        <v>0</v>
      </c>
      <c r="L12" s="59" t="str">
        <f t="shared" si="3"/>
        <v>#DIV/0!</v>
      </c>
      <c r="M12" s="60"/>
      <c r="N12" s="61"/>
      <c r="O12" s="148"/>
      <c r="P12" s="148"/>
      <c r="T12" s="66">
        <f>B29</f>
        <v>6</v>
      </c>
      <c r="U12" s="90" t="s">
        <v>55</v>
      </c>
      <c r="V12" s="158">
        <f t="shared" ref="V12:Y12" si="9">M29</f>
        <v>0</v>
      </c>
      <c r="W12" s="159" t="str">
        <f t="shared" si="9"/>
        <v>#DIV/0!</v>
      </c>
      <c r="X12" s="87">
        <f t="shared" si="9"/>
        <v>60</v>
      </c>
      <c r="Y12" s="88">
        <f t="shared" si="9"/>
        <v>60</v>
      </c>
    </row>
    <row r="13" ht="14.25" customHeight="1">
      <c r="B13" s="23"/>
      <c r="C13" s="25"/>
      <c r="D13" s="89" t="s">
        <v>56</v>
      </c>
      <c r="E13" s="54"/>
      <c r="F13" s="55"/>
      <c r="G13" s="55"/>
      <c r="H13" s="55"/>
      <c r="I13" s="56"/>
      <c r="J13" s="147">
        <f t="shared" si="2"/>
        <v>0</v>
      </c>
      <c r="K13" s="58">
        <f>$I$4*Information!$C$10</f>
        <v>0</v>
      </c>
      <c r="L13" s="59" t="str">
        <f t="shared" si="3"/>
        <v>#DIV/0!</v>
      </c>
      <c r="M13" s="60"/>
      <c r="N13" s="61"/>
      <c r="O13" s="148"/>
      <c r="P13" s="148"/>
      <c r="T13" s="66">
        <f>B34</f>
        <v>7</v>
      </c>
      <c r="U13" s="90" t="s">
        <v>57</v>
      </c>
      <c r="V13" s="158">
        <f t="shared" ref="V13:Y13" si="10">M34</f>
        <v>0</v>
      </c>
      <c r="W13" s="159" t="str">
        <f t="shared" si="10"/>
        <v>#DIV/0!</v>
      </c>
      <c r="X13" s="87">
        <f t="shared" si="10"/>
        <v>60</v>
      </c>
      <c r="Y13" s="88">
        <f t="shared" si="10"/>
        <v>60</v>
      </c>
    </row>
    <row r="14" ht="14.25" customHeight="1">
      <c r="B14" s="73"/>
      <c r="C14" s="74"/>
      <c r="D14" s="91" t="s">
        <v>58</v>
      </c>
      <c r="E14" s="76"/>
      <c r="F14" s="77"/>
      <c r="G14" s="77"/>
      <c r="H14" s="77"/>
      <c r="I14" s="78"/>
      <c r="J14" s="160">
        <f t="shared" si="2"/>
        <v>0</v>
      </c>
      <c r="K14" s="93">
        <f>$I$4*Information!$C$10</f>
        <v>0</v>
      </c>
      <c r="L14" s="94" t="str">
        <f t="shared" si="3"/>
        <v>#DIV/0!</v>
      </c>
      <c r="M14" s="27"/>
      <c r="N14" s="82"/>
      <c r="O14" s="156"/>
      <c r="P14" s="156"/>
      <c r="T14" s="95">
        <f>B38</f>
        <v>8</v>
      </c>
      <c r="U14" s="96" t="s">
        <v>59</v>
      </c>
      <c r="V14" s="161">
        <f t="shared" ref="V14:Y14" si="11">M38</f>
        <v>0</v>
      </c>
      <c r="W14" s="162" t="str">
        <f t="shared" si="11"/>
        <v>#DIV/0!</v>
      </c>
      <c r="X14" s="97">
        <f t="shared" si="11"/>
        <v>75</v>
      </c>
      <c r="Y14" s="98">
        <f t="shared" si="11"/>
        <v>75</v>
      </c>
    </row>
    <row r="15" ht="14.25" customHeight="1">
      <c r="B15" s="38">
        <v>3.0</v>
      </c>
      <c r="C15" s="39" t="s">
        <v>136</v>
      </c>
      <c r="D15" s="99" t="s">
        <v>61</v>
      </c>
      <c r="E15" s="100"/>
      <c r="F15" s="101"/>
      <c r="G15" s="101"/>
      <c r="H15" s="101"/>
      <c r="I15" s="102"/>
      <c r="J15" s="144">
        <f t="shared" si="2"/>
        <v>0</v>
      </c>
      <c r="K15" s="45">
        <f>$I$4*Information!$C$10</f>
        <v>0</v>
      </c>
      <c r="L15" s="46" t="str">
        <f t="shared" si="3"/>
        <v>#DIV/0!</v>
      </c>
      <c r="M15" s="103">
        <f>AVERAGE(J15:J18)</f>
        <v>0</v>
      </c>
      <c r="N15" s="104" t="str">
        <f>M15/K15*100</f>
        <v>#DIV/0!</v>
      </c>
      <c r="O15" s="163">
        <f>Self!M15</f>
        <v>65</v>
      </c>
      <c r="P15" s="163">
        <f>Self!N15</f>
        <v>65</v>
      </c>
      <c r="U15" s="105" t="s">
        <v>62</v>
      </c>
      <c r="V15" s="164">
        <f t="shared" ref="V15:Y15" si="12">M42</f>
        <v>0</v>
      </c>
      <c r="W15" s="165">
        <f t="shared" si="12"/>
        <v>0</v>
      </c>
      <c r="X15" s="106">
        <f t="shared" si="12"/>
        <v>544</v>
      </c>
      <c r="Y15" s="107">
        <f t="shared" si="12"/>
        <v>68</v>
      </c>
    </row>
    <row r="16" ht="17.25" customHeight="1">
      <c r="B16" s="23"/>
      <c r="C16" s="25"/>
      <c r="D16" s="108" t="s">
        <v>63</v>
      </c>
      <c r="E16" s="109"/>
      <c r="F16" s="110"/>
      <c r="G16" s="110"/>
      <c r="H16" s="110"/>
      <c r="I16" s="111"/>
      <c r="J16" s="147">
        <f t="shared" si="2"/>
        <v>0</v>
      </c>
      <c r="K16" s="58">
        <f>$I$4*Information!$C$10</f>
        <v>0</v>
      </c>
      <c r="L16" s="59" t="str">
        <f t="shared" si="3"/>
        <v>#DIV/0!</v>
      </c>
      <c r="M16" s="60"/>
      <c r="N16" s="61"/>
      <c r="O16" s="148"/>
      <c r="P16" s="148"/>
    </row>
    <row r="17" ht="14.25" customHeight="1">
      <c r="B17" s="23"/>
      <c r="C17" s="25"/>
      <c r="D17" s="108" t="s">
        <v>64</v>
      </c>
      <c r="E17" s="109"/>
      <c r="F17" s="110"/>
      <c r="G17" s="110"/>
      <c r="H17" s="110"/>
      <c r="I17" s="111"/>
      <c r="J17" s="147">
        <f t="shared" si="2"/>
        <v>0</v>
      </c>
      <c r="K17" s="58">
        <f>$I$4*Information!$C$10</f>
        <v>0</v>
      </c>
      <c r="L17" s="59" t="str">
        <f t="shared" si="3"/>
        <v>#DIV/0!</v>
      </c>
      <c r="M17" s="60"/>
      <c r="N17" s="61"/>
      <c r="O17" s="148"/>
      <c r="P17" s="148"/>
    </row>
    <row r="18" ht="14.25" customHeight="1">
      <c r="B18" s="73"/>
      <c r="C18" s="74"/>
      <c r="D18" s="112" t="s">
        <v>65</v>
      </c>
      <c r="E18" s="113"/>
      <c r="F18" s="114"/>
      <c r="G18" s="114"/>
      <c r="H18" s="114"/>
      <c r="I18" s="115"/>
      <c r="J18" s="155">
        <f t="shared" si="2"/>
        <v>0</v>
      </c>
      <c r="K18" s="80">
        <f>$I$4*Information!$C$10</f>
        <v>0</v>
      </c>
      <c r="L18" s="81" t="str">
        <f t="shared" si="3"/>
        <v>#DIV/0!</v>
      </c>
      <c r="M18" s="27"/>
      <c r="N18" s="82"/>
      <c r="O18" s="156"/>
      <c r="P18" s="156"/>
    </row>
    <row r="19" ht="14.25" customHeight="1">
      <c r="B19" s="38">
        <v>4.0</v>
      </c>
      <c r="C19" s="39" t="s">
        <v>137</v>
      </c>
      <c r="D19" s="40" t="s">
        <v>67</v>
      </c>
      <c r="E19" s="116"/>
      <c r="F19" s="117"/>
      <c r="G19" s="117"/>
      <c r="H19" s="117"/>
      <c r="I19" s="118"/>
      <c r="J19" s="157">
        <f t="shared" si="2"/>
        <v>0</v>
      </c>
      <c r="K19" s="85">
        <f>$I$4*Information!$C$10</f>
        <v>0</v>
      </c>
      <c r="L19" s="86" t="str">
        <f t="shared" si="3"/>
        <v>#DIV/0!</v>
      </c>
      <c r="M19" s="119">
        <f>AVERAGE(J19:J23)</f>
        <v>0</v>
      </c>
      <c r="N19" s="120" t="str">
        <f>M19/K19*100</f>
        <v>#DIV/0!</v>
      </c>
      <c r="O19" s="166">
        <f>Self!M19</f>
        <v>68</v>
      </c>
      <c r="P19" s="166">
        <f>Self!N19</f>
        <v>68</v>
      </c>
    </row>
    <row r="20" ht="14.25" customHeight="1">
      <c r="B20" s="23"/>
      <c r="C20" s="25"/>
      <c r="D20" s="89" t="s">
        <v>68</v>
      </c>
      <c r="E20" s="116"/>
      <c r="F20" s="117"/>
      <c r="G20" s="117"/>
      <c r="H20" s="117"/>
      <c r="I20" s="118"/>
      <c r="J20" s="147">
        <f t="shared" si="2"/>
        <v>0</v>
      </c>
      <c r="K20" s="58">
        <f>$I$4*Information!$C$10</f>
        <v>0</v>
      </c>
      <c r="L20" s="59" t="str">
        <f t="shared" si="3"/>
        <v>#DIV/0!</v>
      </c>
      <c r="M20" s="60"/>
      <c r="N20" s="61"/>
      <c r="O20" s="148"/>
      <c r="P20" s="148"/>
    </row>
    <row r="21" ht="14.25" customHeight="1">
      <c r="B21" s="23"/>
      <c r="C21" s="25"/>
      <c r="D21" s="89" t="s">
        <v>69</v>
      </c>
      <c r="E21" s="121"/>
      <c r="F21" s="122"/>
      <c r="G21" s="122"/>
      <c r="H21" s="122"/>
      <c r="I21" s="123"/>
      <c r="J21" s="147">
        <f t="shared" si="2"/>
        <v>0</v>
      </c>
      <c r="K21" s="58">
        <f>$I$4*Information!$C$10</f>
        <v>0</v>
      </c>
      <c r="L21" s="59" t="str">
        <f t="shared" si="3"/>
        <v>#DIV/0!</v>
      </c>
      <c r="M21" s="60"/>
      <c r="N21" s="61"/>
      <c r="O21" s="148"/>
      <c r="P21" s="148"/>
    </row>
    <row r="22" ht="14.25" customHeight="1">
      <c r="B22" s="23"/>
      <c r="C22" s="25"/>
      <c r="D22" s="89" t="s">
        <v>70</v>
      </c>
      <c r="E22" s="121"/>
      <c r="F22" s="122"/>
      <c r="G22" s="122"/>
      <c r="H22" s="122"/>
      <c r="I22" s="123"/>
      <c r="J22" s="147">
        <f t="shared" si="2"/>
        <v>0</v>
      </c>
      <c r="K22" s="58">
        <f>$I$4*Information!$C$10</f>
        <v>0</v>
      </c>
      <c r="L22" s="59" t="str">
        <f t="shared" si="3"/>
        <v>#DIV/0!</v>
      </c>
      <c r="M22" s="60"/>
      <c r="N22" s="61"/>
      <c r="O22" s="148"/>
      <c r="P22" s="148"/>
    </row>
    <row r="23" ht="14.25" customHeight="1">
      <c r="B23" s="23"/>
      <c r="C23" s="25"/>
      <c r="D23" s="124" t="s">
        <v>71</v>
      </c>
      <c r="E23" s="125"/>
      <c r="F23" s="126"/>
      <c r="G23" s="126"/>
      <c r="H23" s="126"/>
      <c r="I23" s="127"/>
      <c r="J23" s="160">
        <f t="shared" si="2"/>
        <v>0</v>
      </c>
      <c r="K23" s="93">
        <f>$I$4*Information!$C$10</f>
        <v>0</v>
      </c>
      <c r="L23" s="94" t="str">
        <f t="shared" si="3"/>
        <v>#DIV/0!</v>
      </c>
      <c r="M23" s="60"/>
      <c r="N23" s="61"/>
      <c r="O23" s="167"/>
      <c r="P23" s="167"/>
    </row>
    <row r="24" ht="14.25" customHeight="1">
      <c r="B24" s="38">
        <v>5.0</v>
      </c>
      <c r="C24" s="39" t="s">
        <v>138</v>
      </c>
      <c r="D24" s="40" t="s">
        <v>73</v>
      </c>
      <c r="E24" s="100"/>
      <c r="F24" s="101"/>
      <c r="G24" s="101"/>
      <c r="H24" s="101"/>
      <c r="I24" s="102"/>
      <c r="J24" s="144">
        <f t="shared" si="2"/>
        <v>0</v>
      </c>
      <c r="K24" s="45">
        <f>$I$4*Information!$C$10</f>
        <v>0</v>
      </c>
      <c r="L24" s="46" t="str">
        <f t="shared" si="3"/>
        <v>#DIV/0!</v>
      </c>
      <c r="M24" s="128">
        <f>AVERAGE(J24:J28)</f>
        <v>0</v>
      </c>
      <c r="N24" s="129" t="str">
        <f>M24/K24*100</f>
        <v>#DIV/0!</v>
      </c>
      <c r="O24" s="168">
        <f>Self!M24</f>
        <v>64</v>
      </c>
      <c r="P24" s="168">
        <f>Self!N24</f>
        <v>64</v>
      </c>
    </row>
    <row r="25" ht="14.25" customHeight="1">
      <c r="B25" s="23"/>
      <c r="C25" s="25"/>
      <c r="D25" s="89" t="s">
        <v>74</v>
      </c>
      <c r="E25" s="116"/>
      <c r="F25" s="117"/>
      <c r="G25" s="117"/>
      <c r="H25" s="117"/>
      <c r="I25" s="118"/>
      <c r="J25" s="147">
        <f t="shared" si="2"/>
        <v>0</v>
      </c>
      <c r="K25" s="58">
        <f>$I$4*Information!$C$10</f>
        <v>0</v>
      </c>
      <c r="L25" s="59" t="str">
        <f t="shared" si="3"/>
        <v>#DIV/0!</v>
      </c>
      <c r="M25" s="60"/>
      <c r="N25" s="61"/>
      <c r="O25" s="148"/>
      <c r="P25" s="148"/>
    </row>
    <row r="26" ht="14.25" customHeight="1">
      <c r="B26" s="23"/>
      <c r="C26" s="25"/>
      <c r="D26" s="70" t="s">
        <v>75</v>
      </c>
      <c r="E26" s="121"/>
      <c r="F26" s="122"/>
      <c r="G26" s="122"/>
      <c r="H26" s="122"/>
      <c r="I26" s="123"/>
      <c r="J26" s="147">
        <f t="shared" si="2"/>
        <v>0</v>
      </c>
      <c r="K26" s="58">
        <f>$I$4*Information!$C$10</f>
        <v>0</v>
      </c>
      <c r="L26" s="59" t="str">
        <f t="shared" si="3"/>
        <v>#DIV/0!</v>
      </c>
      <c r="M26" s="60"/>
      <c r="N26" s="61"/>
      <c r="O26" s="148"/>
      <c r="P26" s="148"/>
    </row>
    <row r="27" ht="14.25" customHeight="1">
      <c r="B27" s="23"/>
      <c r="C27" s="25"/>
      <c r="D27" s="89" t="s">
        <v>76</v>
      </c>
      <c r="E27" s="121"/>
      <c r="F27" s="122"/>
      <c r="G27" s="122"/>
      <c r="H27" s="122"/>
      <c r="I27" s="123"/>
      <c r="J27" s="147">
        <f t="shared" si="2"/>
        <v>0</v>
      </c>
      <c r="K27" s="58">
        <f>$I$4*Information!$C$10</f>
        <v>0</v>
      </c>
      <c r="L27" s="59" t="str">
        <f t="shared" si="3"/>
        <v>#DIV/0!</v>
      </c>
      <c r="M27" s="60"/>
      <c r="N27" s="61"/>
      <c r="O27" s="148"/>
      <c r="P27" s="148"/>
    </row>
    <row r="28" ht="14.25" customHeight="1">
      <c r="B28" s="73"/>
      <c r="C28" s="74"/>
      <c r="D28" s="91" t="s">
        <v>77</v>
      </c>
      <c r="E28" s="113"/>
      <c r="F28" s="114"/>
      <c r="G28" s="114"/>
      <c r="H28" s="114"/>
      <c r="I28" s="115"/>
      <c r="J28" s="155">
        <f t="shared" si="2"/>
        <v>0</v>
      </c>
      <c r="K28" s="80">
        <f>$I$4*Information!$C$10</f>
        <v>0</v>
      </c>
      <c r="L28" s="81" t="str">
        <f t="shared" si="3"/>
        <v>#DIV/0!</v>
      </c>
      <c r="M28" s="27"/>
      <c r="N28" s="82"/>
      <c r="O28" s="156"/>
      <c r="P28" s="156"/>
    </row>
    <row r="29" ht="15.0" customHeight="1">
      <c r="B29" s="38">
        <v>6.0</v>
      </c>
      <c r="C29" s="39" t="s">
        <v>139</v>
      </c>
      <c r="D29" s="40" t="s">
        <v>79</v>
      </c>
      <c r="E29" s="100"/>
      <c r="F29" s="101"/>
      <c r="G29" s="101"/>
      <c r="H29" s="101"/>
      <c r="I29" s="102"/>
      <c r="J29" s="144">
        <f t="shared" si="2"/>
        <v>0</v>
      </c>
      <c r="K29" s="45">
        <f>$I$4*Information!$C$10</f>
        <v>0</v>
      </c>
      <c r="L29" s="46" t="str">
        <f t="shared" si="3"/>
        <v>#DIV/0!</v>
      </c>
      <c r="M29" s="128">
        <f>AVERAGE(J29:J33)</f>
        <v>0</v>
      </c>
      <c r="N29" s="129" t="str">
        <f>M29/K29*100</f>
        <v>#DIV/0!</v>
      </c>
      <c r="O29" s="168">
        <f>Self!M29</f>
        <v>60</v>
      </c>
      <c r="P29" s="168">
        <f>Self!N29</f>
        <v>60</v>
      </c>
    </row>
    <row r="30" ht="14.25" customHeight="1">
      <c r="B30" s="23"/>
      <c r="C30" s="25"/>
      <c r="D30" s="89" t="s">
        <v>80</v>
      </c>
      <c r="E30" s="116"/>
      <c r="F30" s="117"/>
      <c r="G30" s="117"/>
      <c r="H30" s="117"/>
      <c r="I30" s="118"/>
      <c r="J30" s="147">
        <f t="shared" si="2"/>
        <v>0</v>
      </c>
      <c r="K30" s="58">
        <f>$I$4*Information!$C$10</f>
        <v>0</v>
      </c>
      <c r="L30" s="59" t="str">
        <f t="shared" si="3"/>
        <v>#DIV/0!</v>
      </c>
      <c r="M30" s="60"/>
      <c r="N30" s="61"/>
      <c r="O30" s="148"/>
      <c r="P30" s="148"/>
    </row>
    <row r="31" ht="14.25" customHeight="1">
      <c r="B31" s="23"/>
      <c r="C31" s="25"/>
      <c r="D31" s="89" t="s">
        <v>81</v>
      </c>
      <c r="E31" s="121"/>
      <c r="F31" s="122"/>
      <c r="G31" s="122"/>
      <c r="H31" s="122"/>
      <c r="I31" s="123"/>
      <c r="J31" s="147">
        <f t="shared" si="2"/>
        <v>0</v>
      </c>
      <c r="K31" s="58">
        <f>$I$4*Information!$C$10</f>
        <v>0</v>
      </c>
      <c r="L31" s="59" t="str">
        <f t="shared" si="3"/>
        <v>#DIV/0!</v>
      </c>
      <c r="M31" s="60"/>
      <c r="N31" s="61"/>
      <c r="O31" s="148"/>
      <c r="P31" s="148"/>
    </row>
    <row r="32" ht="14.25" customHeight="1">
      <c r="B32" s="23"/>
      <c r="C32" s="25"/>
      <c r="D32" s="89" t="s">
        <v>82</v>
      </c>
      <c r="E32" s="121"/>
      <c r="F32" s="122"/>
      <c r="G32" s="122"/>
      <c r="H32" s="122"/>
      <c r="I32" s="123"/>
      <c r="J32" s="147">
        <f t="shared" si="2"/>
        <v>0</v>
      </c>
      <c r="K32" s="58">
        <f>$I$4*Information!$C$10</f>
        <v>0</v>
      </c>
      <c r="L32" s="59" t="str">
        <f t="shared" si="3"/>
        <v>#DIV/0!</v>
      </c>
      <c r="M32" s="60"/>
      <c r="N32" s="61"/>
      <c r="O32" s="148"/>
      <c r="P32" s="148"/>
    </row>
    <row r="33" ht="14.25" customHeight="1">
      <c r="B33" s="73"/>
      <c r="C33" s="74"/>
      <c r="D33" s="75" t="s">
        <v>83</v>
      </c>
      <c r="E33" s="113"/>
      <c r="F33" s="114"/>
      <c r="G33" s="114"/>
      <c r="H33" s="114"/>
      <c r="I33" s="115"/>
      <c r="J33" s="155">
        <f t="shared" si="2"/>
        <v>0</v>
      </c>
      <c r="K33" s="80">
        <f>$I$4*Information!$C$10</f>
        <v>0</v>
      </c>
      <c r="L33" s="81" t="str">
        <f t="shared" si="3"/>
        <v>#DIV/0!</v>
      </c>
      <c r="M33" s="27"/>
      <c r="N33" s="82"/>
      <c r="O33" s="156"/>
      <c r="P33" s="156"/>
    </row>
    <row r="34" ht="14.25" customHeight="1">
      <c r="B34" s="38">
        <v>7.0</v>
      </c>
      <c r="C34" s="39" t="s">
        <v>140</v>
      </c>
      <c r="D34" s="130" t="s">
        <v>85</v>
      </c>
      <c r="E34" s="100"/>
      <c r="F34" s="101"/>
      <c r="G34" s="101"/>
      <c r="H34" s="101"/>
      <c r="I34" s="102"/>
      <c r="J34" s="144">
        <f t="shared" si="2"/>
        <v>0</v>
      </c>
      <c r="K34" s="45">
        <f>$I$4*Information!$C$10</f>
        <v>0</v>
      </c>
      <c r="L34" s="46" t="str">
        <f t="shared" si="3"/>
        <v>#DIV/0!</v>
      </c>
      <c r="M34" s="128">
        <f>AVERAGE(J34:J37)</f>
        <v>0</v>
      </c>
      <c r="N34" s="129" t="str">
        <f>M34/K34*100</f>
        <v>#DIV/0!</v>
      </c>
      <c r="O34" s="168">
        <f>Self!M34</f>
        <v>60</v>
      </c>
      <c r="P34" s="168">
        <f>Self!N34</f>
        <v>60</v>
      </c>
    </row>
    <row r="35" ht="14.25" customHeight="1">
      <c r="B35" s="23"/>
      <c r="C35" s="25"/>
      <c r="D35" s="130" t="s">
        <v>86</v>
      </c>
      <c r="E35" s="116"/>
      <c r="F35" s="117"/>
      <c r="G35" s="117"/>
      <c r="H35" s="117"/>
      <c r="I35" s="118"/>
      <c r="J35" s="147">
        <f t="shared" si="2"/>
        <v>0</v>
      </c>
      <c r="K35" s="58">
        <f>$I$4*Information!$C$10</f>
        <v>0</v>
      </c>
      <c r="L35" s="59" t="str">
        <f t="shared" si="3"/>
        <v>#DIV/0!</v>
      </c>
      <c r="M35" s="60"/>
      <c r="N35" s="61"/>
      <c r="O35" s="148"/>
      <c r="P35" s="148"/>
    </row>
    <row r="36" ht="14.25" customHeight="1">
      <c r="B36" s="23"/>
      <c r="C36" s="25"/>
      <c r="D36" s="130" t="s">
        <v>87</v>
      </c>
      <c r="E36" s="121"/>
      <c r="F36" s="122"/>
      <c r="G36" s="122"/>
      <c r="H36" s="122"/>
      <c r="I36" s="123"/>
      <c r="J36" s="147">
        <f t="shared" si="2"/>
        <v>0</v>
      </c>
      <c r="K36" s="58">
        <f>$I$4*Information!$C$10</f>
        <v>0</v>
      </c>
      <c r="L36" s="59" t="str">
        <f t="shared" si="3"/>
        <v>#DIV/0!</v>
      </c>
      <c r="M36" s="60"/>
      <c r="N36" s="61"/>
      <c r="O36" s="148"/>
      <c r="P36" s="148"/>
    </row>
    <row r="37" ht="14.25" customHeight="1">
      <c r="B37" s="23"/>
      <c r="C37" s="25"/>
      <c r="D37" s="89" t="s">
        <v>88</v>
      </c>
      <c r="E37" s="121"/>
      <c r="F37" s="122"/>
      <c r="G37" s="122"/>
      <c r="H37" s="122"/>
      <c r="I37" s="123"/>
      <c r="J37" s="155">
        <f t="shared" si="2"/>
        <v>0</v>
      </c>
      <c r="K37" s="80">
        <f>$I$4*Information!$C$10</f>
        <v>0</v>
      </c>
      <c r="L37" s="81" t="str">
        <f t="shared" si="3"/>
        <v>#DIV/0!</v>
      </c>
      <c r="M37" s="60"/>
      <c r="N37" s="61"/>
      <c r="O37" s="167"/>
      <c r="P37" s="167"/>
    </row>
    <row r="38" ht="14.25" customHeight="1">
      <c r="B38" s="38">
        <v>8.0</v>
      </c>
      <c r="C38" s="39" t="s">
        <v>141</v>
      </c>
      <c r="D38" s="40" t="s">
        <v>90</v>
      </c>
      <c r="E38" s="44"/>
      <c r="F38" s="45"/>
      <c r="G38" s="45"/>
      <c r="H38" s="45"/>
      <c r="I38" s="43"/>
      <c r="J38" s="144">
        <f t="shared" si="2"/>
        <v>0</v>
      </c>
      <c r="K38" s="45">
        <f>$I$4*Information!$C$10</f>
        <v>0</v>
      </c>
      <c r="L38" s="46" t="str">
        <f t="shared" si="3"/>
        <v>#DIV/0!</v>
      </c>
      <c r="M38" s="128">
        <f>AVERAGE(J38:J41)</f>
        <v>0</v>
      </c>
      <c r="N38" s="129" t="str">
        <f>M38/K38*100</f>
        <v>#DIV/0!</v>
      </c>
      <c r="O38" s="168">
        <f>Self!M38</f>
        <v>75</v>
      </c>
      <c r="P38" s="168">
        <f>Self!N38</f>
        <v>75</v>
      </c>
    </row>
    <row r="39" ht="14.25" customHeight="1">
      <c r="B39" s="23"/>
      <c r="C39" s="25"/>
      <c r="D39" s="89" t="s">
        <v>91</v>
      </c>
      <c r="E39" s="57"/>
      <c r="F39" s="58"/>
      <c r="G39" s="58"/>
      <c r="H39" s="58"/>
      <c r="I39" s="56"/>
      <c r="J39" s="147">
        <f t="shared" si="2"/>
        <v>0</v>
      </c>
      <c r="K39" s="58">
        <f>$I$4*Information!$C$10</f>
        <v>0</v>
      </c>
      <c r="L39" s="59" t="str">
        <f t="shared" si="3"/>
        <v>#DIV/0!</v>
      </c>
      <c r="M39" s="60"/>
      <c r="N39" s="61"/>
      <c r="O39" s="148"/>
      <c r="P39" s="148"/>
    </row>
    <row r="40" ht="14.25" customHeight="1">
      <c r="B40" s="23"/>
      <c r="C40" s="25"/>
      <c r="D40" s="89" t="s">
        <v>92</v>
      </c>
      <c r="E40" s="131"/>
      <c r="F40" s="132"/>
      <c r="G40" s="132"/>
      <c r="H40" s="132"/>
      <c r="I40" s="133"/>
      <c r="J40" s="147">
        <f t="shared" si="2"/>
        <v>0</v>
      </c>
      <c r="K40" s="58">
        <f>$I$4*Information!$C$10</f>
        <v>0</v>
      </c>
      <c r="L40" s="59" t="str">
        <f t="shared" si="3"/>
        <v>#DIV/0!</v>
      </c>
      <c r="M40" s="60"/>
      <c r="N40" s="61"/>
      <c r="O40" s="148"/>
      <c r="P40" s="148"/>
    </row>
    <row r="41" ht="14.25" customHeight="1">
      <c r="B41" s="73"/>
      <c r="C41" s="74"/>
      <c r="D41" s="91" t="s">
        <v>93</v>
      </c>
      <c r="E41" s="134"/>
      <c r="F41" s="135"/>
      <c r="G41" s="135"/>
      <c r="H41" s="135"/>
      <c r="I41" s="136"/>
      <c r="J41" s="155">
        <f t="shared" si="2"/>
        <v>0</v>
      </c>
      <c r="K41" s="80">
        <f>$I$4*Information!$C$10</f>
        <v>0</v>
      </c>
      <c r="L41" s="81" t="str">
        <f t="shared" si="3"/>
        <v>#DIV/0!</v>
      </c>
      <c r="M41" s="27"/>
      <c r="N41" s="82"/>
      <c r="O41" s="156"/>
      <c r="P41" s="156"/>
    </row>
    <row r="42" ht="14.25" customHeight="1">
      <c r="B42" s="137" t="s">
        <v>94</v>
      </c>
      <c r="C42" s="138"/>
      <c r="D42" s="138"/>
      <c r="E42" s="138"/>
      <c r="F42" s="138"/>
      <c r="G42" s="138"/>
      <c r="H42" s="138"/>
      <c r="I42" s="138"/>
      <c r="J42" s="138"/>
      <c r="K42" s="138"/>
      <c r="L42" s="52"/>
      <c r="M42" s="139">
        <f>SUM(M5:M41)</f>
        <v>0</v>
      </c>
      <c r="N42" s="140">
        <f>M42/8</f>
        <v>0</v>
      </c>
      <c r="O42" s="169">
        <f>SUM(O5:O41)</f>
        <v>544</v>
      </c>
      <c r="P42" s="170">
        <f>O42/8</f>
        <v>68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0">
    <mergeCell ref="B34:B37"/>
    <mergeCell ref="C34:C37"/>
    <mergeCell ref="B38:B41"/>
    <mergeCell ref="C38:C41"/>
    <mergeCell ref="B15:B18"/>
    <mergeCell ref="B19:B23"/>
    <mergeCell ref="C19:C23"/>
    <mergeCell ref="B24:B28"/>
    <mergeCell ref="C24:C28"/>
    <mergeCell ref="B29:B33"/>
    <mergeCell ref="C29:C33"/>
    <mergeCell ref="B2:C3"/>
    <mergeCell ref="E2:I2"/>
    <mergeCell ref="J2:J4"/>
    <mergeCell ref="K2:K4"/>
    <mergeCell ref="L2:L4"/>
    <mergeCell ref="M2:N3"/>
    <mergeCell ref="O2:P3"/>
    <mergeCell ref="U5:U6"/>
    <mergeCell ref="V5:W5"/>
    <mergeCell ref="X5:Y5"/>
    <mergeCell ref="B5:B9"/>
    <mergeCell ref="C5:C9"/>
    <mergeCell ref="M5:M9"/>
    <mergeCell ref="N5:N9"/>
    <mergeCell ref="O5:O9"/>
    <mergeCell ref="P5:P9"/>
    <mergeCell ref="T5:T6"/>
    <mergeCell ref="M10:M14"/>
    <mergeCell ref="M15:M18"/>
    <mergeCell ref="M19:M23"/>
    <mergeCell ref="M24:M28"/>
    <mergeCell ref="M29:M33"/>
    <mergeCell ref="M34:M37"/>
    <mergeCell ref="M38:M41"/>
    <mergeCell ref="B10:B14"/>
    <mergeCell ref="C10:C14"/>
    <mergeCell ref="N10:N14"/>
    <mergeCell ref="O10:O14"/>
    <mergeCell ref="P10:P14"/>
    <mergeCell ref="C15:C18"/>
    <mergeCell ref="P15:P18"/>
    <mergeCell ref="N15:N18"/>
    <mergeCell ref="O15:O18"/>
    <mergeCell ref="N19:N23"/>
    <mergeCell ref="O19:O23"/>
    <mergeCell ref="P19:P23"/>
    <mergeCell ref="O24:O28"/>
    <mergeCell ref="P24:P28"/>
    <mergeCell ref="N38:N41"/>
    <mergeCell ref="O38:O41"/>
    <mergeCell ref="P38:P41"/>
    <mergeCell ref="B42:L42"/>
    <mergeCell ref="N24:N28"/>
    <mergeCell ref="N29:N33"/>
    <mergeCell ref="O29:O33"/>
    <mergeCell ref="P29:P33"/>
    <mergeCell ref="N34:N37"/>
    <mergeCell ref="O34:O37"/>
    <mergeCell ref="P34:P37"/>
  </mergeCells>
  <printOptions/>
  <pageMargins bottom="0.75" footer="0.0" header="0.0" left="0.25" right="0.25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8.71"/>
    <col customWidth="1" min="2" max="2" width="5.14"/>
    <col customWidth="1" min="3" max="3" width="23.14"/>
    <col customWidth="1" min="4" max="4" width="108.29"/>
    <col customWidth="1" min="5" max="5" width="11.71"/>
    <col customWidth="1" min="6" max="7" width="10.0"/>
    <col customWidth="1" min="8" max="8" width="11.0"/>
    <col customWidth="1" min="9" max="9" width="10.0"/>
    <col customWidth="1" min="10" max="10" width="8.57"/>
    <col customWidth="1" min="11" max="11" width="8.14"/>
    <col customWidth="1" min="12" max="12" width="9.29"/>
    <col customWidth="1" min="13" max="13" width="10.86"/>
    <col customWidth="1" min="14" max="14" width="9.71"/>
    <col customWidth="1" min="15" max="16" width="10.86"/>
    <col customWidth="1" min="17" max="19" width="8.71"/>
    <col customWidth="1" min="20" max="20" width="6.43"/>
    <col customWidth="1" min="21" max="21" width="24.43"/>
    <col customWidth="1" min="22" max="22" width="11.29"/>
    <col customWidth="1" min="23" max="23" width="13.0"/>
    <col customWidth="1" min="24" max="35" width="8.71"/>
  </cols>
  <sheetData>
    <row r="1" ht="14.25" customHeight="1"/>
    <row r="2" ht="15.75" customHeight="1">
      <c r="B2" s="6" t="s">
        <v>24</v>
      </c>
      <c r="C2" s="7"/>
      <c r="D2" s="8" t="s">
        <v>25</v>
      </c>
      <c r="E2" s="9"/>
      <c r="F2" s="10"/>
      <c r="G2" s="10"/>
      <c r="H2" s="10"/>
      <c r="I2" s="11"/>
      <c r="J2" s="12" t="s">
        <v>26</v>
      </c>
      <c r="K2" s="13" t="s">
        <v>27</v>
      </c>
      <c r="L2" s="14" t="s">
        <v>28</v>
      </c>
      <c r="M2" s="171" t="s">
        <v>142</v>
      </c>
      <c r="N2" s="7"/>
      <c r="O2" s="141" t="s">
        <v>29</v>
      </c>
      <c r="P2" s="7"/>
    </row>
    <row r="3" ht="42.0" customHeight="1">
      <c r="B3" s="16"/>
      <c r="C3" s="17"/>
      <c r="D3" s="18" t="s">
        <v>96</v>
      </c>
      <c r="E3" s="19" t="s">
        <v>31</v>
      </c>
      <c r="F3" s="20" t="s">
        <v>32</v>
      </c>
      <c r="G3" s="21" t="s">
        <v>33</v>
      </c>
      <c r="H3" s="22" t="s">
        <v>34</v>
      </c>
      <c r="I3" s="21" t="s">
        <v>35</v>
      </c>
      <c r="J3" s="23"/>
      <c r="K3" s="24"/>
      <c r="L3" s="25"/>
      <c r="M3" s="26"/>
      <c r="N3" s="27"/>
      <c r="O3" s="26"/>
      <c r="P3" s="27"/>
    </row>
    <row r="4" ht="14.25" customHeight="1">
      <c r="B4" s="28" t="s">
        <v>36</v>
      </c>
      <c r="C4" s="29" t="s">
        <v>37</v>
      </c>
      <c r="D4" s="30" t="s">
        <v>38</v>
      </c>
      <c r="E4" s="31">
        <v>20.0</v>
      </c>
      <c r="F4" s="32">
        <v>40.0</v>
      </c>
      <c r="G4" s="31">
        <v>60.0</v>
      </c>
      <c r="H4" s="32">
        <v>80.0</v>
      </c>
      <c r="I4" s="31">
        <v>100.0</v>
      </c>
      <c r="J4" s="73"/>
      <c r="K4" s="172"/>
      <c r="L4" s="74"/>
      <c r="M4" s="36" t="s">
        <v>39</v>
      </c>
      <c r="N4" s="37" t="s">
        <v>28</v>
      </c>
      <c r="O4" s="142" t="s">
        <v>39</v>
      </c>
      <c r="P4" s="143" t="s">
        <v>28</v>
      </c>
    </row>
    <row r="5" ht="15.75" customHeight="1">
      <c r="B5" s="38">
        <v>1.0</v>
      </c>
      <c r="C5" s="39" t="s">
        <v>143</v>
      </c>
      <c r="D5" s="40" t="s">
        <v>41</v>
      </c>
      <c r="E5" s="86">
        <f>'Top Boss '!E5+'Reporting Boss '!E5+'Peers '!E5+Subordinates!E5+'Other employees'!E5</f>
        <v>0</v>
      </c>
      <c r="F5" s="86">
        <f>'Top Boss '!F5+'Reporting Boss '!F5+'Peers '!F5+Subordinates!F5+'Other employees'!F5</f>
        <v>1</v>
      </c>
      <c r="G5" s="86">
        <f>'Top Boss '!G5+'Reporting Boss '!G5+'Peers '!G5+Subordinates!G5+'Other employees'!G5</f>
        <v>2</v>
      </c>
      <c r="H5" s="86">
        <f>'Top Boss '!H5+'Reporting Boss '!H5+'Peers '!H5+Subordinates!H5+'Other employees'!H5</f>
        <v>7</v>
      </c>
      <c r="I5" s="86">
        <f>'Top Boss '!I5+'Reporting Boss '!I5+'Peers '!I5+Subordinates!I5+'Other employees'!I5</f>
        <v>1</v>
      </c>
      <c r="J5" s="86">
        <f t="shared" ref="J5:J41" si="2">($E$4*E5)+($F$4*F5)+($G$4*G5)+($H$4*H5)+($I$4*I5)</f>
        <v>820</v>
      </c>
      <c r="K5" s="173">
        <f>'Top Boss '!K5+'Reporting Boss '!K5+'Peers '!K5+Subordinates!K5+'Other employees'!K5</f>
        <v>1100</v>
      </c>
      <c r="L5" s="86">
        <f t="shared" ref="L5:L41" si="3">(J5/K5)*100</f>
        <v>74.54545455</v>
      </c>
      <c r="M5" s="47">
        <f>AVERAGE(J5:J9)</f>
        <v>720</v>
      </c>
      <c r="N5" s="48">
        <f>(M5/K5)*100</f>
        <v>65.45454545</v>
      </c>
      <c r="O5" s="145">
        <f>Self!M5</f>
        <v>84</v>
      </c>
      <c r="P5" s="145">
        <f>Self!N5</f>
        <v>84</v>
      </c>
      <c r="T5" s="49" t="str">
        <f t="shared" ref="T5:U5" si="1">B4</f>
        <v>Sr. No.</v>
      </c>
      <c r="U5" s="50" t="str">
        <f t="shared" si="1"/>
        <v>Attributes</v>
      </c>
      <c r="V5" s="146" t="str">
        <f>M2</f>
        <v>Average - Total</v>
      </c>
      <c r="W5" s="52"/>
      <c r="X5" s="51" t="str">
        <f>O2</f>
        <v>Average - Self</v>
      </c>
      <c r="Y5" s="52"/>
    </row>
    <row r="6" ht="15.75" customHeight="1">
      <c r="B6" s="23"/>
      <c r="C6" s="25"/>
      <c r="D6" s="53" t="s">
        <v>42</v>
      </c>
      <c r="E6" s="59">
        <f>'Top Boss '!E6+'Reporting Boss '!E6+'Peers '!E6+Subordinates!E6+'Other employees'!E6</f>
        <v>0</v>
      </c>
      <c r="F6" s="59">
        <f>'Top Boss '!F6+'Reporting Boss '!F6+'Peers '!F6+Subordinates!F6+'Other employees'!F6</f>
        <v>3</v>
      </c>
      <c r="G6" s="59">
        <f>'Top Boss '!G6+'Reporting Boss '!G6+'Peers '!G6+Subordinates!G6+'Other employees'!G6</f>
        <v>2</v>
      </c>
      <c r="H6" s="59">
        <f>'Top Boss '!H6+'Reporting Boss '!H6+'Peers '!H6+Subordinates!H6+'Other employees'!H6</f>
        <v>6</v>
      </c>
      <c r="I6" s="59">
        <f>'Top Boss '!I6+'Reporting Boss '!I6+'Peers '!I6+Subordinates!I6+'Other employees'!I6</f>
        <v>0</v>
      </c>
      <c r="J6" s="59">
        <f t="shared" si="2"/>
        <v>720</v>
      </c>
      <c r="K6" s="174">
        <f>'Top Boss '!K6+'Reporting Boss '!K6+'Peers '!K6+Subordinates!K6+'Other employees'!K6</f>
        <v>1100</v>
      </c>
      <c r="L6" s="59">
        <f t="shared" si="3"/>
        <v>65.45454545</v>
      </c>
      <c r="M6" s="60"/>
      <c r="N6" s="61"/>
      <c r="O6" s="148"/>
      <c r="P6" s="148"/>
      <c r="T6" s="62"/>
      <c r="U6" s="63"/>
      <c r="V6" s="149" t="s">
        <v>39</v>
      </c>
      <c r="W6" s="150" t="s">
        <v>28</v>
      </c>
      <c r="X6" s="64" t="s">
        <v>39</v>
      </c>
      <c r="Y6" s="65" t="s">
        <v>28</v>
      </c>
    </row>
    <row r="7" ht="14.25" customHeight="1">
      <c r="B7" s="23"/>
      <c r="C7" s="25"/>
      <c r="D7" s="53" t="s">
        <v>43</v>
      </c>
      <c r="E7" s="59">
        <f>'Top Boss '!E7+'Reporting Boss '!E7+'Peers '!E7+Subordinates!E7+'Other employees'!E7</f>
        <v>1</v>
      </c>
      <c r="F7" s="59">
        <f>'Top Boss '!F7+'Reporting Boss '!F7+'Peers '!F7+Subordinates!F7+'Other employees'!F7</f>
        <v>1</v>
      </c>
      <c r="G7" s="59">
        <f>'Top Boss '!G7+'Reporting Boss '!G7+'Peers '!G7+Subordinates!G7+'Other employees'!G7</f>
        <v>6</v>
      </c>
      <c r="H7" s="59">
        <f>'Top Boss '!H7+'Reporting Boss '!H7+'Peers '!H7+Subordinates!H7+'Other employees'!H7</f>
        <v>3</v>
      </c>
      <c r="I7" s="59">
        <f>'Top Boss '!I7+'Reporting Boss '!I7+'Peers '!I7+Subordinates!I7+'Other employees'!I7</f>
        <v>0</v>
      </c>
      <c r="J7" s="59">
        <f t="shared" si="2"/>
        <v>660</v>
      </c>
      <c r="K7" s="174">
        <f>'Top Boss '!K7+'Reporting Boss '!K7+'Peers '!K7+Subordinates!K7+'Other employees'!K7</f>
        <v>1100</v>
      </c>
      <c r="L7" s="59">
        <f t="shared" si="3"/>
        <v>60</v>
      </c>
      <c r="M7" s="60"/>
      <c r="N7" s="61"/>
      <c r="O7" s="148"/>
      <c r="P7" s="148"/>
      <c r="T7" s="66">
        <f>B5</f>
        <v>1</v>
      </c>
      <c r="U7" s="67" t="s">
        <v>44</v>
      </c>
      <c r="V7" s="151">
        <f t="shared" ref="V7:Y7" si="4">M5</f>
        <v>720</v>
      </c>
      <c r="W7" s="152">
        <f t="shared" si="4"/>
        <v>65.45454545</v>
      </c>
      <c r="X7" s="68">
        <f t="shared" si="4"/>
        <v>84</v>
      </c>
      <c r="Y7" s="69">
        <f t="shared" si="4"/>
        <v>84</v>
      </c>
    </row>
    <row r="8" ht="14.25" customHeight="1">
      <c r="B8" s="23"/>
      <c r="C8" s="25"/>
      <c r="D8" s="70" t="s">
        <v>45</v>
      </c>
      <c r="E8" s="59">
        <f>'Top Boss '!E8+'Reporting Boss '!E8+'Peers '!E8+Subordinates!E8+'Other employees'!E8</f>
        <v>0</v>
      </c>
      <c r="F8" s="59">
        <f>'Top Boss '!F8+'Reporting Boss '!F8+'Peers '!F8+Subordinates!F8+'Other employees'!F8</f>
        <v>2</v>
      </c>
      <c r="G8" s="59">
        <f>'Top Boss '!G8+'Reporting Boss '!G8+'Peers '!G8+Subordinates!G8+'Other employees'!G8</f>
        <v>4</v>
      </c>
      <c r="H8" s="59">
        <f>'Top Boss '!H8+'Reporting Boss '!H8+'Peers '!H8+Subordinates!H8+'Other employees'!H8</f>
        <v>5</v>
      </c>
      <c r="I8" s="59">
        <f>'Top Boss '!I8+'Reporting Boss '!I8+'Peers '!I8+Subordinates!I8+'Other employees'!I8</f>
        <v>0</v>
      </c>
      <c r="J8" s="59">
        <f t="shared" si="2"/>
        <v>720</v>
      </c>
      <c r="K8" s="174">
        <f>'Top Boss '!K8+'Reporting Boss '!K8+'Peers '!K8+Subordinates!K8+'Other employees'!K8</f>
        <v>1100</v>
      </c>
      <c r="L8" s="59">
        <f t="shared" si="3"/>
        <v>65.45454545</v>
      </c>
      <c r="M8" s="60"/>
      <c r="N8" s="61"/>
      <c r="O8" s="148"/>
      <c r="P8" s="148"/>
      <c r="T8" s="66">
        <f>B10</f>
        <v>2</v>
      </c>
      <c r="U8" s="67" t="s">
        <v>46</v>
      </c>
      <c r="V8" s="153">
        <f t="shared" ref="V8:Y8" si="5">M10</f>
        <v>632</v>
      </c>
      <c r="W8" s="154">
        <f t="shared" si="5"/>
        <v>57.45454545</v>
      </c>
      <c r="X8" s="71">
        <f t="shared" si="5"/>
        <v>68</v>
      </c>
      <c r="Y8" s="72">
        <f t="shared" si="5"/>
        <v>68</v>
      </c>
    </row>
    <row r="9" ht="14.25" customHeight="1">
      <c r="B9" s="73"/>
      <c r="C9" s="74"/>
      <c r="D9" s="75" t="s">
        <v>47</v>
      </c>
      <c r="E9" s="81">
        <f>'Top Boss '!E9+'Reporting Boss '!E9+'Peers '!E9+Subordinates!E9+'Other employees'!E9</f>
        <v>0</v>
      </c>
      <c r="F9" s="81">
        <f>'Top Boss '!F9+'Reporting Boss '!F9+'Peers '!F9+Subordinates!F9+'Other employees'!F9</f>
        <v>4</v>
      </c>
      <c r="G9" s="81">
        <f>'Top Boss '!G9+'Reporting Boss '!G9+'Peers '!G9+Subordinates!G9+'Other employees'!G9</f>
        <v>2</v>
      </c>
      <c r="H9" s="81">
        <f>'Top Boss '!H9+'Reporting Boss '!H9+'Peers '!H9+Subordinates!H9+'Other employees'!H9</f>
        <v>5</v>
      </c>
      <c r="I9" s="81">
        <f>'Top Boss '!I9+'Reporting Boss '!I9+'Peers '!I9+Subordinates!I9+'Other employees'!I9</f>
        <v>0</v>
      </c>
      <c r="J9" s="81">
        <f t="shared" si="2"/>
        <v>680</v>
      </c>
      <c r="K9" s="175">
        <f>'Top Boss '!K9+'Reporting Boss '!K9+'Peers '!K9+Subordinates!K9+'Other employees'!K9</f>
        <v>1100</v>
      </c>
      <c r="L9" s="81">
        <f t="shared" si="3"/>
        <v>61.81818182</v>
      </c>
      <c r="M9" s="27"/>
      <c r="N9" s="82"/>
      <c r="O9" s="156"/>
      <c r="P9" s="156"/>
      <c r="T9" s="66">
        <f>B15</f>
        <v>3</v>
      </c>
      <c r="U9" s="67" t="s">
        <v>48</v>
      </c>
      <c r="V9" s="153">
        <f t="shared" ref="V9:Y9" si="6">M15</f>
        <v>675</v>
      </c>
      <c r="W9" s="154">
        <f t="shared" si="6"/>
        <v>61.36363636</v>
      </c>
      <c r="X9" s="71">
        <f t="shared" si="6"/>
        <v>65</v>
      </c>
      <c r="Y9" s="72">
        <f t="shared" si="6"/>
        <v>65</v>
      </c>
    </row>
    <row r="10" ht="15.0" customHeight="1">
      <c r="B10" s="38">
        <v>2.0</v>
      </c>
      <c r="C10" s="83" t="s">
        <v>144</v>
      </c>
      <c r="D10" s="40" t="s">
        <v>50</v>
      </c>
      <c r="E10" s="86">
        <f>'Top Boss '!E10+'Reporting Boss '!E10+'Peers '!E10+Subordinates!E10+'Other employees'!E10</f>
        <v>0</v>
      </c>
      <c r="F10" s="86">
        <f>'Top Boss '!F10+'Reporting Boss '!F10+'Peers '!F10+Subordinates!F10+'Other employees'!F10</f>
        <v>2</v>
      </c>
      <c r="G10" s="86">
        <f>'Top Boss '!G10+'Reporting Boss '!G10+'Peers '!G10+Subordinates!G10+'Other employees'!G10</f>
        <v>3</v>
      </c>
      <c r="H10" s="86">
        <f>'Top Boss '!H10+'Reporting Boss '!H10+'Peers '!H10+Subordinates!H10+'Other employees'!H10</f>
        <v>6</v>
      </c>
      <c r="I10" s="86">
        <f>'Top Boss '!I10+'Reporting Boss '!I10+'Peers '!I10+Subordinates!I10+'Other employees'!I10</f>
        <v>0</v>
      </c>
      <c r="J10" s="86">
        <f t="shared" si="2"/>
        <v>740</v>
      </c>
      <c r="K10" s="173">
        <f>'Top Boss '!K10+'Reporting Boss '!K10+'Peers '!K10+Subordinates!K10+'Other employees'!K10</f>
        <v>1100</v>
      </c>
      <c r="L10" s="86">
        <f t="shared" si="3"/>
        <v>67.27272727</v>
      </c>
      <c r="M10" s="47">
        <f>AVERAGE(J10:J14)</f>
        <v>632</v>
      </c>
      <c r="N10" s="48">
        <f>M10/K10*100</f>
        <v>57.45454545</v>
      </c>
      <c r="O10" s="145">
        <f>Self!M10</f>
        <v>68</v>
      </c>
      <c r="P10" s="145">
        <f>Self!N10</f>
        <v>68</v>
      </c>
      <c r="T10" s="66">
        <f>B19</f>
        <v>4</v>
      </c>
      <c r="U10" s="67" t="s">
        <v>51</v>
      </c>
      <c r="V10" s="158">
        <f t="shared" ref="V10:Y10" si="7">M19</f>
        <v>648</v>
      </c>
      <c r="W10" s="159">
        <f t="shared" si="7"/>
        <v>58.90909091</v>
      </c>
      <c r="X10" s="87">
        <f t="shared" si="7"/>
        <v>68</v>
      </c>
      <c r="Y10" s="88">
        <f t="shared" si="7"/>
        <v>68</v>
      </c>
    </row>
    <row r="11" ht="14.25" customHeight="1">
      <c r="B11" s="23"/>
      <c r="C11" s="25"/>
      <c r="D11" s="89" t="s">
        <v>52</v>
      </c>
      <c r="E11" s="59">
        <f>'Top Boss '!E11+'Reporting Boss '!E11+'Peers '!E11+Subordinates!E11+'Other employees'!E11</f>
        <v>1</v>
      </c>
      <c r="F11" s="59">
        <f>'Top Boss '!F11+'Reporting Boss '!F11+'Peers '!F11+Subordinates!F11+'Other employees'!F11</f>
        <v>2</v>
      </c>
      <c r="G11" s="59">
        <f>'Top Boss '!G11+'Reporting Boss '!G11+'Peers '!G11+Subordinates!G11+'Other employees'!G11</f>
        <v>6</v>
      </c>
      <c r="H11" s="59">
        <f>'Top Boss '!H11+'Reporting Boss '!H11+'Peers '!H11+Subordinates!H11+'Other employees'!H11</f>
        <v>2</v>
      </c>
      <c r="I11" s="59">
        <f>'Top Boss '!I11+'Reporting Boss '!I11+'Peers '!I11+Subordinates!I11+'Other employees'!I11</f>
        <v>0</v>
      </c>
      <c r="J11" s="59">
        <f t="shared" si="2"/>
        <v>620</v>
      </c>
      <c r="K11" s="174">
        <f>'Top Boss '!K11+'Reporting Boss '!K11+'Peers '!K11+Subordinates!K11+'Other employees'!K11</f>
        <v>1100</v>
      </c>
      <c r="L11" s="59">
        <f t="shared" si="3"/>
        <v>56.36363636</v>
      </c>
      <c r="M11" s="60"/>
      <c r="N11" s="61"/>
      <c r="O11" s="148"/>
      <c r="P11" s="148"/>
      <c r="T11" s="66">
        <f>B24</f>
        <v>5</v>
      </c>
      <c r="U11" s="90" t="s">
        <v>53</v>
      </c>
      <c r="V11" s="158">
        <f t="shared" ref="V11:Y11" si="8">M24</f>
        <v>696</v>
      </c>
      <c r="W11" s="159">
        <f t="shared" si="8"/>
        <v>63.27272727</v>
      </c>
      <c r="X11" s="87">
        <f t="shared" si="8"/>
        <v>64</v>
      </c>
      <c r="Y11" s="88">
        <f t="shared" si="8"/>
        <v>64</v>
      </c>
    </row>
    <row r="12" ht="14.25" customHeight="1">
      <c r="B12" s="23"/>
      <c r="C12" s="25"/>
      <c r="D12" s="89" t="s">
        <v>54</v>
      </c>
      <c r="E12" s="59">
        <f>'Top Boss '!E12+'Reporting Boss '!E12+'Peers '!E12+Subordinates!E12+'Other employees'!E12</f>
        <v>0</v>
      </c>
      <c r="F12" s="59">
        <f>'Top Boss '!F12+'Reporting Boss '!F12+'Peers '!F12+Subordinates!F12+'Other employees'!F12</f>
        <v>4</v>
      </c>
      <c r="G12" s="59">
        <f>'Top Boss '!G12+'Reporting Boss '!G12+'Peers '!G12+Subordinates!G12+'Other employees'!G12</f>
        <v>4</v>
      </c>
      <c r="H12" s="59">
        <f>'Top Boss '!H12+'Reporting Boss '!H12+'Peers '!H12+Subordinates!H12+'Other employees'!H12</f>
        <v>3</v>
      </c>
      <c r="I12" s="59">
        <f>'Top Boss '!I12+'Reporting Boss '!I12+'Peers '!I12+Subordinates!I12+'Other employees'!I12</f>
        <v>0</v>
      </c>
      <c r="J12" s="59">
        <f t="shared" si="2"/>
        <v>640</v>
      </c>
      <c r="K12" s="174">
        <f>'Top Boss '!K12+'Reporting Boss '!K12+'Peers '!K12+Subordinates!K12+'Other employees'!K12</f>
        <v>1100</v>
      </c>
      <c r="L12" s="59">
        <f t="shared" si="3"/>
        <v>58.18181818</v>
      </c>
      <c r="M12" s="60"/>
      <c r="N12" s="61"/>
      <c r="O12" s="148"/>
      <c r="P12" s="148"/>
      <c r="T12" s="66">
        <f>B29</f>
        <v>6</v>
      </c>
      <c r="U12" s="90" t="s">
        <v>55</v>
      </c>
      <c r="V12" s="158">
        <f t="shared" ref="V12:Y12" si="9">M29</f>
        <v>660</v>
      </c>
      <c r="W12" s="159">
        <f t="shared" si="9"/>
        <v>60</v>
      </c>
      <c r="X12" s="87">
        <f t="shared" si="9"/>
        <v>60</v>
      </c>
      <c r="Y12" s="88">
        <f t="shared" si="9"/>
        <v>60</v>
      </c>
    </row>
    <row r="13" ht="14.25" customHeight="1">
      <c r="B13" s="23"/>
      <c r="C13" s="25"/>
      <c r="D13" s="89" t="s">
        <v>56</v>
      </c>
      <c r="E13" s="59">
        <f>'Top Boss '!E13+'Reporting Boss '!E13+'Peers '!E13+Subordinates!E13+'Other employees'!E13</f>
        <v>0</v>
      </c>
      <c r="F13" s="59">
        <f>'Top Boss '!F13+'Reporting Boss '!F13+'Peers '!F13+Subordinates!F13+'Other employees'!F13</f>
        <v>7</v>
      </c>
      <c r="G13" s="59">
        <f>'Top Boss '!G13+'Reporting Boss '!G13+'Peers '!G13+Subordinates!G13+'Other employees'!G13</f>
        <v>3</v>
      </c>
      <c r="H13" s="59">
        <f>'Top Boss '!H13+'Reporting Boss '!H13+'Peers '!H13+Subordinates!H13+'Other employees'!H13</f>
        <v>1</v>
      </c>
      <c r="I13" s="59">
        <f>'Top Boss '!I13+'Reporting Boss '!I13+'Peers '!I13+Subordinates!I13+'Other employees'!I13</f>
        <v>0</v>
      </c>
      <c r="J13" s="59">
        <f t="shared" si="2"/>
        <v>540</v>
      </c>
      <c r="K13" s="174">
        <f>'Top Boss '!K13+'Reporting Boss '!K13+'Peers '!K13+Subordinates!K13+'Other employees'!K13</f>
        <v>1100</v>
      </c>
      <c r="L13" s="59">
        <f t="shared" si="3"/>
        <v>49.09090909</v>
      </c>
      <c r="M13" s="60"/>
      <c r="N13" s="61"/>
      <c r="O13" s="148"/>
      <c r="P13" s="148"/>
      <c r="T13" s="66">
        <f>B34</f>
        <v>7</v>
      </c>
      <c r="U13" s="90" t="s">
        <v>57</v>
      </c>
      <c r="V13" s="158">
        <f t="shared" ref="V13:Y13" si="10">M34</f>
        <v>670</v>
      </c>
      <c r="W13" s="159">
        <f t="shared" si="10"/>
        <v>60.90909091</v>
      </c>
      <c r="X13" s="87">
        <f t="shared" si="10"/>
        <v>60</v>
      </c>
      <c r="Y13" s="88">
        <f t="shared" si="10"/>
        <v>60</v>
      </c>
    </row>
    <row r="14" ht="14.25" customHeight="1">
      <c r="B14" s="73"/>
      <c r="C14" s="74"/>
      <c r="D14" s="91" t="s">
        <v>58</v>
      </c>
      <c r="E14" s="94">
        <f>'Top Boss '!E14+'Reporting Boss '!E14+'Peers '!E14+Subordinates!E14+'Other employees'!E14</f>
        <v>1</v>
      </c>
      <c r="F14" s="94">
        <f>'Top Boss '!F14+'Reporting Boss '!F14+'Peers '!F14+Subordinates!F14+'Other employees'!F14</f>
        <v>3</v>
      </c>
      <c r="G14" s="94">
        <f>'Top Boss '!G14+'Reporting Boss '!G14+'Peers '!G14+Subordinates!G14+'Other employees'!G14</f>
        <v>4</v>
      </c>
      <c r="H14" s="94">
        <f>'Top Boss '!H14+'Reporting Boss '!H14+'Peers '!H14+Subordinates!H14+'Other employees'!H14</f>
        <v>3</v>
      </c>
      <c r="I14" s="94">
        <f>'Top Boss '!I14+'Reporting Boss '!I14+'Peers '!I14+Subordinates!I14+'Other employees'!I14</f>
        <v>0</v>
      </c>
      <c r="J14" s="94">
        <f t="shared" si="2"/>
        <v>620</v>
      </c>
      <c r="K14" s="176">
        <f>'Top Boss '!K14+'Reporting Boss '!K14+'Peers '!K14+Subordinates!K14+'Other employees'!K14</f>
        <v>1100</v>
      </c>
      <c r="L14" s="94">
        <f t="shared" si="3"/>
        <v>56.36363636</v>
      </c>
      <c r="M14" s="27"/>
      <c r="N14" s="82"/>
      <c r="O14" s="156"/>
      <c r="P14" s="156"/>
      <c r="T14" s="95">
        <f>B38</f>
        <v>8</v>
      </c>
      <c r="U14" s="96" t="s">
        <v>59</v>
      </c>
      <c r="V14" s="161">
        <f t="shared" ref="V14:Y14" si="11">M38</f>
        <v>755</v>
      </c>
      <c r="W14" s="162">
        <f t="shared" si="11"/>
        <v>68.63636364</v>
      </c>
      <c r="X14" s="97">
        <f t="shared" si="11"/>
        <v>75</v>
      </c>
      <c r="Y14" s="98">
        <f t="shared" si="11"/>
        <v>75</v>
      </c>
    </row>
    <row r="15" ht="14.25" customHeight="1">
      <c r="B15" s="38">
        <v>3.0</v>
      </c>
      <c r="C15" s="39" t="s">
        <v>145</v>
      </c>
      <c r="D15" s="99" t="s">
        <v>61</v>
      </c>
      <c r="E15" s="46">
        <f>'Top Boss '!E15+'Reporting Boss '!E15+'Peers '!E15+Subordinates!E15+'Other employees'!E15</f>
        <v>0</v>
      </c>
      <c r="F15" s="46">
        <f>'Top Boss '!F15+'Reporting Boss '!F15+'Peers '!F15+Subordinates!F15+'Other employees'!F15</f>
        <v>4</v>
      </c>
      <c r="G15" s="46">
        <f>'Top Boss '!G15+'Reporting Boss '!G15+'Peers '!G15+Subordinates!G15+'Other employees'!G15</f>
        <v>5</v>
      </c>
      <c r="H15" s="46">
        <f>'Top Boss '!H15+'Reporting Boss '!H15+'Peers '!H15+Subordinates!H15+'Other employees'!H15</f>
        <v>2</v>
      </c>
      <c r="I15" s="46">
        <f>'Top Boss '!I15+'Reporting Boss '!I15+'Peers '!I15+Subordinates!I15+'Other employees'!I15</f>
        <v>0</v>
      </c>
      <c r="J15" s="46">
        <f t="shared" si="2"/>
        <v>620</v>
      </c>
      <c r="K15" s="177">
        <f>'Top Boss '!K15+'Reporting Boss '!K15+'Peers '!K15+Subordinates!K15+'Other employees'!K15</f>
        <v>1100</v>
      </c>
      <c r="L15" s="46">
        <f t="shared" si="3"/>
        <v>56.36363636</v>
      </c>
      <c r="M15" s="103">
        <f>AVERAGE(J15:J18)</f>
        <v>675</v>
      </c>
      <c r="N15" s="104">
        <f>M15/K15*100</f>
        <v>61.36363636</v>
      </c>
      <c r="O15" s="163">
        <f>Self!M15</f>
        <v>65</v>
      </c>
      <c r="P15" s="163">
        <f>Self!N15</f>
        <v>65</v>
      </c>
      <c r="U15" s="105" t="s">
        <v>62</v>
      </c>
      <c r="V15" s="164">
        <f t="shared" ref="V15:Y15" si="12">M42</f>
        <v>682</v>
      </c>
      <c r="W15" s="165">
        <f t="shared" si="12"/>
        <v>62</v>
      </c>
      <c r="X15" s="106">
        <f t="shared" si="12"/>
        <v>544</v>
      </c>
      <c r="Y15" s="107">
        <f t="shared" si="12"/>
        <v>68</v>
      </c>
    </row>
    <row r="16" ht="14.25" customHeight="1">
      <c r="B16" s="23"/>
      <c r="C16" s="25"/>
      <c r="D16" s="108" t="s">
        <v>63</v>
      </c>
      <c r="E16" s="59">
        <f>'Top Boss '!E16+'Reporting Boss '!E16+'Peers '!E16+Subordinates!E16+'Other employees'!E16</f>
        <v>1</v>
      </c>
      <c r="F16" s="59">
        <f>'Top Boss '!F16+'Reporting Boss '!F16+'Peers '!F16+Subordinates!F16+'Other employees'!F16</f>
        <v>3</v>
      </c>
      <c r="G16" s="59">
        <f>'Top Boss '!G16+'Reporting Boss '!G16+'Peers '!G16+Subordinates!G16+'Other employees'!G16</f>
        <v>2</v>
      </c>
      <c r="H16" s="59">
        <f>'Top Boss '!H16+'Reporting Boss '!H16+'Peers '!H16+Subordinates!H16+'Other employees'!H16</f>
        <v>4</v>
      </c>
      <c r="I16" s="59">
        <f>'Top Boss '!I16+'Reporting Boss '!I16+'Peers '!I16+Subordinates!I16+'Other employees'!I16</f>
        <v>1</v>
      </c>
      <c r="J16" s="59">
        <f t="shared" si="2"/>
        <v>680</v>
      </c>
      <c r="K16" s="174">
        <f>'Top Boss '!K16+'Reporting Boss '!K16+'Peers '!K16+Subordinates!K16+'Other employees'!K16</f>
        <v>1100</v>
      </c>
      <c r="L16" s="59">
        <f t="shared" si="3"/>
        <v>61.81818182</v>
      </c>
      <c r="M16" s="60"/>
      <c r="N16" s="61"/>
      <c r="O16" s="148"/>
      <c r="P16" s="148"/>
    </row>
    <row r="17" ht="14.25" customHeight="1">
      <c r="B17" s="23"/>
      <c r="C17" s="25"/>
      <c r="D17" s="108" t="s">
        <v>64</v>
      </c>
      <c r="E17" s="59">
        <f>'Top Boss '!E17+'Reporting Boss '!E17+'Peers '!E17+Subordinates!E17+'Other employees'!E17</f>
        <v>1</v>
      </c>
      <c r="F17" s="59">
        <f>'Top Boss '!F17+'Reporting Boss '!F17+'Peers '!F17+Subordinates!F17+'Other employees'!F17</f>
        <v>2</v>
      </c>
      <c r="G17" s="59">
        <f>'Top Boss '!G17+'Reporting Boss '!G17+'Peers '!G17+Subordinates!G17+'Other employees'!G17</f>
        <v>3</v>
      </c>
      <c r="H17" s="59">
        <f>'Top Boss '!H17+'Reporting Boss '!H17+'Peers '!H17+Subordinates!H17+'Other employees'!H17</f>
        <v>4</v>
      </c>
      <c r="I17" s="59">
        <f>'Top Boss '!I17+'Reporting Boss '!I17+'Peers '!I17+Subordinates!I17+'Other employees'!I17</f>
        <v>1</v>
      </c>
      <c r="J17" s="59">
        <f t="shared" si="2"/>
        <v>700</v>
      </c>
      <c r="K17" s="174">
        <f>'Top Boss '!K17+'Reporting Boss '!K17+'Peers '!K17+Subordinates!K17+'Other employees'!K17</f>
        <v>1100</v>
      </c>
      <c r="L17" s="59">
        <f t="shared" si="3"/>
        <v>63.63636364</v>
      </c>
      <c r="M17" s="60"/>
      <c r="N17" s="61"/>
      <c r="O17" s="148"/>
      <c r="P17" s="148"/>
    </row>
    <row r="18" ht="14.25" customHeight="1">
      <c r="B18" s="73"/>
      <c r="C18" s="74"/>
      <c r="D18" s="112" t="s">
        <v>65</v>
      </c>
      <c r="E18" s="81">
        <f>'Top Boss '!E18+'Reporting Boss '!E18+'Peers '!E18+Subordinates!E18+'Other employees'!E18</f>
        <v>0</v>
      </c>
      <c r="F18" s="81">
        <f>'Top Boss '!F18+'Reporting Boss '!F18+'Peers '!F18+Subordinates!F18+'Other employees'!F18</f>
        <v>2</v>
      </c>
      <c r="G18" s="81">
        <f>'Top Boss '!G18+'Reporting Boss '!G18+'Peers '!G18+Subordinates!G18+'Other employees'!G18</f>
        <v>5</v>
      </c>
      <c r="H18" s="81">
        <f>'Top Boss '!H18+'Reporting Boss '!H18+'Peers '!H18+Subordinates!H18+'Other employees'!H18</f>
        <v>4</v>
      </c>
      <c r="I18" s="81">
        <f>'Top Boss '!I18+'Reporting Boss '!I18+'Peers '!I18+Subordinates!I18+'Other employees'!I18</f>
        <v>0</v>
      </c>
      <c r="J18" s="81">
        <f t="shared" si="2"/>
        <v>700</v>
      </c>
      <c r="K18" s="175">
        <f>'Top Boss '!K18+'Reporting Boss '!K18+'Peers '!K18+Subordinates!K18+'Other employees'!K18</f>
        <v>1100</v>
      </c>
      <c r="L18" s="81">
        <f t="shared" si="3"/>
        <v>63.63636364</v>
      </c>
      <c r="M18" s="27"/>
      <c r="N18" s="82"/>
      <c r="O18" s="156"/>
      <c r="P18" s="156"/>
    </row>
    <row r="19" ht="14.25" customHeight="1">
      <c r="B19" s="38">
        <v>4.0</v>
      </c>
      <c r="C19" s="39" t="s">
        <v>146</v>
      </c>
      <c r="D19" s="40" t="s">
        <v>67</v>
      </c>
      <c r="E19" s="86">
        <f>'Top Boss '!E19+'Reporting Boss '!E19+'Peers '!E19+Subordinates!E19+'Other employees'!E19</f>
        <v>1</v>
      </c>
      <c r="F19" s="86">
        <f>'Top Boss '!F19+'Reporting Boss '!F19+'Peers '!F19+Subordinates!F19+'Other employees'!F19</f>
        <v>3</v>
      </c>
      <c r="G19" s="86">
        <f>'Top Boss '!G19+'Reporting Boss '!G19+'Peers '!G19+Subordinates!G19+'Other employees'!G19</f>
        <v>4</v>
      </c>
      <c r="H19" s="86">
        <f>'Top Boss '!H19+'Reporting Boss '!H19+'Peers '!H19+Subordinates!H19+'Other employees'!H19</f>
        <v>2</v>
      </c>
      <c r="I19" s="86">
        <f>'Top Boss '!I19+'Reporting Boss '!I19+'Peers '!I19+Subordinates!I19+'Other employees'!I19</f>
        <v>1</v>
      </c>
      <c r="J19" s="86">
        <f t="shared" si="2"/>
        <v>640</v>
      </c>
      <c r="K19" s="173">
        <f>'Top Boss '!K19+'Reporting Boss '!K19+'Peers '!K19+Subordinates!K19+'Other employees'!K19</f>
        <v>1100</v>
      </c>
      <c r="L19" s="86">
        <f t="shared" si="3"/>
        <v>58.18181818</v>
      </c>
      <c r="M19" s="119">
        <f>AVERAGE(J19:J23)</f>
        <v>648</v>
      </c>
      <c r="N19" s="120">
        <f>M19/K19*100</f>
        <v>58.90909091</v>
      </c>
      <c r="O19" s="166">
        <f>Self!M19</f>
        <v>68</v>
      </c>
      <c r="P19" s="166">
        <f>Self!N19</f>
        <v>68</v>
      </c>
    </row>
    <row r="20" ht="14.25" customHeight="1">
      <c r="B20" s="23"/>
      <c r="C20" s="25"/>
      <c r="D20" s="89" t="s">
        <v>68</v>
      </c>
      <c r="E20" s="59">
        <f>'Top Boss '!E20+'Reporting Boss '!E20+'Peers '!E20+Subordinates!E20+'Other employees'!E20</f>
        <v>1</v>
      </c>
      <c r="F20" s="59">
        <f>'Top Boss '!F20+'Reporting Boss '!F20+'Peers '!F20+Subordinates!F20+'Other employees'!F20</f>
        <v>2</v>
      </c>
      <c r="G20" s="59">
        <f>'Top Boss '!G20+'Reporting Boss '!G20+'Peers '!G20+Subordinates!G20+'Other employees'!G20</f>
        <v>4</v>
      </c>
      <c r="H20" s="59">
        <f>'Top Boss '!H20+'Reporting Boss '!H20+'Peers '!H20+Subordinates!H20+'Other employees'!H20</f>
        <v>4</v>
      </c>
      <c r="I20" s="59">
        <f>'Top Boss '!I20+'Reporting Boss '!I20+'Peers '!I20+Subordinates!I20+'Other employees'!I20</f>
        <v>0</v>
      </c>
      <c r="J20" s="59">
        <f t="shared" si="2"/>
        <v>660</v>
      </c>
      <c r="K20" s="174">
        <f>'Top Boss '!K20+'Reporting Boss '!K20+'Peers '!K20+Subordinates!K20+'Other employees'!K20</f>
        <v>1100</v>
      </c>
      <c r="L20" s="59">
        <f t="shared" si="3"/>
        <v>60</v>
      </c>
      <c r="M20" s="60"/>
      <c r="N20" s="61"/>
      <c r="O20" s="148"/>
      <c r="P20" s="148"/>
    </row>
    <row r="21" ht="14.25" customHeight="1">
      <c r="B21" s="23"/>
      <c r="C21" s="25"/>
      <c r="D21" s="89" t="s">
        <v>69</v>
      </c>
      <c r="E21" s="59">
        <f>'Top Boss '!E21+'Reporting Boss '!E21+'Peers '!E21+Subordinates!E21+'Other employees'!E21</f>
        <v>0</v>
      </c>
      <c r="F21" s="59">
        <f>'Top Boss '!F21+'Reporting Boss '!F21+'Peers '!F21+Subordinates!F21+'Other employees'!F21</f>
        <v>3</v>
      </c>
      <c r="G21" s="59">
        <f>'Top Boss '!G21+'Reporting Boss '!G21+'Peers '!G21+Subordinates!G21+'Other employees'!G21</f>
        <v>4</v>
      </c>
      <c r="H21" s="59">
        <f>'Top Boss '!H21+'Reporting Boss '!H21+'Peers '!H21+Subordinates!H21+'Other employees'!H21</f>
        <v>4</v>
      </c>
      <c r="I21" s="59">
        <f>'Top Boss '!I21+'Reporting Boss '!I21+'Peers '!I21+Subordinates!I21+'Other employees'!I21</f>
        <v>0</v>
      </c>
      <c r="J21" s="59">
        <f t="shared" si="2"/>
        <v>680</v>
      </c>
      <c r="K21" s="174">
        <f>'Top Boss '!K21+'Reporting Boss '!K21+'Peers '!K21+Subordinates!K21+'Other employees'!K21</f>
        <v>1100</v>
      </c>
      <c r="L21" s="59">
        <f t="shared" si="3"/>
        <v>61.81818182</v>
      </c>
      <c r="M21" s="60"/>
      <c r="N21" s="61"/>
      <c r="O21" s="148"/>
      <c r="P21" s="148"/>
    </row>
    <row r="22" ht="14.25" customHeight="1">
      <c r="B22" s="23"/>
      <c r="C22" s="25"/>
      <c r="D22" s="89" t="s">
        <v>70</v>
      </c>
      <c r="E22" s="59">
        <f>'Top Boss '!E22+'Reporting Boss '!E22+'Peers '!E22+Subordinates!E22+'Other employees'!E22</f>
        <v>1</v>
      </c>
      <c r="F22" s="59">
        <f>'Top Boss '!F22+'Reporting Boss '!F22+'Peers '!F22+Subordinates!F22+'Other employees'!F22</f>
        <v>1</v>
      </c>
      <c r="G22" s="59">
        <f>'Top Boss '!G22+'Reporting Boss '!G22+'Peers '!G22+Subordinates!G22+'Other employees'!G22</f>
        <v>6</v>
      </c>
      <c r="H22" s="59">
        <f>'Top Boss '!H22+'Reporting Boss '!H22+'Peers '!H22+Subordinates!H22+'Other employees'!H22</f>
        <v>3</v>
      </c>
      <c r="I22" s="59">
        <f>'Top Boss '!I22+'Reporting Boss '!I22+'Peers '!I22+Subordinates!I22+'Other employees'!I22</f>
        <v>0</v>
      </c>
      <c r="J22" s="59">
        <f t="shared" si="2"/>
        <v>660</v>
      </c>
      <c r="K22" s="174">
        <f>'Top Boss '!K22+'Reporting Boss '!K22+'Peers '!K22+Subordinates!K22+'Other employees'!K22</f>
        <v>1100</v>
      </c>
      <c r="L22" s="59">
        <f t="shared" si="3"/>
        <v>60</v>
      </c>
      <c r="M22" s="60"/>
      <c r="N22" s="61"/>
      <c r="O22" s="148"/>
      <c r="P22" s="148"/>
    </row>
    <row r="23" ht="14.25" customHeight="1">
      <c r="B23" s="23"/>
      <c r="C23" s="25"/>
      <c r="D23" s="124" t="s">
        <v>71</v>
      </c>
      <c r="E23" s="94">
        <f>'Top Boss '!E23+'Reporting Boss '!E23+'Peers '!E23+Subordinates!E23+'Other employees'!E23</f>
        <v>1</v>
      </c>
      <c r="F23" s="94">
        <f>'Top Boss '!F23+'Reporting Boss '!F23+'Peers '!F23+Subordinates!F23+'Other employees'!F23</f>
        <v>5</v>
      </c>
      <c r="G23" s="94">
        <f>'Top Boss '!G23+'Reporting Boss '!G23+'Peers '!G23+Subordinates!G23+'Other employees'!G23</f>
        <v>1</v>
      </c>
      <c r="H23" s="94">
        <f>'Top Boss '!H23+'Reporting Boss '!H23+'Peers '!H23+Subordinates!H23+'Other employees'!H23</f>
        <v>4</v>
      </c>
      <c r="I23" s="94">
        <f>'Top Boss '!I23+'Reporting Boss '!I23+'Peers '!I23+Subordinates!I23+'Other employees'!I23</f>
        <v>0</v>
      </c>
      <c r="J23" s="94">
        <f t="shared" si="2"/>
        <v>600</v>
      </c>
      <c r="K23" s="176">
        <f>'Top Boss '!K23+'Reporting Boss '!K23+'Peers '!K23+Subordinates!K23+'Other employees'!K23</f>
        <v>1100</v>
      </c>
      <c r="L23" s="94">
        <f t="shared" si="3"/>
        <v>54.54545455</v>
      </c>
      <c r="M23" s="60"/>
      <c r="N23" s="61"/>
      <c r="O23" s="167"/>
      <c r="P23" s="167"/>
    </row>
    <row r="24" ht="14.25" customHeight="1">
      <c r="B24" s="38">
        <v>5.0</v>
      </c>
      <c r="C24" s="39" t="s">
        <v>147</v>
      </c>
      <c r="D24" s="40" t="s">
        <v>73</v>
      </c>
      <c r="E24" s="46">
        <f>'Top Boss '!E24+'Reporting Boss '!E24+'Peers '!E24+Subordinates!E24+'Other employees'!E24</f>
        <v>0</v>
      </c>
      <c r="F24" s="46">
        <f>'Top Boss '!F24+'Reporting Boss '!F24+'Peers '!F24+Subordinates!F24+'Other employees'!F24</f>
        <v>2</v>
      </c>
      <c r="G24" s="46">
        <f>'Top Boss '!G24+'Reporting Boss '!G24+'Peers '!G24+Subordinates!G24+'Other employees'!G24</f>
        <v>5</v>
      </c>
      <c r="H24" s="46">
        <f>'Top Boss '!H24+'Reporting Boss '!H24+'Peers '!H24+Subordinates!H24+'Other employees'!H24</f>
        <v>4</v>
      </c>
      <c r="I24" s="46">
        <f>'Top Boss '!I24+'Reporting Boss '!I24+'Peers '!I24+Subordinates!I24+'Other employees'!I24</f>
        <v>0</v>
      </c>
      <c r="J24" s="46">
        <f t="shared" si="2"/>
        <v>700</v>
      </c>
      <c r="K24" s="177">
        <f>'Top Boss '!K24+'Reporting Boss '!K24+'Peers '!K24+Subordinates!K24+'Other employees'!K24</f>
        <v>1100</v>
      </c>
      <c r="L24" s="46">
        <f t="shared" si="3"/>
        <v>63.63636364</v>
      </c>
      <c r="M24" s="128">
        <f>AVERAGE(J24:J28)</f>
        <v>696</v>
      </c>
      <c r="N24" s="129">
        <f>M24/K24*100</f>
        <v>63.27272727</v>
      </c>
      <c r="O24" s="168">
        <f>Self!M24</f>
        <v>64</v>
      </c>
      <c r="P24" s="168">
        <f>Self!N24</f>
        <v>64</v>
      </c>
    </row>
    <row r="25" ht="14.25" customHeight="1">
      <c r="B25" s="23"/>
      <c r="C25" s="25"/>
      <c r="D25" s="89" t="s">
        <v>74</v>
      </c>
      <c r="E25" s="59">
        <f>'Top Boss '!E25+'Reporting Boss '!E25+'Peers '!E25+Subordinates!E25+'Other employees'!E25</f>
        <v>1</v>
      </c>
      <c r="F25" s="59">
        <f>'Top Boss '!F25+'Reporting Boss '!F25+'Peers '!F25+Subordinates!F25+'Other employees'!F25</f>
        <v>3</v>
      </c>
      <c r="G25" s="59">
        <f>'Top Boss '!G25+'Reporting Boss '!G25+'Peers '!G25+Subordinates!G25+'Other employees'!G25</f>
        <v>3</v>
      </c>
      <c r="H25" s="59">
        <f>'Top Boss '!H25+'Reporting Boss '!H25+'Peers '!H25+Subordinates!H25+'Other employees'!H25</f>
        <v>4</v>
      </c>
      <c r="I25" s="59">
        <f>'Top Boss '!I25+'Reporting Boss '!I25+'Peers '!I25+Subordinates!I25+'Other employees'!I25</f>
        <v>0</v>
      </c>
      <c r="J25" s="59">
        <f t="shared" si="2"/>
        <v>640</v>
      </c>
      <c r="K25" s="174">
        <f>'Top Boss '!K25+'Reporting Boss '!K25+'Peers '!K25+Subordinates!K25+'Other employees'!K25</f>
        <v>1100</v>
      </c>
      <c r="L25" s="59">
        <f t="shared" si="3"/>
        <v>58.18181818</v>
      </c>
      <c r="M25" s="60"/>
      <c r="N25" s="61"/>
      <c r="O25" s="148"/>
      <c r="P25" s="148"/>
    </row>
    <row r="26" ht="14.25" customHeight="1">
      <c r="B26" s="23"/>
      <c r="C26" s="25"/>
      <c r="D26" s="70" t="s">
        <v>75</v>
      </c>
      <c r="E26" s="59">
        <f>'Top Boss '!E26+'Reporting Boss '!E26+'Peers '!E26+Subordinates!E26+'Other employees'!E26</f>
        <v>1</v>
      </c>
      <c r="F26" s="59">
        <f>'Top Boss '!F26+'Reporting Boss '!F26+'Peers '!F26+Subordinates!F26+'Other employees'!F26</f>
        <v>1</v>
      </c>
      <c r="G26" s="59">
        <f>'Top Boss '!G26+'Reporting Boss '!G26+'Peers '!G26+Subordinates!G26+'Other employees'!G26</f>
        <v>5</v>
      </c>
      <c r="H26" s="59">
        <f>'Top Boss '!H26+'Reporting Boss '!H26+'Peers '!H26+Subordinates!H26+'Other employees'!H26</f>
        <v>4</v>
      </c>
      <c r="I26" s="59">
        <f>'Top Boss '!I26+'Reporting Boss '!I26+'Peers '!I26+Subordinates!I26+'Other employees'!I26</f>
        <v>0</v>
      </c>
      <c r="J26" s="59">
        <f t="shared" si="2"/>
        <v>680</v>
      </c>
      <c r="K26" s="174">
        <f>'Top Boss '!K26+'Reporting Boss '!K26+'Peers '!K26+Subordinates!K26+'Other employees'!K26</f>
        <v>1100</v>
      </c>
      <c r="L26" s="59">
        <f t="shared" si="3"/>
        <v>61.81818182</v>
      </c>
      <c r="M26" s="60"/>
      <c r="N26" s="61"/>
      <c r="O26" s="148"/>
      <c r="P26" s="148"/>
    </row>
    <row r="27" ht="14.25" customHeight="1">
      <c r="B27" s="23"/>
      <c r="C27" s="25"/>
      <c r="D27" s="89" t="s">
        <v>76</v>
      </c>
      <c r="E27" s="59">
        <f>'Top Boss '!E27+'Reporting Boss '!E27+'Peers '!E27+Subordinates!E27+'Other employees'!E27</f>
        <v>1</v>
      </c>
      <c r="F27" s="59">
        <f>'Top Boss '!F27+'Reporting Boss '!F27+'Peers '!F27+Subordinates!F27+'Other employees'!F27</f>
        <v>3</v>
      </c>
      <c r="G27" s="59">
        <f>'Top Boss '!G27+'Reporting Boss '!G27+'Peers '!G27+Subordinates!G27+'Other employees'!G27</f>
        <v>3</v>
      </c>
      <c r="H27" s="59">
        <f>'Top Boss '!H27+'Reporting Boss '!H27+'Peers '!H27+Subordinates!H27+'Other employees'!H27</f>
        <v>3</v>
      </c>
      <c r="I27" s="59">
        <f>'Top Boss '!I27+'Reporting Boss '!I27+'Peers '!I27+Subordinates!I27+'Other employees'!I27</f>
        <v>1</v>
      </c>
      <c r="J27" s="59">
        <f t="shared" si="2"/>
        <v>660</v>
      </c>
      <c r="K27" s="174">
        <f>'Top Boss '!K27+'Reporting Boss '!K27+'Peers '!K27+Subordinates!K27+'Other employees'!K27</f>
        <v>1100</v>
      </c>
      <c r="L27" s="59">
        <f t="shared" si="3"/>
        <v>60</v>
      </c>
      <c r="M27" s="60"/>
      <c r="N27" s="61"/>
      <c r="O27" s="148"/>
      <c r="P27" s="148"/>
    </row>
    <row r="28" ht="14.25" customHeight="1">
      <c r="B28" s="73"/>
      <c r="C28" s="74"/>
      <c r="D28" s="91" t="s">
        <v>77</v>
      </c>
      <c r="E28" s="81">
        <f>'Top Boss '!E28+'Reporting Boss '!E28+'Peers '!E28+Subordinates!E28+'Other employees'!E28</f>
        <v>0</v>
      </c>
      <c r="F28" s="81">
        <f>'Top Boss '!F28+'Reporting Boss '!F28+'Peers '!F28+Subordinates!F28+'Other employees'!F28</f>
        <v>1</v>
      </c>
      <c r="G28" s="81">
        <f>'Top Boss '!G28+'Reporting Boss '!G28+'Peers '!G28+Subordinates!G28+'Other employees'!G28</f>
        <v>4</v>
      </c>
      <c r="H28" s="81">
        <f>'Top Boss '!H28+'Reporting Boss '!H28+'Peers '!H28+Subordinates!H28+'Other employees'!H28</f>
        <v>4</v>
      </c>
      <c r="I28" s="81">
        <f>'Top Boss '!I28+'Reporting Boss '!I28+'Peers '!I28+Subordinates!I28+'Other employees'!I28</f>
        <v>2</v>
      </c>
      <c r="J28" s="81">
        <f t="shared" si="2"/>
        <v>800</v>
      </c>
      <c r="K28" s="175">
        <f>'Top Boss '!K28+'Reporting Boss '!K28+'Peers '!K28+Subordinates!K28+'Other employees'!K28</f>
        <v>1100</v>
      </c>
      <c r="L28" s="81">
        <f t="shared" si="3"/>
        <v>72.72727273</v>
      </c>
      <c r="M28" s="27"/>
      <c r="N28" s="82"/>
      <c r="O28" s="156"/>
      <c r="P28" s="156"/>
    </row>
    <row r="29" ht="15.0" customHeight="1">
      <c r="B29" s="38">
        <v>6.0</v>
      </c>
      <c r="C29" s="39" t="s">
        <v>148</v>
      </c>
      <c r="D29" s="40" t="s">
        <v>79</v>
      </c>
      <c r="E29" s="46">
        <f>'Top Boss '!E29+'Reporting Boss '!E29+'Peers '!E29+Subordinates!E29+'Other employees'!E29</f>
        <v>0</v>
      </c>
      <c r="F29" s="46">
        <f>'Top Boss '!F29+'Reporting Boss '!F29+'Peers '!F29+Subordinates!F29+'Other employees'!F29</f>
        <v>1</v>
      </c>
      <c r="G29" s="46">
        <f>'Top Boss '!G29+'Reporting Boss '!G29+'Peers '!G29+Subordinates!G29+'Other employees'!G29</f>
        <v>5</v>
      </c>
      <c r="H29" s="46">
        <f>'Top Boss '!H29+'Reporting Boss '!H29+'Peers '!H29+Subordinates!H29+'Other employees'!H29</f>
        <v>3</v>
      </c>
      <c r="I29" s="46">
        <f>'Top Boss '!I29+'Reporting Boss '!I29+'Peers '!I29+Subordinates!I29+'Other employees'!I29</f>
        <v>2</v>
      </c>
      <c r="J29" s="46">
        <f t="shared" si="2"/>
        <v>780</v>
      </c>
      <c r="K29" s="177">
        <f>'Top Boss '!K29+'Reporting Boss '!K29+'Peers '!K29+Subordinates!K29+'Other employees'!K29</f>
        <v>1100</v>
      </c>
      <c r="L29" s="46">
        <f t="shared" si="3"/>
        <v>70.90909091</v>
      </c>
      <c r="M29" s="128">
        <f>AVERAGE(J29:J33)</f>
        <v>660</v>
      </c>
      <c r="N29" s="129">
        <f>M29/K29*100</f>
        <v>60</v>
      </c>
      <c r="O29" s="168">
        <f>Self!M29</f>
        <v>60</v>
      </c>
      <c r="P29" s="168">
        <f>Self!N29</f>
        <v>60</v>
      </c>
    </row>
    <row r="30" ht="14.25" customHeight="1">
      <c r="B30" s="23"/>
      <c r="C30" s="25"/>
      <c r="D30" s="89" t="s">
        <v>80</v>
      </c>
      <c r="E30" s="59">
        <f>'Top Boss '!E30+'Reporting Boss '!E30+'Peers '!E30+Subordinates!E30+'Other employees'!E30</f>
        <v>0</v>
      </c>
      <c r="F30" s="59">
        <f>'Top Boss '!F30+'Reporting Boss '!F30+'Peers '!F30+Subordinates!F30+'Other employees'!F30</f>
        <v>3</v>
      </c>
      <c r="G30" s="59">
        <f>'Top Boss '!G30+'Reporting Boss '!G30+'Peers '!G30+Subordinates!G30+'Other employees'!G30</f>
        <v>6</v>
      </c>
      <c r="H30" s="59">
        <f>'Top Boss '!H30+'Reporting Boss '!H30+'Peers '!H30+Subordinates!H30+'Other employees'!H30</f>
        <v>2</v>
      </c>
      <c r="I30" s="59">
        <f>'Top Boss '!I30+'Reporting Boss '!I30+'Peers '!I30+Subordinates!I30+'Other employees'!I30</f>
        <v>0</v>
      </c>
      <c r="J30" s="59">
        <f t="shared" si="2"/>
        <v>640</v>
      </c>
      <c r="K30" s="174">
        <f>'Top Boss '!K30+'Reporting Boss '!K30+'Peers '!K30+Subordinates!K30+'Other employees'!K30</f>
        <v>1100</v>
      </c>
      <c r="L30" s="59">
        <f t="shared" si="3"/>
        <v>58.18181818</v>
      </c>
      <c r="M30" s="60"/>
      <c r="N30" s="61"/>
      <c r="O30" s="148"/>
      <c r="P30" s="148"/>
    </row>
    <row r="31" ht="14.25" customHeight="1">
      <c r="B31" s="23"/>
      <c r="C31" s="25"/>
      <c r="D31" s="89" t="s">
        <v>81</v>
      </c>
      <c r="E31" s="59">
        <f>'Top Boss '!E31+'Reporting Boss '!E31+'Peers '!E31+Subordinates!E31+'Other employees'!E31</f>
        <v>0</v>
      </c>
      <c r="F31" s="59">
        <f>'Top Boss '!F31+'Reporting Boss '!F31+'Peers '!F31+Subordinates!F31+'Other employees'!F31</f>
        <v>5</v>
      </c>
      <c r="G31" s="59">
        <f>'Top Boss '!G31+'Reporting Boss '!G31+'Peers '!G31+Subordinates!G31+'Other employees'!G31</f>
        <v>3</v>
      </c>
      <c r="H31" s="59">
        <f>'Top Boss '!H31+'Reporting Boss '!H31+'Peers '!H31+Subordinates!H31+'Other employees'!H31</f>
        <v>3</v>
      </c>
      <c r="I31" s="59">
        <f>'Top Boss '!I31+'Reporting Boss '!I31+'Peers '!I31+Subordinates!I31+'Other employees'!I31</f>
        <v>0</v>
      </c>
      <c r="J31" s="59">
        <f t="shared" si="2"/>
        <v>620</v>
      </c>
      <c r="K31" s="174">
        <f>'Top Boss '!K31+'Reporting Boss '!K31+'Peers '!K31+Subordinates!K31+'Other employees'!K31</f>
        <v>1100</v>
      </c>
      <c r="L31" s="59">
        <f t="shared" si="3"/>
        <v>56.36363636</v>
      </c>
      <c r="M31" s="60"/>
      <c r="N31" s="61"/>
      <c r="O31" s="148"/>
      <c r="P31" s="148"/>
    </row>
    <row r="32" ht="14.25" customHeight="1">
      <c r="B32" s="23"/>
      <c r="C32" s="25"/>
      <c r="D32" s="89" t="s">
        <v>82</v>
      </c>
      <c r="E32" s="59">
        <f>'Top Boss '!E32+'Reporting Boss '!E32+'Peers '!E32+Subordinates!E32+'Other employees'!E32</f>
        <v>1</v>
      </c>
      <c r="F32" s="59">
        <f>'Top Boss '!F32+'Reporting Boss '!F32+'Peers '!F32+Subordinates!F32+'Other employees'!F32</f>
        <v>3</v>
      </c>
      <c r="G32" s="59">
        <f>'Top Boss '!G32+'Reporting Boss '!G32+'Peers '!G32+Subordinates!G32+'Other employees'!G32</f>
        <v>3</v>
      </c>
      <c r="H32" s="59">
        <f>'Top Boss '!H32+'Reporting Boss '!H32+'Peers '!H32+Subordinates!H32+'Other employees'!H32</f>
        <v>2</v>
      </c>
      <c r="I32" s="59">
        <f>'Top Boss '!I32+'Reporting Boss '!I32+'Peers '!I32+Subordinates!I32+'Other employees'!I32</f>
        <v>1</v>
      </c>
      <c r="J32" s="59">
        <f t="shared" si="2"/>
        <v>580</v>
      </c>
      <c r="K32" s="174">
        <f>'Top Boss '!K32+'Reporting Boss '!K32+'Peers '!K32+Subordinates!K32+'Other employees'!K32</f>
        <v>1100</v>
      </c>
      <c r="L32" s="59">
        <f t="shared" si="3"/>
        <v>52.72727273</v>
      </c>
      <c r="M32" s="60"/>
      <c r="N32" s="61"/>
      <c r="O32" s="148"/>
      <c r="P32" s="148"/>
    </row>
    <row r="33" ht="14.25" customHeight="1">
      <c r="B33" s="73"/>
      <c r="C33" s="74"/>
      <c r="D33" s="75" t="s">
        <v>83</v>
      </c>
      <c r="E33" s="81">
        <f>'Top Boss '!E33+'Reporting Boss '!E33+'Peers '!E33+Subordinates!E33+'Other employees'!E33</f>
        <v>1</v>
      </c>
      <c r="F33" s="81">
        <f>'Top Boss '!F33+'Reporting Boss '!F33+'Peers '!F33+Subordinates!F33+'Other employees'!F33</f>
        <v>2</v>
      </c>
      <c r="G33" s="81">
        <f>'Top Boss '!G33+'Reporting Boss '!G33+'Peers '!G33+Subordinates!G33+'Other employees'!G33</f>
        <v>3</v>
      </c>
      <c r="H33" s="81">
        <f>'Top Boss '!H33+'Reporting Boss '!H33+'Peers '!H33+Subordinates!H33+'Other employees'!H33</f>
        <v>5</v>
      </c>
      <c r="I33" s="81">
        <f>'Top Boss '!I33+'Reporting Boss '!I33+'Peers '!I33+Subordinates!I33+'Other employees'!I33</f>
        <v>0</v>
      </c>
      <c r="J33" s="81">
        <f t="shared" si="2"/>
        <v>680</v>
      </c>
      <c r="K33" s="175">
        <f>'Top Boss '!K33+'Reporting Boss '!K33+'Peers '!K33+Subordinates!K33+'Other employees'!K33</f>
        <v>1100</v>
      </c>
      <c r="L33" s="81">
        <f t="shared" si="3"/>
        <v>61.81818182</v>
      </c>
      <c r="M33" s="27"/>
      <c r="N33" s="82"/>
      <c r="O33" s="156"/>
      <c r="P33" s="156"/>
    </row>
    <row r="34" ht="14.25" customHeight="1">
      <c r="B34" s="38">
        <v>7.0</v>
      </c>
      <c r="C34" s="39" t="s">
        <v>149</v>
      </c>
      <c r="D34" s="130" t="s">
        <v>85</v>
      </c>
      <c r="E34" s="46">
        <f>'Top Boss '!E34+'Reporting Boss '!E34+'Peers '!E34+Subordinates!E34+'Other employees'!E34</f>
        <v>3</v>
      </c>
      <c r="F34" s="46">
        <f>'Top Boss '!F34+'Reporting Boss '!F34+'Peers '!F34+Subordinates!F34+'Other employees'!F34</f>
        <v>3</v>
      </c>
      <c r="G34" s="46">
        <f>'Top Boss '!G34+'Reporting Boss '!G34+'Peers '!G34+Subordinates!G34+'Other employees'!G34</f>
        <v>3</v>
      </c>
      <c r="H34" s="46">
        <f>'Top Boss '!H34+'Reporting Boss '!H34+'Peers '!H34+Subordinates!H34+'Other employees'!H34</f>
        <v>2</v>
      </c>
      <c r="I34" s="46">
        <f>'Top Boss '!I34+'Reporting Boss '!I34+'Peers '!I34+Subordinates!I34+'Other employees'!I34</f>
        <v>0</v>
      </c>
      <c r="J34" s="46">
        <f t="shared" si="2"/>
        <v>520</v>
      </c>
      <c r="K34" s="177">
        <f>'Top Boss '!K34+'Reporting Boss '!K34+'Peers '!K34+Subordinates!K34+'Other employees'!K34</f>
        <v>1100</v>
      </c>
      <c r="L34" s="46">
        <f t="shared" si="3"/>
        <v>47.27272727</v>
      </c>
      <c r="M34" s="128">
        <f>AVERAGE(J34:J37)</f>
        <v>670</v>
      </c>
      <c r="N34" s="129">
        <f>M34/K34*100</f>
        <v>60.90909091</v>
      </c>
      <c r="O34" s="168">
        <f>Self!M34</f>
        <v>60</v>
      </c>
      <c r="P34" s="168">
        <f>Self!N34</f>
        <v>60</v>
      </c>
    </row>
    <row r="35" ht="14.25" customHeight="1">
      <c r="B35" s="23"/>
      <c r="C35" s="25"/>
      <c r="D35" s="130" t="s">
        <v>86</v>
      </c>
      <c r="E35" s="59">
        <f>'Top Boss '!E35+'Reporting Boss '!E35+'Peers '!E35+Subordinates!E35+'Other employees'!E35</f>
        <v>1</v>
      </c>
      <c r="F35" s="59">
        <f>'Top Boss '!F35+'Reporting Boss '!F35+'Peers '!F35+Subordinates!F35+'Other employees'!F35</f>
        <v>0</v>
      </c>
      <c r="G35" s="59">
        <f>'Top Boss '!G35+'Reporting Boss '!G35+'Peers '!G35+Subordinates!G35+'Other employees'!G35</f>
        <v>7</v>
      </c>
      <c r="H35" s="59">
        <f>'Top Boss '!H35+'Reporting Boss '!H35+'Peers '!H35+Subordinates!H35+'Other employees'!H35</f>
        <v>4</v>
      </c>
      <c r="I35" s="59">
        <f>'Top Boss '!I35+'Reporting Boss '!I35+'Peers '!I35+Subordinates!I35+'Other employees'!I35</f>
        <v>0</v>
      </c>
      <c r="J35" s="59">
        <f t="shared" si="2"/>
        <v>760</v>
      </c>
      <c r="K35" s="174">
        <f>'Top Boss '!K35+'Reporting Boss '!K35+'Peers '!K35+Subordinates!K35+'Other employees'!K35</f>
        <v>1100</v>
      </c>
      <c r="L35" s="59">
        <f t="shared" si="3"/>
        <v>69.09090909</v>
      </c>
      <c r="M35" s="60"/>
      <c r="N35" s="61"/>
      <c r="O35" s="148"/>
      <c r="P35" s="148"/>
    </row>
    <row r="36" ht="14.25" customHeight="1">
      <c r="B36" s="23"/>
      <c r="C36" s="25"/>
      <c r="D36" s="130" t="s">
        <v>87</v>
      </c>
      <c r="E36" s="59">
        <f>'Top Boss '!E36+'Reporting Boss '!E36+'Peers '!E36+Subordinates!E36+'Other employees'!E36</f>
        <v>1</v>
      </c>
      <c r="F36" s="59">
        <f>'Top Boss '!F36+'Reporting Boss '!F36+'Peers '!F36+Subordinates!F36+'Other employees'!F36</f>
        <v>2</v>
      </c>
      <c r="G36" s="59">
        <f>'Top Boss '!G36+'Reporting Boss '!G36+'Peers '!G36+Subordinates!G36+'Other employees'!G36</f>
        <v>2</v>
      </c>
      <c r="H36" s="59">
        <f>'Top Boss '!H36+'Reporting Boss '!H36+'Peers '!H36+Subordinates!H36+'Other employees'!H36</f>
        <v>6</v>
      </c>
      <c r="I36" s="59">
        <f>'Top Boss '!I36+'Reporting Boss '!I36+'Peers '!I36+Subordinates!I36+'Other employees'!I36</f>
        <v>0</v>
      </c>
      <c r="J36" s="59">
        <f t="shared" si="2"/>
        <v>700</v>
      </c>
      <c r="K36" s="174">
        <f>'Top Boss '!K36+'Reporting Boss '!K36+'Peers '!K36+Subordinates!K36+'Other employees'!K36</f>
        <v>1100</v>
      </c>
      <c r="L36" s="59">
        <f t="shared" si="3"/>
        <v>63.63636364</v>
      </c>
      <c r="M36" s="60"/>
      <c r="N36" s="61"/>
      <c r="O36" s="148"/>
      <c r="P36" s="148"/>
    </row>
    <row r="37" ht="14.25" customHeight="1">
      <c r="B37" s="23"/>
      <c r="C37" s="25"/>
      <c r="D37" s="89" t="s">
        <v>88</v>
      </c>
      <c r="E37" s="81">
        <f>'Top Boss '!E37+'Reporting Boss '!E37+'Peers '!E37+Subordinates!E37+'Other employees'!E37</f>
        <v>0</v>
      </c>
      <c r="F37" s="81">
        <f>'Top Boss '!F37+'Reporting Boss '!F37+'Peers '!F37+Subordinates!F37+'Other employees'!F37</f>
        <v>1</v>
      </c>
      <c r="G37" s="81">
        <f>'Top Boss '!G37+'Reporting Boss '!G37+'Peers '!G37+Subordinates!G37+'Other employees'!G37</f>
        <v>7</v>
      </c>
      <c r="H37" s="81">
        <f>'Top Boss '!H37+'Reporting Boss '!H37+'Peers '!H37+Subordinates!H37+'Other employees'!H37</f>
        <v>3</v>
      </c>
      <c r="I37" s="81">
        <f>'Top Boss '!I37+'Reporting Boss '!I37+'Peers '!I37+Subordinates!I37+'Other employees'!I37</f>
        <v>0</v>
      </c>
      <c r="J37" s="81">
        <f t="shared" si="2"/>
        <v>700</v>
      </c>
      <c r="K37" s="175">
        <f>'Top Boss '!K37+'Reporting Boss '!K37+'Peers '!K37+Subordinates!K37+'Other employees'!K37</f>
        <v>1100</v>
      </c>
      <c r="L37" s="81">
        <f t="shared" si="3"/>
        <v>63.63636364</v>
      </c>
      <c r="M37" s="60"/>
      <c r="N37" s="61"/>
      <c r="O37" s="167"/>
      <c r="P37" s="167"/>
    </row>
    <row r="38" ht="14.25" customHeight="1">
      <c r="B38" s="38">
        <v>8.0</v>
      </c>
      <c r="C38" s="39" t="s">
        <v>150</v>
      </c>
      <c r="D38" s="40" t="s">
        <v>90</v>
      </c>
      <c r="E38" s="46">
        <f>'Top Boss '!E38+'Reporting Boss '!E38+'Peers '!E38+Subordinates!E38+'Other employees'!E38</f>
        <v>0</v>
      </c>
      <c r="F38" s="46">
        <f>'Top Boss '!F38+'Reporting Boss '!F38+'Peers '!F38+Subordinates!F38+'Other employees'!F38</f>
        <v>3</v>
      </c>
      <c r="G38" s="46">
        <f>'Top Boss '!G38+'Reporting Boss '!G38+'Peers '!G38+Subordinates!G38+'Other employees'!G38</f>
        <v>3</v>
      </c>
      <c r="H38" s="46">
        <f>'Top Boss '!H38+'Reporting Boss '!H38+'Peers '!H38+Subordinates!H38+'Other employees'!H38</f>
        <v>4</v>
      </c>
      <c r="I38" s="46">
        <f>'Top Boss '!I38+'Reporting Boss '!I38+'Peers '!I38+Subordinates!I38+'Other employees'!I38</f>
        <v>1</v>
      </c>
      <c r="J38" s="46">
        <f t="shared" si="2"/>
        <v>720</v>
      </c>
      <c r="K38" s="177">
        <f>'Top Boss '!K38+'Reporting Boss '!K38+'Peers '!K38+Subordinates!K38+'Other employees'!K38</f>
        <v>1100</v>
      </c>
      <c r="L38" s="46">
        <f t="shared" si="3"/>
        <v>65.45454545</v>
      </c>
      <c r="M38" s="128">
        <f>AVERAGE(J38:J41)</f>
        <v>755</v>
      </c>
      <c r="N38" s="129">
        <f>M38/K38*100</f>
        <v>68.63636364</v>
      </c>
      <c r="O38" s="168">
        <f>Self!M38</f>
        <v>75</v>
      </c>
      <c r="P38" s="168">
        <f>Self!N38</f>
        <v>75</v>
      </c>
    </row>
    <row r="39" ht="14.25" customHeight="1">
      <c r="B39" s="23"/>
      <c r="C39" s="25"/>
      <c r="D39" s="89" t="s">
        <v>91</v>
      </c>
      <c r="E39" s="59">
        <f>'Top Boss '!E39+'Reporting Boss '!E39+'Peers '!E39+Subordinates!E39+'Other employees'!E39</f>
        <v>0</v>
      </c>
      <c r="F39" s="59">
        <f>'Top Boss '!F39+'Reporting Boss '!F39+'Peers '!F39+Subordinates!F39+'Other employees'!F39</f>
        <v>2</v>
      </c>
      <c r="G39" s="59">
        <f>'Top Boss '!G39+'Reporting Boss '!G39+'Peers '!G39+Subordinates!G39+'Other employees'!G39</f>
        <v>1</v>
      </c>
      <c r="H39" s="59">
        <f>'Top Boss '!H39+'Reporting Boss '!H39+'Peers '!H39+Subordinates!H39+'Other employees'!H39</f>
        <v>8</v>
      </c>
      <c r="I39" s="59">
        <f>'Top Boss '!I39+'Reporting Boss '!I39+'Peers '!I39+Subordinates!I39+'Other employees'!I39</f>
        <v>0</v>
      </c>
      <c r="J39" s="59">
        <f t="shared" si="2"/>
        <v>780</v>
      </c>
      <c r="K39" s="174">
        <f>'Top Boss '!K39+'Reporting Boss '!K39+'Peers '!K39+Subordinates!K39+'Other employees'!K39</f>
        <v>1100</v>
      </c>
      <c r="L39" s="59">
        <f t="shared" si="3"/>
        <v>70.90909091</v>
      </c>
      <c r="M39" s="60"/>
      <c r="N39" s="61"/>
      <c r="O39" s="148"/>
      <c r="P39" s="148"/>
    </row>
    <row r="40" ht="14.25" customHeight="1">
      <c r="B40" s="23"/>
      <c r="C40" s="25"/>
      <c r="D40" s="89" t="s">
        <v>92</v>
      </c>
      <c r="E40" s="59">
        <f>'Top Boss '!E40+'Reporting Boss '!E40+'Peers '!E40+Subordinates!E40+'Other employees'!E40</f>
        <v>0</v>
      </c>
      <c r="F40" s="59">
        <f>'Top Boss '!F40+'Reporting Boss '!F40+'Peers '!F40+Subordinates!F40+'Other employees'!F40</f>
        <v>1</v>
      </c>
      <c r="G40" s="59">
        <f>'Top Boss '!G40+'Reporting Boss '!G40+'Peers '!G40+Subordinates!G40+'Other employees'!G40</f>
        <v>4</v>
      </c>
      <c r="H40" s="59">
        <f>'Top Boss '!H40+'Reporting Boss '!H40+'Peers '!H40+Subordinates!H40+'Other employees'!H40</f>
        <v>3</v>
      </c>
      <c r="I40" s="59">
        <f>'Top Boss '!I40+'Reporting Boss '!I40+'Peers '!I40+Subordinates!I40+'Other employees'!I40</f>
        <v>3</v>
      </c>
      <c r="J40" s="59">
        <f t="shared" si="2"/>
        <v>820</v>
      </c>
      <c r="K40" s="174">
        <f>'Top Boss '!K40+'Reporting Boss '!K40+'Peers '!K40+Subordinates!K40+'Other employees'!K40</f>
        <v>1100</v>
      </c>
      <c r="L40" s="59">
        <f t="shared" si="3"/>
        <v>74.54545455</v>
      </c>
      <c r="M40" s="60"/>
      <c r="N40" s="61"/>
      <c r="O40" s="148"/>
      <c r="P40" s="148"/>
    </row>
    <row r="41" ht="14.25" customHeight="1">
      <c r="B41" s="73"/>
      <c r="C41" s="74"/>
      <c r="D41" s="91" t="s">
        <v>93</v>
      </c>
      <c r="E41" s="81">
        <f>'Top Boss '!E41+'Reporting Boss '!E41+'Peers '!E41+Subordinates!E41+'Other employees'!E41</f>
        <v>1</v>
      </c>
      <c r="F41" s="81">
        <f>'Top Boss '!F41+'Reporting Boss '!F41+'Peers '!F41+Subordinates!F41+'Other employees'!F41</f>
        <v>1</v>
      </c>
      <c r="G41" s="81">
        <f>'Top Boss '!G41+'Reporting Boss '!G41+'Peers '!G41+Subordinates!G41+'Other employees'!G41</f>
        <v>5</v>
      </c>
      <c r="H41" s="81">
        <f>'Top Boss '!H41+'Reporting Boss '!H41+'Peers '!H41+Subordinates!H41+'Other employees'!H41</f>
        <v>3</v>
      </c>
      <c r="I41" s="81">
        <f>'Top Boss '!I41+'Reporting Boss '!I41+'Peers '!I41+Subordinates!I41+'Other employees'!I41</f>
        <v>1</v>
      </c>
      <c r="J41" s="81">
        <f t="shared" si="2"/>
        <v>700</v>
      </c>
      <c r="K41" s="175">
        <f>'Top Boss '!K41+'Reporting Boss '!K41+'Peers '!K41+Subordinates!K41+'Other employees'!K41</f>
        <v>1100</v>
      </c>
      <c r="L41" s="81">
        <f t="shared" si="3"/>
        <v>63.63636364</v>
      </c>
      <c r="M41" s="27"/>
      <c r="N41" s="82"/>
      <c r="O41" s="156"/>
      <c r="P41" s="156"/>
    </row>
    <row r="42" ht="14.25" customHeight="1">
      <c r="B42" s="137" t="s">
        <v>94</v>
      </c>
      <c r="C42" s="138"/>
      <c r="D42" s="138"/>
      <c r="E42" s="138"/>
      <c r="F42" s="138"/>
      <c r="G42" s="138"/>
      <c r="H42" s="138"/>
      <c r="I42" s="138"/>
      <c r="J42" s="138"/>
      <c r="K42" s="138"/>
      <c r="L42" s="52"/>
      <c r="M42" s="139">
        <f>AVERAGE(M5:M41)</f>
        <v>682</v>
      </c>
      <c r="N42" s="140">
        <f>M42/11</f>
        <v>62</v>
      </c>
      <c r="O42" s="169">
        <f>SUM(O5:O41)</f>
        <v>544</v>
      </c>
      <c r="P42" s="170">
        <f>O42/8</f>
        <v>68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0">
    <mergeCell ref="B34:B37"/>
    <mergeCell ref="C34:C37"/>
    <mergeCell ref="B38:B41"/>
    <mergeCell ref="C38:C41"/>
    <mergeCell ref="B15:B18"/>
    <mergeCell ref="B19:B23"/>
    <mergeCell ref="C19:C23"/>
    <mergeCell ref="B24:B28"/>
    <mergeCell ref="C24:C28"/>
    <mergeCell ref="B29:B33"/>
    <mergeCell ref="C29:C33"/>
    <mergeCell ref="B2:C3"/>
    <mergeCell ref="E2:I2"/>
    <mergeCell ref="J2:J4"/>
    <mergeCell ref="K2:K4"/>
    <mergeCell ref="L2:L4"/>
    <mergeCell ref="M2:N3"/>
    <mergeCell ref="O2:P3"/>
    <mergeCell ref="U5:U6"/>
    <mergeCell ref="V5:W5"/>
    <mergeCell ref="X5:Y5"/>
    <mergeCell ref="B5:B9"/>
    <mergeCell ref="C5:C9"/>
    <mergeCell ref="M5:M9"/>
    <mergeCell ref="N5:N9"/>
    <mergeCell ref="O5:O9"/>
    <mergeCell ref="P5:P9"/>
    <mergeCell ref="T5:T6"/>
    <mergeCell ref="M10:M14"/>
    <mergeCell ref="M15:M18"/>
    <mergeCell ref="M19:M23"/>
    <mergeCell ref="M24:M28"/>
    <mergeCell ref="M29:M33"/>
    <mergeCell ref="M34:M37"/>
    <mergeCell ref="M38:M41"/>
    <mergeCell ref="B10:B14"/>
    <mergeCell ref="C10:C14"/>
    <mergeCell ref="N10:N14"/>
    <mergeCell ref="O10:O14"/>
    <mergeCell ref="P10:P14"/>
    <mergeCell ref="C15:C18"/>
    <mergeCell ref="P15:P18"/>
    <mergeCell ref="N15:N18"/>
    <mergeCell ref="O15:O18"/>
    <mergeCell ref="N19:N23"/>
    <mergeCell ref="O19:O23"/>
    <mergeCell ref="P19:P23"/>
    <mergeCell ref="O24:O28"/>
    <mergeCell ref="P24:P28"/>
    <mergeCell ref="N38:N41"/>
    <mergeCell ref="O38:O41"/>
    <mergeCell ref="P38:P41"/>
    <mergeCell ref="B42:L42"/>
    <mergeCell ref="N24:N28"/>
    <mergeCell ref="N29:N33"/>
    <mergeCell ref="O29:O33"/>
    <mergeCell ref="P29:P33"/>
    <mergeCell ref="N34:N37"/>
    <mergeCell ref="O34:O37"/>
    <mergeCell ref="P34:P37"/>
  </mergeCells>
  <printOptions/>
  <pageMargins bottom="0.75" footer="0.0" header="0.0" left="0.25" right="0.25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5.86"/>
    <col customWidth="1" min="4" max="5" width="8.71"/>
    <col customWidth="1" min="6" max="6" width="9.57"/>
    <col customWidth="1" min="7" max="31" width="8.71"/>
  </cols>
  <sheetData>
    <row r="1" ht="14.25" customHeight="1"/>
    <row r="2" ht="14.25" customHeight="1"/>
    <row r="3" ht="14.25" customHeight="1">
      <c r="A3" s="178"/>
      <c r="B3" s="179" t="s">
        <v>36</v>
      </c>
      <c r="C3" s="180" t="s">
        <v>37</v>
      </c>
      <c r="D3" s="181" t="s">
        <v>151</v>
      </c>
      <c r="E3" s="181" t="s">
        <v>152</v>
      </c>
      <c r="F3" s="181" t="s">
        <v>153</v>
      </c>
      <c r="G3" s="182" t="s">
        <v>154</v>
      </c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</row>
    <row r="4" ht="14.25" customHeight="1">
      <c r="B4" s="183">
        <v>1.0</v>
      </c>
      <c r="C4" s="67" t="s">
        <v>44</v>
      </c>
      <c r="D4" s="184">
        <f>Self!U7</f>
        <v>84</v>
      </c>
      <c r="E4" s="184">
        <f>'Top Boss '!W7</f>
        <v>44</v>
      </c>
      <c r="F4" s="184">
        <f>'Peers '!W7</f>
        <v>70.22222222</v>
      </c>
      <c r="G4" s="184">
        <f>Total!W7</f>
        <v>65.45454545</v>
      </c>
    </row>
    <row r="5" ht="14.25" customHeight="1">
      <c r="B5" s="66">
        <v>2.0</v>
      </c>
      <c r="C5" s="67" t="s">
        <v>46</v>
      </c>
      <c r="D5" s="185">
        <f>Self!U8</f>
        <v>68</v>
      </c>
      <c r="E5" s="186">
        <f>'Top Boss '!W8</f>
        <v>38</v>
      </c>
      <c r="F5" s="185">
        <f>'Peers '!W8</f>
        <v>61.77777778</v>
      </c>
      <c r="G5" s="185">
        <f>Total!W8</f>
        <v>57.45454545</v>
      </c>
    </row>
    <row r="6" ht="14.25" customHeight="1">
      <c r="B6" s="66">
        <v>3.0</v>
      </c>
      <c r="C6" s="67" t="s">
        <v>48</v>
      </c>
      <c r="D6" s="187">
        <f>Self!U9</f>
        <v>65</v>
      </c>
      <c r="E6" s="187">
        <f>'Top Boss '!W9</f>
        <v>37.5</v>
      </c>
      <c r="F6" s="185">
        <f>'Peers '!W9</f>
        <v>66.66666667</v>
      </c>
      <c r="G6" s="185">
        <f>Total!W9</f>
        <v>61.36363636</v>
      </c>
    </row>
    <row r="7" ht="14.25" customHeight="1">
      <c r="B7" s="66">
        <v>4.0</v>
      </c>
      <c r="C7" s="67" t="s">
        <v>51</v>
      </c>
      <c r="D7" s="185">
        <f>Self!U10</f>
        <v>68</v>
      </c>
      <c r="E7" s="186">
        <f>'Top Boss '!W10</f>
        <v>32</v>
      </c>
      <c r="F7" s="185">
        <f>'Peers '!W10</f>
        <v>64.88888889</v>
      </c>
      <c r="G7" s="185">
        <f>Total!W10</f>
        <v>58.90909091</v>
      </c>
    </row>
    <row r="8" ht="14.25" customHeight="1">
      <c r="B8" s="66">
        <v>5.0</v>
      </c>
      <c r="C8" s="90" t="s">
        <v>53</v>
      </c>
      <c r="D8" s="185">
        <f>Self!U11</f>
        <v>64</v>
      </c>
      <c r="E8" s="186">
        <f>'Top Boss '!W11</f>
        <v>50</v>
      </c>
      <c r="F8" s="185">
        <f>'Peers '!W11</f>
        <v>66.22222222</v>
      </c>
      <c r="G8" s="185">
        <f>Total!W11</f>
        <v>63.27272727</v>
      </c>
    </row>
    <row r="9" ht="14.25" customHeight="1">
      <c r="B9" s="66">
        <v>6.0</v>
      </c>
      <c r="C9" s="90" t="s">
        <v>55</v>
      </c>
      <c r="D9" s="185">
        <f>Self!U12</f>
        <v>60</v>
      </c>
      <c r="E9" s="186">
        <f>'Top Boss '!W12</f>
        <v>42</v>
      </c>
      <c r="F9" s="185">
        <f>'Peers '!W12</f>
        <v>64</v>
      </c>
      <c r="G9" s="185">
        <f>Total!W12</f>
        <v>60</v>
      </c>
    </row>
    <row r="10" ht="14.25" customHeight="1">
      <c r="B10" s="66">
        <v>7.0</v>
      </c>
      <c r="C10" s="90" t="s">
        <v>57</v>
      </c>
      <c r="D10" s="185">
        <f>Self!U13</f>
        <v>60</v>
      </c>
      <c r="E10" s="186">
        <f>'Top Boss '!W13</f>
        <v>37.5</v>
      </c>
      <c r="F10" s="185">
        <f>'Peers '!W13</f>
        <v>66.11111111</v>
      </c>
      <c r="G10" s="185">
        <f>Total!W13</f>
        <v>60.90909091</v>
      </c>
    </row>
    <row r="11" ht="14.25" customHeight="1">
      <c r="B11" s="95">
        <v>8.0</v>
      </c>
      <c r="C11" s="96" t="s">
        <v>59</v>
      </c>
      <c r="D11" s="188">
        <f>Self!U14</f>
        <v>75</v>
      </c>
      <c r="E11" s="189">
        <f>'Top Boss '!W14</f>
        <v>42.5</v>
      </c>
      <c r="F11" s="188">
        <f>'Peers '!W14</f>
        <v>74.44444444</v>
      </c>
      <c r="G11" s="188">
        <f>Total!W14</f>
        <v>68.63636364</v>
      </c>
    </row>
    <row r="12" ht="14.25" customHeight="1">
      <c r="C12" s="190"/>
      <c r="D12" s="191"/>
      <c r="E12" s="191"/>
      <c r="F12" s="191"/>
      <c r="G12" s="191"/>
    </row>
    <row r="13" ht="14.25" customHeight="1">
      <c r="C13" s="190"/>
      <c r="D13" s="191"/>
      <c r="E13" s="191"/>
      <c r="F13" s="191"/>
      <c r="G13" s="19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2019-06-29T08:23:36Z</dcterms:created>
  <dc:creator>SHANTANU GUNE</dc:creator>
</cp:coreProperties>
</file>