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xl/tables/table10.xml" ContentType="application/vnd.openxmlformats-officedocument.spreadsheetml.table+xml"/>
  <Override PartName="/xl/queryTables/queryTable7.xml" ContentType="application/vnd.openxmlformats-officedocument.spreadsheetml.queryTable+xml"/>
  <Override PartName="/xl/tables/table11.xml" ContentType="application/vnd.openxmlformats-officedocument.spreadsheetml.table+xml"/>
  <Override PartName="/xl/queryTables/queryTable8.xml" ContentType="application/vnd.openxmlformats-officedocument.spreadsheetml.queryTable+xml"/>
  <Override PartName="/xl/tables/table12.xml" ContentType="application/vnd.openxmlformats-officedocument.spreadsheetml.table+xml"/>
  <Override PartName="/xl/queryTables/queryTable9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0c5702aadd8306c5/PLANILHAS/"/>
    </mc:Choice>
  </mc:AlternateContent>
  <xr:revisionPtr revIDLastSave="482" documentId="13_ncr:1_{C8FABB05-02E7-443C-A682-5572F25A1DD4}" xr6:coauthVersionLast="47" xr6:coauthVersionMax="47" xr10:uidLastSave="{1D428754-6FDD-481E-85FB-4BA6276D87EB}"/>
  <bookViews>
    <workbookView minimized="1" xWindow="690" yWindow="660" windowWidth="28110" windowHeight="14820" tabRatio="483" activeTab="4" xr2:uid="{00000000-000D-0000-FFFF-FFFF00000000}"/>
  </bookViews>
  <sheets>
    <sheet name="CASOS .9" sheetId="2" r:id="rId1"/>
    <sheet name="CASOS .10" sheetId="12" r:id="rId2"/>
    <sheet name="CASOS .13" sheetId="13" r:id="rId3"/>
    <sheet name="ESCALA" sheetId="10" r:id="rId4"/>
    <sheet name="ORDEM DE SAÍDA" sheetId="11" r:id="rId5"/>
    <sheet name="vitimas" sheetId="9" r:id="rId6"/>
    <sheet name="vestigios" sheetId="8" state="hidden" r:id="rId7"/>
    <sheet name="peritos" sheetId="7" r:id="rId8"/>
    <sheet name="municipios" sheetId="6" state="hidden" r:id="rId9"/>
    <sheet name="DPHs" sheetId="5" state="hidden" r:id="rId10"/>
    <sheet name="delegados" sheetId="4" state="hidden" r:id="rId11"/>
    <sheet name="auxiliares" sheetId="3" state="hidden" r:id="rId12"/>
  </sheets>
  <definedNames>
    <definedName name="DadosExternos_1" localSheetId="1" hidden="1">'CASOS .10'!$B$2:$AC$30</definedName>
    <definedName name="DadosExternos_1" localSheetId="0" hidden="1">'CASOS .9'!$B$2:$AC$206</definedName>
    <definedName name="DadosExternos_2" localSheetId="11" hidden="1">auxiliares!$A$1:$C$84</definedName>
    <definedName name="DadosExternos_3" localSheetId="10" hidden="1">delegados!$A$1:$C$484</definedName>
    <definedName name="DadosExternos_4" localSheetId="9" hidden="1">DPHs!$A$1:$D$16</definedName>
    <definedName name="DadosExternos_5" localSheetId="8" hidden="1">municipios!$A$1:$B$17</definedName>
    <definedName name="DadosExternos_6" localSheetId="7" hidden="1">peritos!$A$1:$C$36</definedName>
    <definedName name="DadosExternos_7" localSheetId="6" hidden="1">vestigios!$A$1:$J$201</definedName>
    <definedName name="DadosExternos_8" localSheetId="5" hidden="1">vitimas!$A$1:$K$186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2" l="1"/>
  <c r="A3" i="12" s="1"/>
  <c r="C4" i="12"/>
  <c r="A4" i="12" s="1"/>
  <c r="C5" i="12"/>
  <c r="A5" i="12" s="1"/>
  <c r="C6" i="12"/>
  <c r="A6" i="12" s="1"/>
  <c r="C7" i="12"/>
  <c r="A7" i="12" s="1"/>
  <c r="C8" i="12"/>
  <c r="A8" i="12" s="1"/>
  <c r="C9" i="12"/>
  <c r="A9" i="12" s="1"/>
  <c r="C10" i="12"/>
  <c r="A10" i="12" s="1"/>
  <c r="C11" i="12"/>
  <c r="A11" i="12" s="1"/>
  <c r="C12" i="12"/>
  <c r="A12" i="12" s="1"/>
  <c r="C13" i="12"/>
  <c r="A13" i="12" s="1"/>
  <c r="C14" i="12"/>
  <c r="A14" i="12" s="1"/>
  <c r="C15" i="12"/>
  <c r="A15" i="12" s="1"/>
  <c r="C16" i="12"/>
  <c r="A16" i="12" s="1"/>
  <c r="C17" i="12"/>
  <c r="A17" i="12" s="1"/>
  <c r="C18" i="12"/>
  <c r="A18" i="12" s="1"/>
  <c r="C19" i="12"/>
  <c r="A19" i="12" s="1"/>
  <c r="C20" i="12"/>
  <c r="A20" i="12" s="1"/>
  <c r="C21" i="12"/>
  <c r="A21" i="12" s="1"/>
  <c r="C22" i="12"/>
  <c r="A22" i="12" s="1"/>
  <c r="C23" i="12"/>
  <c r="A23" i="12" s="1"/>
  <c r="C24" i="12"/>
  <c r="A24" i="12" s="1"/>
  <c r="C25" i="12"/>
  <c r="A25" i="12" s="1"/>
  <c r="C26" i="12"/>
  <c r="A26" i="12" s="1"/>
  <c r="C27" i="12"/>
  <c r="A27" i="12" s="1"/>
  <c r="C28" i="12"/>
  <c r="A28" i="12" s="1"/>
  <c r="C29" i="12"/>
  <c r="A29" i="12" s="1"/>
  <c r="C30" i="12"/>
  <c r="A30" i="12" s="1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A34" i="2"/>
  <c r="A66" i="2"/>
  <c r="A98" i="2"/>
  <c r="A130" i="2"/>
  <c r="A162" i="2"/>
  <c r="A194" i="2"/>
  <c r="C3" i="2"/>
  <c r="A3" i="2" s="1"/>
  <c r="C4" i="2"/>
  <c r="A4" i="2" s="1"/>
  <c r="C5" i="2"/>
  <c r="A5" i="2" s="1"/>
  <c r="C6" i="2"/>
  <c r="A6" i="2" s="1"/>
  <c r="C7" i="2"/>
  <c r="A7" i="2" s="1"/>
  <c r="C8" i="2"/>
  <c r="A8" i="2" s="1"/>
  <c r="C9" i="2"/>
  <c r="A9" i="2" s="1"/>
  <c r="C10" i="2"/>
  <c r="A10" i="2" s="1"/>
  <c r="C11" i="2"/>
  <c r="A11" i="2" s="1"/>
  <c r="C12" i="2"/>
  <c r="A12" i="2" s="1"/>
  <c r="C13" i="2"/>
  <c r="A13" i="2" s="1"/>
  <c r="C14" i="2"/>
  <c r="A14" i="2" s="1"/>
  <c r="C15" i="2"/>
  <c r="A15" i="2" s="1"/>
  <c r="C16" i="2"/>
  <c r="A16" i="2" s="1"/>
  <c r="C17" i="2"/>
  <c r="A17" i="2" s="1"/>
  <c r="C18" i="2"/>
  <c r="A18" i="2" s="1"/>
  <c r="C19" i="2"/>
  <c r="A19" i="2" s="1"/>
  <c r="C20" i="2"/>
  <c r="A20" i="2" s="1"/>
  <c r="C21" i="2"/>
  <c r="A21" i="2" s="1"/>
  <c r="C22" i="2"/>
  <c r="A22" i="2" s="1"/>
  <c r="C23" i="2"/>
  <c r="A23" i="2" s="1"/>
  <c r="C24" i="2"/>
  <c r="A24" i="2" s="1"/>
  <c r="C25" i="2"/>
  <c r="A25" i="2" s="1"/>
  <c r="C26" i="2"/>
  <c r="A26" i="2" s="1"/>
  <c r="C27" i="2"/>
  <c r="A27" i="2" s="1"/>
  <c r="C28" i="2"/>
  <c r="A28" i="2" s="1"/>
  <c r="C29" i="2"/>
  <c r="A29" i="2" s="1"/>
  <c r="C30" i="2"/>
  <c r="A30" i="2" s="1"/>
  <c r="C31" i="2"/>
  <c r="A31" i="2" s="1"/>
  <c r="C32" i="2"/>
  <c r="A32" i="2" s="1"/>
  <c r="C33" i="2"/>
  <c r="A33" i="2" s="1"/>
  <c r="C34" i="2"/>
  <c r="C35" i="2"/>
  <c r="A35" i="2" s="1"/>
  <c r="C36" i="2"/>
  <c r="A36" i="2" s="1"/>
  <c r="C37" i="2"/>
  <c r="A37" i="2" s="1"/>
  <c r="C38" i="2"/>
  <c r="A38" i="2" s="1"/>
  <c r="C39" i="2"/>
  <c r="A39" i="2" s="1"/>
  <c r="C40" i="2"/>
  <c r="A40" i="2" s="1"/>
  <c r="C41" i="2"/>
  <c r="A41" i="2" s="1"/>
  <c r="C42" i="2"/>
  <c r="A42" i="2" s="1"/>
  <c r="C43" i="2"/>
  <c r="A43" i="2" s="1"/>
  <c r="C44" i="2"/>
  <c r="A44" i="2" s="1"/>
  <c r="C45" i="2"/>
  <c r="A45" i="2" s="1"/>
  <c r="C46" i="2"/>
  <c r="A46" i="2" s="1"/>
  <c r="C47" i="2"/>
  <c r="A47" i="2" s="1"/>
  <c r="C48" i="2"/>
  <c r="A48" i="2" s="1"/>
  <c r="C49" i="2"/>
  <c r="A49" i="2" s="1"/>
  <c r="C50" i="2"/>
  <c r="A50" i="2" s="1"/>
  <c r="C51" i="2"/>
  <c r="A51" i="2" s="1"/>
  <c r="C52" i="2"/>
  <c r="A52" i="2" s="1"/>
  <c r="C53" i="2"/>
  <c r="A53" i="2" s="1"/>
  <c r="C54" i="2"/>
  <c r="A54" i="2" s="1"/>
  <c r="C55" i="2"/>
  <c r="A55" i="2" s="1"/>
  <c r="C56" i="2"/>
  <c r="A56" i="2" s="1"/>
  <c r="C57" i="2"/>
  <c r="A57" i="2" s="1"/>
  <c r="C58" i="2"/>
  <c r="A58" i="2" s="1"/>
  <c r="C59" i="2"/>
  <c r="A59" i="2" s="1"/>
  <c r="C60" i="2"/>
  <c r="A60" i="2" s="1"/>
  <c r="C61" i="2"/>
  <c r="A61" i="2" s="1"/>
  <c r="C62" i="2"/>
  <c r="A62" i="2" s="1"/>
  <c r="C63" i="2"/>
  <c r="A63" i="2" s="1"/>
  <c r="C64" i="2"/>
  <c r="A64" i="2" s="1"/>
  <c r="C65" i="2"/>
  <c r="A65" i="2" s="1"/>
  <c r="C66" i="2"/>
  <c r="C67" i="2"/>
  <c r="A67" i="2" s="1"/>
  <c r="C68" i="2"/>
  <c r="A68" i="2" s="1"/>
  <c r="C69" i="2"/>
  <c r="A69" i="2" s="1"/>
  <c r="C70" i="2"/>
  <c r="A70" i="2" s="1"/>
  <c r="C71" i="2"/>
  <c r="A71" i="2" s="1"/>
  <c r="C72" i="2"/>
  <c r="A72" i="2" s="1"/>
  <c r="C73" i="2"/>
  <c r="A73" i="2" s="1"/>
  <c r="C74" i="2"/>
  <c r="A74" i="2" s="1"/>
  <c r="C75" i="2"/>
  <c r="A75" i="2" s="1"/>
  <c r="C76" i="2"/>
  <c r="A76" i="2" s="1"/>
  <c r="C77" i="2"/>
  <c r="A77" i="2" s="1"/>
  <c r="C78" i="2"/>
  <c r="A78" i="2" s="1"/>
  <c r="C79" i="2"/>
  <c r="A79" i="2" s="1"/>
  <c r="C80" i="2"/>
  <c r="A80" i="2" s="1"/>
  <c r="C81" i="2"/>
  <c r="A81" i="2" s="1"/>
  <c r="C82" i="2"/>
  <c r="A82" i="2" s="1"/>
  <c r="C83" i="2"/>
  <c r="A83" i="2" s="1"/>
  <c r="C84" i="2"/>
  <c r="A84" i="2" s="1"/>
  <c r="C85" i="2"/>
  <c r="A85" i="2" s="1"/>
  <c r="C86" i="2"/>
  <c r="A86" i="2" s="1"/>
  <c r="C87" i="2"/>
  <c r="A87" i="2" s="1"/>
  <c r="C88" i="2"/>
  <c r="A88" i="2" s="1"/>
  <c r="C89" i="2"/>
  <c r="A89" i="2" s="1"/>
  <c r="C90" i="2"/>
  <c r="A90" i="2" s="1"/>
  <c r="C91" i="2"/>
  <c r="A91" i="2" s="1"/>
  <c r="C92" i="2"/>
  <c r="A92" i="2" s="1"/>
  <c r="C93" i="2"/>
  <c r="A93" i="2" s="1"/>
  <c r="C94" i="2"/>
  <c r="A94" i="2" s="1"/>
  <c r="C95" i="2"/>
  <c r="A95" i="2" s="1"/>
  <c r="C96" i="2"/>
  <c r="A96" i="2" s="1"/>
  <c r="C97" i="2"/>
  <c r="A97" i="2" s="1"/>
  <c r="C98" i="2"/>
  <c r="C99" i="2"/>
  <c r="A99" i="2" s="1"/>
  <c r="C100" i="2"/>
  <c r="A100" i="2" s="1"/>
  <c r="C101" i="2"/>
  <c r="A101" i="2" s="1"/>
  <c r="C102" i="2"/>
  <c r="A102" i="2" s="1"/>
  <c r="C103" i="2"/>
  <c r="A103" i="2" s="1"/>
  <c r="C104" i="2"/>
  <c r="A104" i="2" s="1"/>
  <c r="C105" i="2"/>
  <c r="A105" i="2" s="1"/>
  <c r="C106" i="2"/>
  <c r="A106" i="2" s="1"/>
  <c r="C107" i="2"/>
  <c r="A107" i="2" s="1"/>
  <c r="C108" i="2"/>
  <c r="A108" i="2" s="1"/>
  <c r="C109" i="2"/>
  <c r="A109" i="2" s="1"/>
  <c r="C110" i="2"/>
  <c r="A110" i="2" s="1"/>
  <c r="C111" i="2"/>
  <c r="A111" i="2" s="1"/>
  <c r="C112" i="2"/>
  <c r="A112" i="2" s="1"/>
  <c r="C113" i="2"/>
  <c r="A113" i="2" s="1"/>
  <c r="C114" i="2"/>
  <c r="A114" i="2" s="1"/>
  <c r="C115" i="2"/>
  <c r="A115" i="2" s="1"/>
  <c r="C116" i="2"/>
  <c r="A116" i="2" s="1"/>
  <c r="C117" i="2"/>
  <c r="A117" i="2" s="1"/>
  <c r="C118" i="2"/>
  <c r="A118" i="2" s="1"/>
  <c r="C119" i="2"/>
  <c r="A119" i="2" s="1"/>
  <c r="C120" i="2"/>
  <c r="A120" i="2" s="1"/>
  <c r="C121" i="2"/>
  <c r="A121" i="2" s="1"/>
  <c r="C122" i="2"/>
  <c r="A122" i="2" s="1"/>
  <c r="C123" i="2"/>
  <c r="A123" i="2" s="1"/>
  <c r="C124" i="2"/>
  <c r="A124" i="2" s="1"/>
  <c r="C125" i="2"/>
  <c r="A125" i="2" s="1"/>
  <c r="C126" i="2"/>
  <c r="A126" i="2" s="1"/>
  <c r="C127" i="2"/>
  <c r="A127" i="2" s="1"/>
  <c r="C128" i="2"/>
  <c r="A128" i="2" s="1"/>
  <c r="C129" i="2"/>
  <c r="A129" i="2" s="1"/>
  <c r="C130" i="2"/>
  <c r="C131" i="2"/>
  <c r="A131" i="2" s="1"/>
  <c r="C132" i="2"/>
  <c r="A132" i="2" s="1"/>
  <c r="C133" i="2"/>
  <c r="A133" i="2" s="1"/>
  <c r="C134" i="2"/>
  <c r="A134" i="2" s="1"/>
  <c r="C135" i="2"/>
  <c r="A135" i="2" s="1"/>
  <c r="C136" i="2"/>
  <c r="A136" i="2" s="1"/>
  <c r="C137" i="2"/>
  <c r="A137" i="2" s="1"/>
  <c r="C138" i="2"/>
  <c r="A138" i="2" s="1"/>
  <c r="C139" i="2"/>
  <c r="A139" i="2" s="1"/>
  <c r="C140" i="2"/>
  <c r="A140" i="2" s="1"/>
  <c r="C141" i="2"/>
  <c r="A141" i="2" s="1"/>
  <c r="C142" i="2"/>
  <c r="A142" i="2" s="1"/>
  <c r="C143" i="2"/>
  <c r="A143" i="2" s="1"/>
  <c r="C144" i="2"/>
  <c r="A144" i="2" s="1"/>
  <c r="C145" i="2"/>
  <c r="A145" i="2" s="1"/>
  <c r="C146" i="2"/>
  <c r="A146" i="2" s="1"/>
  <c r="C147" i="2"/>
  <c r="A147" i="2" s="1"/>
  <c r="C148" i="2"/>
  <c r="A148" i="2" s="1"/>
  <c r="C149" i="2"/>
  <c r="A149" i="2" s="1"/>
  <c r="C150" i="2"/>
  <c r="A150" i="2" s="1"/>
  <c r="C151" i="2"/>
  <c r="A151" i="2" s="1"/>
  <c r="C152" i="2"/>
  <c r="A152" i="2" s="1"/>
  <c r="C153" i="2"/>
  <c r="A153" i="2" s="1"/>
  <c r="C154" i="2"/>
  <c r="A154" i="2" s="1"/>
  <c r="C155" i="2"/>
  <c r="A155" i="2" s="1"/>
  <c r="C156" i="2"/>
  <c r="A156" i="2" s="1"/>
  <c r="C157" i="2"/>
  <c r="A157" i="2" s="1"/>
  <c r="C158" i="2"/>
  <c r="A158" i="2" s="1"/>
  <c r="C159" i="2"/>
  <c r="A159" i="2" s="1"/>
  <c r="C160" i="2"/>
  <c r="A160" i="2" s="1"/>
  <c r="C161" i="2"/>
  <c r="A161" i="2" s="1"/>
  <c r="C162" i="2"/>
  <c r="C163" i="2"/>
  <c r="A163" i="2" s="1"/>
  <c r="C164" i="2"/>
  <c r="A164" i="2" s="1"/>
  <c r="C165" i="2"/>
  <c r="A165" i="2" s="1"/>
  <c r="C166" i="2"/>
  <c r="A166" i="2" s="1"/>
  <c r="C167" i="2"/>
  <c r="A167" i="2" s="1"/>
  <c r="C168" i="2"/>
  <c r="A168" i="2" s="1"/>
  <c r="C169" i="2"/>
  <c r="A169" i="2" s="1"/>
  <c r="C170" i="2"/>
  <c r="A170" i="2" s="1"/>
  <c r="C171" i="2"/>
  <c r="A171" i="2" s="1"/>
  <c r="C172" i="2"/>
  <c r="A172" i="2" s="1"/>
  <c r="C173" i="2"/>
  <c r="A173" i="2" s="1"/>
  <c r="C174" i="2"/>
  <c r="A174" i="2" s="1"/>
  <c r="C175" i="2"/>
  <c r="A175" i="2" s="1"/>
  <c r="C176" i="2"/>
  <c r="A176" i="2" s="1"/>
  <c r="C177" i="2"/>
  <c r="A177" i="2" s="1"/>
  <c r="C178" i="2"/>
  <c r="A178" i="2" s="1"/>
  <c r="C179" i="2"/>
  <c r="A179" i="2" s="1"/>
  <c r="C180" i="2"/>
  <c r="A180" i="2" s="1"/>
  <c r="C181" i="2"/>
  <c r="A181" i="2" s="1"/>
  <c r="C182" i="2"/>
  <c r="A182" i="2" s="1"/>
  <c r="C183" i="2"/>
  <c r="A183" i="2" s="1"/>
  <c r="C184" i="2"/>
  <c r="A184" i="2" s="1"/>
  <c r="C185" i="2"/>
  <c r="A185" i="2" s="1"/>
  <c r="C186" i="2"/>
  <c r="A186" i="2" s="1"/>
  <c r="C187" i="2"/>
  <c r="A187" i="2" s="1"/>
  <c r="C188" i="2"/>
  <c r="A188" i="2" s="1"/>
  <c r="C189" i="2"/>
  <c r="A189" i="2" s="1"/>
  <c r="C190" i="2"/>
  <c r="A190" i="2" s="1"/>
  <c r="C191" i="2"/>
  <c r="A191" i="2" s="1"/>
  <c r="C192" i="2"/>
  <c r="A192" i="2" s="1"/>
  <c r="C193" i="2"/>
  <c r="A193" i="2" s="1"/>
  <c r="C194" i="2"/>
  <c r="C195" i="2"/>
  <c r="A195" i="2" s="1"/>
  <c r="C196" i="2"/>
  <c r="A196" i="2" s="1"/>
  <c r="C197" i="2"/>
  <c r="A197" i="2" s="1"/>
  <c r="C198" i="2"/>
  <c r="A198" i="2" s="1"/>
  <c r="C199" i="2"/>
  <c r="A199" i="2" s="1"/>
  <c r="C200" i="2"/>
  <c r="A200" i="2" s="1"/>
  <c r="C201" i="2"/>
  <c r="A201" i="2" s="1"/>
  <c r="C202" i="2"/>
  <c r="A202" i="2" s="1"/>
  <c r="C203" i="2"/>
  <c r="A203" i="2" s="1"/>
  <c r="C204" i="2"/>
  <c r="A204" i="2" s="1"/>
  <c r="C205" i="2"/>
  <c r="A205" i="2" s="1"/>
  <c r="C206" i="2"/>
  <c r="A206" i="2" s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S3" i="12"/>
  <c r="S11" i="12"/>
  <c r="S19" i="12"/>
  <c r="S27" i="12"/>
  <c r="S4" i="12"/>
  <c r="S12" i="12"/>
  <c r="S20" i="12"/>
  <c r="S28" i="12"/>
  <c r="S5" i="12"/>
  <c r="S13" i="12"/>
  <c r="S21" i="12"/>
  <c r="S29" i="12"/>
  <c r="S6" i="12"/>
  <c r="S14" i="12"/>
  <c r="S22" i="12"/>
  <c r="S30" i="12"/>
  <c r="S7" i="12"/>
  <c r="S15" i="12"/>
  <c r="S23" i="12"/>
  <c r="S8" i="12"/>
  <c r="S16" i="12"/>
  <c r="S24" i="12"/>
  <c r="S9" i="12"/>
  <c r="S17" i="12"/>
  <c r="S25" i="12"/>
  <c r="S10" i="12"/>
  <c r="S18" i="12"/>
  <c r="S26" i="12"/>
  <c r="S3" i="2"/>
  <c r="S11" i="2"/>
  <c r="S19" i="2"/>
  <c r="S27" i="2"/>
  <c r="S35" i="2"/>
  <c r="S43" i="2"/>
  <c r="S51" i="2"/>
  <c r="S59" i="2"/>
  <c r="S67" i="2"/>
  <c r="S75" i="2"/>
  <c r="S83" i="2"/>
  <c r="S91" i="2"/>
  <c r="S99" i="2"/>
  <c r="S107" i="2"/>
  <c r="S115" i="2"/>
  <c r="S123" i="2"/>
  <c r="S131" i="2"/>
  <c r="S139" i="2"/>
  <c r="S147" i="2"/>
  <c r="S155" i="2"/>
  <c r="S163" i="2"/>
  <c r="S171" i="2"/>
  <c r="S179" i="2"/>
  <c r="S187" i="2"/>
  <c r="S195" i="2"/>
  <c r="S203" i="2"/>
  <c r="S4" i="2"/>
  <c r="S12" i="2"/>
  <c r="S20" i="2"/>
  <c r="S28" i="2"/>
  <c r="S36" i="2"/>
  <c r="S44" i="2"/>
  <c r="S52" i="2"/>
  <c r="S60" i="2"/>
  <c r="S68" i="2"/>
  <c r="S76" i="2"/>
  <c r="S84" i="2"/>
  <c r="S92" i="2"/>
  <c r="S100" i="2"/>
  <c r="S108" i="2"/>
  <c r="S116" i="2"/>
  <c r="S124" i="2"/>
  <c r="S132" i="2"/>
  <c r="S140" i="2"/>
  <c r="S148" i="2"/>
  <c r="S156" i="2"/>
  <c r="S164" i="2"/>
  <c r="S172" i="2"/>
  <c r="S180" i="2"/>
  <c r="S188" i="2"/>
  <c r="S196" i="2"/>
  <c r="S204" i="2"/>
  <c r="S5" i="2"/>
  <c r="S13" i="2"/>
  <c r="S21" i="2"/>
  <c r="S29" i="2"/>
  <c r="S37" i="2"/>
  <c r="S45" i="2"/>
  <c r="S53" i="2"/>
  <c r="S61" i="2"/>
  <c r="S69" i="2"/>
  <c r="S77" i="2"/>
  <c r="S85" i="2"/>
  <c r="S93" i="2"/>
  <c r="S101" i="2"/>
  <c r="S109" i="2"/>
  <c r="S117" i="2"/>
  <c r="S125" i="2"/>
  <c r="S133" i="2"/>
  <c r="S141" i="2"/>
  <c r="S149" i="2"/>
  <c r="S157" i="2"/>
  <c r="S165" i="2"/>
  <c r="S173" i="2"/>
  <c r="S181" i="2"/>
  <c r="S189" i="2"/>
  <c r="S197" i="2"/>
  <c r="S205" i="2"/>
  <c r="S6" i="2"/>
  <c r="S14" i="2"/>
  <c r="S22" i="2"/>
  <c r="S30" i="2"/>
  <c r="S38" i="2"/>
  <c r="S46" i="2"/>
  <c r="S54" i="2"/>
  <c r="S62" i="2"/>
  <c r="S70" i="2"/>
  <c r="S78" i="2"/>
  <c r="S86" i="2"/>
  <c r="S94" i="2"/>
  <c r="S102" i="2"/>
  <c r="S110" i="2"/>
  <c r="S118" i="2"/>
  <c r="S126" i="2"/>
  <c r="S134" i="2"/>
  <c r="S142" i="2"/>
  <c r="S150" i="2"/>
  <c r="S158" i="2"/>
  <c r="S166" i="2"/>
  <c r="S174" i="2"/>
  <c r="S182" i="2"/>
  <c r="S190" i="2"/>
  <c r="S198" i="2"/>
  <c r="S206" i="2"/>
  <c r="S7" i="2"/>
  <c r="S15" i="2"/>
  <c r="S23" i="2"/>
  <c r="S31" i="2"/>
  <c r="S39" i="2"/>
  <c r="S47" i="2"/>
  <c r="S55" i="2"/>
  <c r="S63" i="2"/>
  <c r="S71" i="2"/>
  <c r="S79" i="2"/>
  <c r="S87" i="2"/>
  <c r="S95" i="2"/>
  <c r="S103" i="2"/>
  <c r="S111" i="2"/>
  <c r="S119" i="2"/>
  <c r="S127" i="2"/>
  <c r="S135" i="2"/>
  <c r="S143" i="2"/>
  <c r="S151" i="2"/>
  <c r="S159" i="2"/>
  <c r="S167" i="2"/>
  <c r="S175" i="2"/>
  <c r="S183" i="2"/>
  <c r="S191" i="2"/>
  <c r="S199" i="2"/>
  <c r="S8" i="2"/>
  <c r="S16" i="2"/>
  <c r="S24" i="2"/>
  <c r="S32" i="2"/>
  <c r="S40" i="2"/>
  <c r="S48" i="2"/>
  <c r="S56" i="2"/>
  <c r="S64" i="2"/>
  <c r="S72" i="2"/>
  <c r="S80" i="2"/>
  <c r="S88" i="2"/>
  <c r="S96" i="2"/>
  <c r="S104" i="2"/>
  <c r="S112" i="2"/>
  <c r="S120" i="2"/>
  <c r="S128" i="2"/>
  <c r="S136" i="2"/>
  <c r="S144" i="2"/>
  <c r="S152" i="2"/>
  <c r="S160" i="2"/>
  <c r="S168" i="2"/>
  <c r="S176" i="2"/>
  <c r="S184" i="2"/>
  <c r="S192" i="2"/>
  <c r="S200" i="2"/>
  <c r="S9" i="2"/>
  <c r="S17" i="2"/>
  <c r="S25" i="2"/>
  <c r="S33" i="2"/>
  <c r="S41" i="2"/>
  <c r="S49" i="2"/>
  <c r="S57" i="2"/>
  <c r="S65" i="2"/>
  <c r="S73" i="2"/>
  <c r="S81" i="2"/>
  <c r="S89" i="2"/>
  <c r="S97" i="2"/>
  <c r="S105" i="2"/>
  <c r="S113" i="2"/>
  <c r="S121" i="2"/>
  <c r="S129" i="2"/>
  <c r="S137" i="2"/>
  <c r="S145" i="2"/>
  <c r="S153" i="2"/>
  <c r="S161" i="2"/>
  <c r="S169" i="2"/>
  <c r="S177" i="2"/>
  <c r="S185" i="2"/>
  <c r="S193" i="2"/>
  <c r="S201" i="2"/>
  <c r="S10" i="2"/>
  <c r="S18" i="2"/>
  <c r="S26" i="2"/>
  <c r="S34" i="2"/>
  <c r="S42" i="2"/>
  <c r="S50" i="2"/>
  <c r="S58" i="2"/>
  <c r="S66" i="2"/>
  <c r="S74" i="2"/>
  <c r="S82" i="2"/>
  <c r="S90" i="2"/>
  <c r="S98" i="2"/>
  <c r="S106" i="2"/>
  <c r="S114" i="2"/>
  <c r="S122" i="2"/>
  <c r="S130" i="2"/>
  <c r="S138" i="2"/>
  <c r="S146" i="2"/>
  <c r="S154" i="2"/>
  <c r="S162" i="2"/>
  <c r="S170" i="2"/>
  <c r="S178" i="2"/>
  <c r="S186" i="2"/>
  <c r="S194" i="2"/>
  <c r="S202" i="2"/>
  <c r="D9" i="11" l="1"/>
  <c r="C9" i="11"/>
  <c r="E9" i="11" l="1"/>
  <c r="A6" i="10"/>
  <c r="A8" i="10" s="1"/>
  <c r="A10" i="10" s="1"/>
  <c r="A12" i="10" s="1"/>
  <c r="A14" i="10" s="1"/>
  <c r="A16" i="10" s="1"/>
  <c r="A18" i="10" s="1"/>
  <c r="A20" i="10" s="1"/>
  <c r="A22" i="10" s="1"/>
  <c r="A24" i="10" s="1"/>
  <c r="A26" i="10" s="1"/>
  <c r="A28" i="10" s="1"/>
  <c r="A30" i="10" s="1"/>
  <c r="A32" i="10" s="1"/>
  <c r="A34" i="10" s="1"/>
  <c r="A36" i="10" s="1"/>
  <c r="A38" i="10" s="1"/>
  <c r="A40" i="10" s="1"/>
  <c r="A42" i="10" s="1"/>
  <c r="A44" i="10" s="1"/>
  <c r="A46" i="10" s="1"/>
  <c r="A48" i="10" s="1"/>
  <c r="A50" i="10" s="1"/>
  <c r="A52" i="10" s="1"/>
  <c r="A54" i="10" s="1"/>
  <c r="A56" i="10" s="1"/>
  <c r="A58" i="10" s="1"/>
  <c r="A60" i="10" s="1"/>
  <c r="A62" i="10" s="1"/>
  <c r="A64" i="10" s="1"/>
  <c r="A66" i="10" s="1"/>
  <c r="A68" i="10" s="1"/>
  <c r="A70" i="10" s="1"/>
  <c r="A72" i="10" s="1"/>
  <c r="A74" i="10" s="1"/>
  <c r="A76" i="10" s="1"/>
  <c r="A78" i="10" s="1"/>
  <c r="A80" i="10" s="1"/>
  <c r="A82" i="10" s="1"/>
  <c r="A84" i="10" s="1"/>
  <c r="A86" i="10" s="1"/>
  <c r="A88" i="10" s="1"/>
  <c r="A90" i="10" s="1"/>
  <c r="A92" i="10" s="1"/>
  <c r="A94" i="10" s="1"/>
  <c r="A96" i="10" s="1"/>
  <c r="A98" i="10" s="1"/>
  <c r="A100" i="10" s="1"/>
  <c r="A102" i="10" s="1"/>
  <c r="A104" i="10" s="1"/>
  <c r="A106" i="10" s="1"/>
  <c r="A108" i="10" s="1"/>
  <c r="A110" i="10" s="1"/>
  <c r="A112" i="10" s="1"/>
  <c r="A114" i="10" s="1"/>
  <c r="A116" i="10" s="1"/>
  <c r="A118" i="10" s="1"/>
  <c r="A120" i="10" s="1"/>
  <c r="A122" i="10" s="1"/>
  <c r="A124" i="10" s="1"/>
  <c r="A126" i="10" s="1"/>
  <c r="A128" i="10" s="1"/>
  <c r="A130" i="10" s="1"/>
  <c r="A132" i="10" s="1"/>
  <c r="A134" i="10" s="1"/>
  <c r="A136" i="10" s="1"/>
  <c r="A138" i="10" s="1"/>
  <c r="A140" i="10" s="1"/>
  <c r="A142" i="10" s="1"/>
  <c r="A144" i="10" s="1"/>
  <c r="A146" i="10" s="1"/>
  <c r="A148" i="10" s="1"/>
  <c r="A150" i="10" s="1"/>
  <c r="A152" i="10" s="1"/>
  <c r="A154" i="10" s="1"/>
  <c r="A156" i="10" s="1"/>
  <c r="A158" i="10" s="1"/>
  <c r="A160" i="10" s="1"/>
  <c r="A162" i="10" s="1"/>
  <c r="A164" i="10" s="1"/>
  <c r="A166" i="10" s="1"/>
  <c r="A168" i="10" s="1"/>
  <c r="A170" i="10" s="1"/>
  <c r="A172" i="10" s="1"/>
  <c r="A174" i="10" s="1"/>
  <c r="A176" i="10" s="1"/>
  <c r="A178" i="10" s="1"/>
  <c r="A180" i="10" s="1"/>
  <c r="A182" i="10" s="1"/>
  <c r="A184" i="10" s="1"/>
  <c r="A186" i="10" s="1"/>
  <c r="A188" i="10" s="1"/>
  <c r="A190" i="10" s="1"/>
  <c r="A192" i="10" s="1"/>
  <c r="A194" i="10" s="1"/>
  <c r="A196" i="10" s="1"/>
  <c r="A198" i="10" s="1"/>
  <c r="A200" i="10" s="1"/>
  <c r="A202" i="10" s="1"/>
  <c r="A204" i="10" s="1"/>
  <c r="A206" i="10" s="1"/>
  <c r="A208" i="10" s="1"/>
  <c r="A210" i="10" s="1"/>
  <c r="A212" i="10" s="1"/>
  <c r="A214" i="10" s="1"/>
  <c r="A216" i="10" s="1"/>
  <c r="A218" i="10" s="1"/>
  <c r="A220" i="10" s="1"/>
  <c r="A222" i="10" s="1"/>
  <c r="A224" i="10" s="1"/>
  <c r="A226" i="10" s="1"/>
  <c r="A228" i="10" s="1"/>
  <c r="A230" i="10" s="1"/>
  <c r="A232" i="10" s="1"/>
  <c r="A234" i="10" s="1"/>
  <c r="A236" i="10" s="1"/>
  <c r="A238" i="10" s="1"/>
  <c r="A240" i="10" s="1"/>
  <c r="A242" i="10" s="1"/>
  <c r="A244" i="10" s="1"/>
  <c r="A246" i="10" s="1"/>
  <c r="A248" i="10" s="1"/>
  <c r="A250" i="10" s="1"/>
  <c r="A252" i="10" s="1"/>
  <c r="A254" i="10" s="1"/>
  <c r="A256" i="10" s="1"/>
  <c r="A258" i="10" s="1"/>
  <c r="A260" i="10" s="1"/>
  <c r="A262" i="10" s="1"/>
  <c r="A264" i="10" s="1"/>
  <c r="A266" i="10" s="1"/>
  <c r="A268" i="10" s="1"/>
  <c r="A270" i="10" s="1"/>
  <c r="A272" i="10" s="1"/>
  <c r="A274" i="10" s="1"/>
  <c r="A276" i="10" s="1"/>
  <c r="A278" i="10" s="1"/>
  <c r="A280" i="10" s="1"/>
  <c r="A282" i="10" s="1"/>
  <c r="A284" i="10" s="1"/>
  <c r="A286" i="10" s="1"/>
  <c r="A288" i="10" s="1"/>
  <c r="A290" i="10" s="1"/>
  <c r="A292" i="10" s="1"/>
  <c r="A294" i="10" s="1"/>
  <c r="A296" i="10" s="1"/>
  <c r="A298" i="10" s="1"/>
  <c r="A300" i="10" s="1"/>
  <c r="A302" i="10" s="1"/>
  <c r="A304" i="10" s="1"/>
  <c r="A306" i="10" s="1"/>
  <c r="A308" i="10" s="1"/>
  <c r="A310" i="10" s="1"/>
  <c r="A312" i="10" s="1"/>
  <c r="A314" i="10" s="1"/>
  <c r="A316" i="10" s="1"/>
  <c r="A318" i="10" s="1"/>
  <c r="A320" i="10" s="1"/>
  <c r="A322" i="10" s="1"/>
  <c r="A324" i="10" s="1"/>
  <c r="A326" i="10" s="1"/>
  <c r="A328" i="10" s="1"/>
  <c r="A330" i="10" s="1"/>
  <c r="A332" i="10" s="1"/>
  <c r="A334" i="10" s="1"/>
  <c r="A336" i="10" s="1"/>
  <c r="A338" i="10" s="1"/>
  <c r="A340" i="10" s="1"/>
  <c r="A342" i="10" s="1"/>
  <c r="A344" i="10" s="1"/>
  <c r="A346" i="10" s="1"/>
  <c r="A348" i="10" s="1"/>
  <c r="A350" i="10" s="1"/>
  <c r="A352" i="10" s="1"/>
  <c r="A354" i="10" s="1"/>
  <c r="A356" i="10" s="1"/>
  <c r="A358" i="10" s="1"/>
  <c r="A360" i="10" s="1"/>
  <c r="A362" i="10" s="1"/>
  <c r="A364" i="10" s="1"/>
  <c r="A366" i="10" s="1"/>
  <c r="A368" i="10" s="1"/>
  <c r="A370" i="10" s="1"/>
  <c r="A372" i="10" s="1"/>
  <c r="A374" i="10" s="1"/>
  <c r="A376" i="10" s="1"/>
  <c r="A378" i="10" s="1"/>
  <c r="A380" i="10" s="1"/>
  <c r="A382" i="10" s="1"/>
  <c r="A384" i="10" s="1"/>
  <c r="A386" i="10" s="1"/>
  <c r="A388" i="10" s="1"/>
  <c r="A390" i="10" s="1"/>
  <c r="A392" i="10" s="1"/>
  <c r="A394" i="10" s="1"/>
  <c r="A396" i="10" s="1"/>
  <c r="A398" i="10" s="1"/>
  <c r="A400" i="10" s="1"/>
  <c r="A402" i="10" s="1"/>
  <c r="A404" i="10" s="1"/>
  <c r="A406" i="10" s="1"/>
  <c r="A408" i="10" s="1"/>
  <c r="A410" i="10" s="1"/>
  <c r="A412" i="10" s="1"/>
  <c r="A414" i="10" s="1"/>
  <c r="A416" i="10" s="1"/>
  <c r="A418" i="10" s="1"/>
  <c r="A420" i="10" s="1"/>
  <c r="A422" i="10" s="1"/>
  <c r="A424" i="10" s="1"/>
  <c r="A426" i="10" s="1"/>
  <c r="A428" i="10" s="1"/>
  <c r="A430" i="10" s="1"/>
  <c r="A432" i="10" s="1"/>
  <c r="A434" i="10" s="1"/>
  <c r="A436" i="10" s="1"/>
  <c r="A438" i="10" s="1"/>
  <c r="A440" i="10" s="1"/>
  <c r="A442" i="10" s="1"/>
  <c r="A444" i="10" s="1"/>
  <c r="A446" i="10" s="1"/>
  <c r="A448" i="10" s="1"/>
  <c r="A450" i="10" s="1"/>
  <c r="A452" i="10" s="1"/>
  <c r="A454" i="10" s="1"/>
  <c r="A456" i="10" s="1"/>
  <c r="A458" i="10" s="1"/>
  <c r="A460" i="10" s="1"/>
  <c r="A462" i="10" s="1"/>
  <c r="A464" i="10" s="1"/>
  <c r="A466" i="10" s="1"/>
  <c r="A468" i="10" s="1"/>
  <c r="A470" i="10" s="1"/>
  <c r="A472" i="10" s="1"/>
  <c r="A474" i="10" s="1"/>
  <c r="A476" i="10" s="1"/>
  <c r="A478" i="10" s="1"/>
  <c r="A480" i="10" s="1"/>
  <c r="A482" i="10" s="1"/>
  <c r="A484" i="10" s="1"/>
  <c r="A486" i="10" s="1"/>
  <c r="A488" i="10" s="1"/>
  <c r="A490" i="10" s="1"/>
  <c r="A492" i="10" s="1"/>
  <c r="A494" i="10" s="1"/>
  <c r="A496" i="10" s="1"/>
  <c r="A498" i="10" s="1"/>
  <c r="A500" i="10" s="1"/>
  <c r="A502" i="10" s="1"/>
  <c r="A504" i="10" s="1"/>
  <c r="A506" i="10" s="1"/>
  <c r="A508" i="10" s="1"/>
  <c r="A510" i="10" s="1"/>
  <c r="A512" i="10" s="1"/>
  <c r="A514" i="10" s="1"/>
  <c r="A516" i="10" s="1"/>
  <c r="A518" i="10" s="1"/>
  <c r="A520" i="10" s="1"/>
  <c r="A522" i="10" s="1"/>
  <c r="A524" i="10" s="1"/>
  <c r="A526" i="10" s="1"/>
  <c r="A528" i="10" s="1"/>
  <c r="A530" i="10" s="1"/>
  <c r="A532" i="10" s="1"/>
  <c r="A534" i="10" s="1"/>
  <c r="A536" i="10" s="1"/>
  <c r="A538" i="10" s="1"/>
  <c r="A540" i="10" s="1"/>
  <c r="A542" i="10" s="1"/>
  <c r="A544" i="10" s="1"/>
  <c r="A546" i="10" s="1"/>
  <c r="A548" i="10" s="1"/>
  <c r="A550" i="10" s="1"/>
  <c r="A552" i="10" s="1"/>
  <c r="A554" i="10" s="1"/>
  <c r="A556" i="10" s="1"/>
  <c r="A558" i="10" s="1"/>
  <c r="A560" i="10" s="1"/>
  <c r="A562" i="10" s="1"/>
  <c r="A564" i="10" s="1"/>
  <c r="A566" i="10" s="1"/>
  <c r="A568" i="10" s="1"/>
  <c r="A570" i="10" s="1"/>
  <c r="A572" i="10" s="1"/>
  <c r="A574" i="10" s="1"/>
  <c r="A576" i="10" s="1"/>
  <c r="A578" i="10" s="1"/>
  <c r="A580" i="10" s="1"/>
  <c r="A582" i="10" s="1"/>
  <c r="A584" i="10" s="1"/>
  <c r="A586" i="10" s="1"/>
  <c r="A588" i="10" s="1"/>
  <c r="A590" i="10" s="1"/>
  <c r="A592" i="10" s="1"/>
  <c r="A594" i="10" s="1"/>
  <c r="A596" i="10" s="1"/>
  <c r="A598" i="10" s="1"/>
  <c r="A600" i="10" s="1"/>
  <c r="A602" i="10" s="1"/>
  <c r="A604" i="10" s="1"/>
  <c r="A606" i="10" s="1"/>
  <c r="A608" i="10" s="1"/>
  <c r="A610" i="10" s="1"/>
  <c r="A612" i="10" s="1"/>
  <c r="A614" i="10" s="1"/>
  <c r="A616" i="10" s="1"/>
  <c r="A618" i="10" s="1"/>
  <c r="A620" i="10" s="1"/>
  <c r="A622" i="10" s="1"/>
  <c r="A624" i="10" s="1"/>
  <c r="A626" i="10" s="1"/>
  <c r="A628" i="10" s="1"/>
  <c r="A630" i="10" s="1"/>
  <c r="A632" i="10" s="1"/>
  <c r="A634" i="10" s="1"/>
  <c r="A636" i="10" s="1"/>
  <c r="A638" i="10" s="1"/>
  <c r="A640" i="10" s="1"/>
  <c r="A642" i="10" s="1"/>
  <c r="A644" i="10" s="1"/>
  <c r="A646" i="10" s="1"/>
  <c r="A648" i="10" s="1"/>
  <c r="A650" i="10" s="1"/>
  <c r="A652" i="10" s="1"/>
  <c r="A654" i="10" s="1"/>
  <c r="A656" i="10" s="1"/>
  <c r="A658" i="10" s="1"/>
  <c r="A660" i="10" s="1"/>
  <c r="A662" i="10" s="1"/>
  <c r="A664" i="10" s="1"/>
  <c r="A666" i="10" s="1"/>
  <c r="A668" i="10" s="1"/>
  <c r="A670" i="10" s="1"/>
  <c r="A672" i="10" s="1"/>
  <c r="A674" i="10" s="1"/>
  <c r="A676" i="10" s="1"/>
  <c r="A678" i="10" s="1"/>
  <c r="A680" i="10" s="1"/>
  <c r="A682" i="10" s="1"/>
  <c r="A684" i="10" s="1"/>
  <c r="A686" i="10" s="1"/>
  <c r="A688" i="10" s="1"/>
  <c r="A690" i="10" s="1"/>
  <c r="A692" i="10" s="1"/>
  <c r="A694" i="10" s="1"/>
  <c r="A696" i="10" s="1"/>
  <c r="A698" i="10" s="1"/>
  <c r="A700" i="10" s="1"/>
  <c r="A702" i="10" s="1"/>
  <c r="A704" i="10" s="1"/>
  <c r="A706" i="10" s="1"/>
  <c r="A708" i="10" s="1"/>
  <c r="A710" i="10" s="1"/>
  <c r="A712" i="10" s="1"/>
  <c r="A714" i="10" s="1"/>
  <c r="A716" i="10" s="1"/>
  <c r="A718" i="10" s="1"/>
  <c r="A720" i="10" s="1"/>
  <c r="A722" i="10" s="1"/>
  <c r="A724" i="10" s="1"/>
  <c r="A726" i="10" s="1"/>
  <c r="A728" i="10" s="1"/>
  <c r="A730" i="10" s="1"/>
  <c r="A732" i="10" s="1"/>
  <c r="A5" i="10"/>
  <c r="A7" i="10" s="1"/>
  <c r="A9" i="10" s="1"/>
  <c r="A11" i="10" s="1"/>
  <c r="A13" i="10" s="1"/>
  <c r="A15" i="10" s="1"/>
  <c r="A17" i="10" s="1"/>
  <c r="A19" i="10" s="1"/>
  <c r="A21" i="10" s="1"/>
  <c r="A23" i="10" s="1"/>
  <c r="A25" i="10" s="1"/>
  <c r="A27" i="10" s="1"/>
  <c r="A29" i="10" s="1"/>
  <c r="A31" i="10" s="1"/>
  <c r="A33" i="10" s="1"/>
  <c r="A35" i="10" s="1"/>
  <c r="A37" i="10" s="1"/>
  <c r="A39" i="10" s="1"/>
  <c r="A41" i="10" s="1"/>
  <c r="A43" i="10" s="1"/>
  <c r="A45" i="10" s="1"/>
  <c r="A47" i="10" s="1"/>
  <c r="A49" i="10" s="1"/>
  <c r="A51" i="10" s="1"/>
  <c r="A53" i="10" s="1"/>
  <c r="A55" i="10" s="1"/>
  <c r="A57" i="10" s="1"/>
  <c r="A59" i="10" s="1"/>
  <c r="A61" i="10" s="1"/>
  <c r="A63" i="10" s="1"/>
  <c r="A65" i="10" s="1"/>
  <c r="A67" i="10" s="1"/>
  <c r="A69" i="10" s="1"/>
  <c r="A71" i="10" s="1"/>
  <c r="A73" i="10" s="1"/>
  <c r="A75" i="10" s="1"/>
  <c r="A77" i="10" s="1"/>
  <c r="A79" i="10" s="1"/>
  <c r="A81" i="10" s="1"/>
  <c r="A83" i="10" s="1"/>
  <c r="A85" i="10" s="1"/>
  <c r="A87" i="10" s="1"/>
  <c r="A89" i="10" s="1"/>
  <c r="A91" i="10" s="1"/>
  <c r="A93" i="10" s="1"/>
  <c r="A95" i="10" s="1"/>
  <c r="A97" i="10" s="1"/>
  <c r="A99" i="10" s="1"/>
  <c r="A101" i="10" s="1"/>
  <c r="A103" i="10" s="1"/>
  <c r="A105" i="10" s="1"/>
  <c r="A107" i="10" s="1"/>
  <c r="A109" i="10" s="1"/>
  <c r="A111" i="10" s="1"/>
  <c r="A113" i="10" s="1"/>
  <c r="A115" i="10" s="1"/>
  <c r="A117" i="10" s="1"/>
  <c r="A119" i="10" s="1"/>
  <c r="A121" i="10" s="1"/>
  <c r="A123" i="10" s="1"/>
  <c r="A125" i="10" s="1"/>
  <c r="A127" i="10" s="1"/>
  <c r="A129" i="10" s="1"/>
  <c r="A131" i="10" s="1"/>
  <c r="A133" i="10" s="1"/>
  <c r="A135" i="10" s="1"/>
  <c r="A137" i="10" s="1"/>
  <c r="A139" i="10" s="1"/>
  <c r="A141" i="10" s="1"/>
  <c r="A143" i="10" s="1"/>
  <c r="A145" i="10" s="1"/>
  <c r="A147" i="10" s="1"/>
  <c r="A149" i="10" s="1"/>
  <c r="A151" i="10" s="1"/>
  <c r="A153" i="10" s="1"/>
  <c r="A155" i="10" s="1"/>
  <c r="A157" i="10" s="1"/>
  <c r="A159" i="10" s="1"/>
  <c r="A161" i="10" s="1"/>
  <c r="A163" i="10" s="1"/>
  <c r="A165" i="10" s="1"/>
  <c r="A167" i="10" s="1"/>
  <c r="A169" i="10" s="1"/>
  <c r="A171" i="10" s="1"/>
  <c r="A173" i="10" s="1"/>
  <c r="A175" i="10" s="1"/>
  <c r="A177" i="10" s="1"/>
  <c r="A179" i="10" s="1"/>
  <c r="A181" i="10" s="1"/>
  <c r="A183" i="10" s="1"/>
  <c r="A185" i="10" s="1"/>
  <c r="A187" i="10" s="1"/>
  <c r="A189" i="10" s="1"/>
  <c r="A191" i="10" s="1"/>
  <c r="A193" i="10" s="1"/>
  <c r="A195" i="10" s="1"/>
  <c r="A197" i="10" s="1"/>
  <c r="A199" i="10" s="1"/>
  <c r="A201" i="10" s="1"/>
  <c r="A203" i="10" s="1"/>
  <c r="A205" i="10" s="1"/>
  <c r="A207" i="10" s="1"/>
  <c r="A209" i="10" s="1"/>
  <c r="A211" i="10" s="1"/>
  <c r="A213" i="10" s="1"/>
  <c r="A215" i="10" s="1"/>
  <c r="A217" i="10" s="1"/>
  <c r="A219" i="10" s="1"/>
  <c r="A221" i="10" s="1"/>
  <c r="A223" i="10" s="1"/>
  <c r="A225" i="10" s="1"/>
  <c r="A227" i="10" s="1"/>
  <c r="A229" i="10" s="1"/>
  <c r="A231" i="10" s="1"/>
  <c r="A233" i="10" s="1"/>
  <c r="A235" i="10" s="1"/>
  <c r="A237" i="10" s="1"/>
  <c r="A239" i="10" s="1"/>
  <c r="A241" i="10" s="1"/>
  <c r="A243" i="10" s="1"/>
  <c r="A245" i="10" s="1"/>
  <c r="A247" i="10" s="1"/>
  <c r="A249" i="10" s="1"/>
  <c r="A251" i="10" s="1"/>
  <c r="A253" i="10" s="1"/>
  <c r="A255" i="10" s="1"/>
  <c r="A257" i="10" s="1"/>
  <c r="A259" i="10" s="1"/>
  <c r="A261" i="10" s="1"/>
  <c r="A263" i="10" s="1"/>
  <c r="A265" i="10" s="1"/>
  <c r="A267" i="10" s="1"/>
  <c r="A269" i="10" s="1"/>
  <c r="A271" i="10" s="1"/>
  <c r="A273" i="10" s="1"/>
  <c r="A275" i="10" s="1"/>
  <c r="A277" i="10" s="1"/>
  <c r="A279" i="10" s="1"/>
  <c r="A281" i="10" s="1"/>
  <c r="A283" i="10" s="1"/>
  <c r="A285" i="10" s="1"/>
  <c r="A287" i="10" s="1"/>
  <c r="A289" i="10" s="1"/>
  <c r="A291" i="10" s="1"/>
  <c r="A293" i="10" s="1"/>
  <c r="A295" i="10" s="1"/>
  <c r="A297" i="10" s="1"/>
  <c r="A299" i="10" s="1"/>
  <c r="A301" i="10" s="1"/>
  <c r="A303" i="10" s="1"/>
  <c r="A305" i="10" s="1"/>
  <c r="A307" i="10" s="1"/>
  <c r="A309" i="10" s="1"/>
  <c r="A311" i="10" s="1"/>
  <c r="A313" i="10" s="1"/>
  <c r="A315" i="10" s="1"/>
  <c r="A317" i="10" s="1"/>
  <c r="A319" i="10" s="1"/>
  <c r="A321" i="10" s="1"/>
  <c r="A323" i="10" s="1"/>
  <c r="A325" i="10" s="1"/>
  <c r="A327" i="10" s="1"/>
  <c r="A329" i="10" s="1"/>
  <c r="A331" i="10" s="1"/>
  <c r="A333" i="10" s="1"/>
  <c r="A335" i="10" s="1"/>
  <c r="A337" i="10" s="1"/>
  <c r="A339" i="10" s="1"/>
  <c r="A341" i="10" s="1"/>
  <c r="A343" i="10" s="1"/>
  <c r="A345" i="10" s="1"/>
  <c r="A347" i="10" s="1"/>
  <c r="A349" i="10" s="1"/>
  <c r="A351" i="10" s="1"/>
  <c r="A353" i="10" s="1"/>
  <c r="A355" i="10" s="1"/>
  <c r="A357" i="10" s="1"/>
  <c r="A359" i="10" s="1"/>
  <c r="A361" i="10" s="1"/>
  <c r="A363" i="10" s="1"/>
  <c r="A365" i="10" s="1"/>
  <c r="A367" i="10" s="1"/>
  <c r="A369" i="10" s="1"/>
  <c r="A371" i="10" s="1"/>
  <c r="A373" i="10" s="1"/>
  <c r="A375" i="10" s="1"/>
  <c r="A377" i="10" s="1"/>
  <c r="A379" i="10" s="1"/>
  <c r="A381" i="10" s="1"/>
  <c r="A383" i="10" s="1"/>
  <c r="A385" i="10" s="1"/>
  <c r="A387" i="10" s="1"/>
  <c r="A389" i="10" s="1"/>
  <c r="A391" i="10" s="1"/>
  <c r="A393" i="10" s="1"/>
  <c r="A395" i="10" s="1"/>
  <c r="A397" i="10" s="1"/>
  <c r="A399" i="10" s="1"/>
  <c r="A401" i="10" s="1"/>
  <c r="A403" i="10" s="1"/>
  <c r="A405" i="10" s="1"/>
  <c r="A407" i="10" s="1"/>
  <c r="A409" i="10" s="1"/>
  <c r="A411" i="10" s="1"/>
  <c r="A413" i="10" s="1"/>
  <c r="A415" i="10" s="1"/>
  <c r="A417" i="10" s="1"/>
  <c r="A419" i="10" s="1"/>
  <c r="A421" i="10" s="1"/>
  <c r="A423" i="10" s="1"/>
  <c r="A425" i="10" s="1"/>
  <c r="A427" i="10" s="1"/>
  <c r="A429" i="10" s="1"/>
  <c r="A431" i="10" s="1"/>
  <c r="A433" i="10" s="1"/>
  <c r="A435" i="10" s="1"/>
  <c r="A437" i="10" s="1"/>
  <c r="A439" i="10" s="1"/>
  <c r="A441" i="10" s="1"/>
  <c r="A443" i="10" s="1"/>
  <c r="A445" i="10" s="1"/>
  <c r="A447" i="10" s="1"/>
  <c r="A449" i="10" s="1"/>
  <c r="A451" i="10" s="1"/>
  <c r="A453" i="10" s="1"/>
  <c r="A455" i="10" s="1"/>
  <c r="A457" i="10" s="1"/>
  <c r="A459" i="10" s="1"/>
  <c r="A461" i="10" s="1"/>
  <c r="A463" i="10" s="1"/>
  <c r="A465" i="10" s="1"/>
  <c r="A467" i="10" s="1"/>
  <c r="A469" i="10" s="1"/>
  <c r="A471" i="10" s="1"/>
  <c r="A473" i="10" s="1"/>
  <c r="A475" i="10" s="1"/>
  <c r="A477" i="10" s="1"/>
  <c r="A479" i="10" s="1"/>
  <c r="A481" i="10" s="1"/>
  <c r="A483" i="10" s="1"/>
  <c r="A485" i="10" s="1"/>
  <c r="A487" i="10" s="1"/>
  <c r="A489" i="10" s="1"/>
  <c r="A491" i="10" s="1"/>
  <c r="A493" i="10" s="1"/>
  <c r="A495" i="10" s="1"/>
  <c r="A497" i="10" s="1"/>
  <c r="A499" i="10" s="1"/>
  <c r="A501" i="10" s="1"/>
  <c r="A503" i="10" s="1"/>
  <c r="A505" i="10" s="1"/>
  <c r="A507" i="10" s="1"/>
  <c r="A509" i="10" s="1"/>
  <c r="A511" i="10" s="1"/>
  <c r="A513" i="10" s="1"/>
  <c r="A515" i="10" s="1"/>
  <c r="A517" i="10" s="1"/>
  <c r="A519" i="10" s="1"/>
  <c r="A521" i="10" s="1"/>
  <c r="A523" i="10" s="1"/>
  <c r="A525" i="10" s="1"/>
  <c r="A527" i="10" s="1"/>
  <c r="A529" i="10" s="1"/>
  <c r="A531" i="10" s="1"/>
  <c r="A533" i="10" s="1"/>
  <c r="A535" i="10" s="1"/>
  <c r="A537" i="10" s="1"/>
  <c r="A539" i="10" s="1"/>
  <c r="A541" i="10" s="1"/>
  <c r="A543" i="10" s="1"/>
  <c r="A545" i="10" s="1"/>
  <c r="A547" i="10" s="1"/>
  <c r="A549" i="10" s="1"/>
  <c r="A551" i="10" s="1"/>
  <c r="A553" i="10" s="1"/>
  <c r="A555" i="10" s="1"/>
  <c r="A557" i="10" s="1"/>
  <c r="A559" i="10" s="1"/>
  <c r="A561" i="10" s="1"/>
  <c r="A563" i="10" s="1"/>
  <c r="A565" i="10" s="1"/>
  <c r="A567" i="10" s="1"/>
  <c r="A569" i="10" s="1"/>
  <c r="A571" i="10" s="1"/>
  <c r="A573" i="10" s="1"/>
  <c r="A575" i="10" s="1"/>
  <c r="A577" i="10" s="1"/>
  <c r="A579" i="10" s="1"/>
  <c r="A581" i="10" s="1"/>
  <c r="A583" i="10" s="1"/>
  <c r="A585" i="10" s="1"/>
  <c r="A587" i="10" s="1"/>
  <c r="A589" i="10" s="1"/>
  <c r="A591" i="10" s="1"/>
  <c r="A593" i="10" s="1"/>
  <c r="A595" i="10" s="1"/>
  <c r="A597" i="10" s="1"/>
  <c r="A599" i="10" s="1"/>
  <c r="A601" i="10" s="1"/>
  <c r="A603" i="10" s="1"/>
  <c r="A605" i="10" s="1"/>
  <c r="A607" i="10" s="1"/>
  <c r="A609" i="10" s="1"/>
  <c r="A611" i="10" s="1"/>
  <c r="A613" i="10" s="1"/>
  <c r="A615" i="10" s="1"/>
  <c r="A617" i="10" s="1"/>
  <c r="A619" i="10" s="1"/>
  <c r="A621" i="10" s="1"/>
  <c r="A623" i="10" s="1"/>
  <c r="A625" i="10" s="1"/>
  <c r="A627" i="10" s="1"/>
  <c r="A629" i="10" s="1"/>
  <c r="A631" i="10" s="1"/>
  <c r="A633" i="10" s="1"/>
  <c r="A635" i="10" s="1"/>
  <c r="A637" i="10" s="1"/>
  <c r="A639" i="10" s="1"/>
  <c r="A641" i="10" s="1"/>
  <c r="A643" i="10" s="1"/>
  <c r="A645" i="10" s="1"/>
  <c r="A647" i="10" s="1"/>
  <c r="A649" i="10" s="1"/>
  <c r="A651" i="10" s="1"/>
  <c r="A653" i="10" s="1"/>
  <c r="A655" i="10" s="1"/>
  <c r="A657" i="10" s="1"/>
  <c r="A659" i="10" s="1"/>
  <c r="A661" i="10" s="1"/>
  <c r="A663" i="10" s="1"/>
  <c r="A665" i="10" s="1"/>
  <c r="A667" i="10" s="1"/>
  <c r="A669" i="10" s="1"/>
  <c r="A671" i="10" s="1"/>
  <c r="A673" i="10" s="1"/>
  <c r="A675" i="10" s="1"/>
  <c r="A677" i="10" s="1"/>
  <c r="A679" i="10" s="1"/>
  <c r="A681" i="10" s="1"/>
  <c r="A683" i="10" s="1"/>
  <c r="A685" i="10" s="1"/>
  <c r="A687" i="10" s="1"/>
  <c r="A689" i="10" s="1"/>
  <c r="A691" i="10" s="1"/>
  <c r="A693" i="10" s="1"/>
  <c r="A695" i="10" s="1"/>
  <c r="A697" i="10" s="1"/>
  <c r="A699" i="10" s="1"/>
  <c r="A701" i="10" s="1"/>
  <c r="A703" i="10" s="1"/>
  <c r="A705" i="10" s="1"/>
  <c r="A707" i="10" s="1"/>
  <c r="A709" i="10" s="1"/>
  <c r="A711" i="10" s="1"/>
  <c r="A713" i="10" s="1"/>
  <c r="A715" i="10" s="1"/>
  <c r="A717" i="10" s="1"/>
  <c r="A719" i="10" s="1"/>
  <c r="A721" i="10" s="1"/>
  <c r="A723" i="10" s="1"/>
  <c r="A725" i="10" s="1"/>
  <c r="A727" i="10" s="1"/>
  <c r="A729" i="10" s="1"/>
  <c r="A731" i="10" s="1"/>
  <c r="C15" i="11" l="1"/>
  <c r="C3" i="11"/>
  <c r="C13" i="11"/>
  <c r="C6" i="11"/>
  <c r="C4" i="11"/>
  <c r="C5" i="11"/>
  <c r="C8" i="11"/>
  <c r="C10" i="11"/>
  <c r="C14" i="11"/>
  <c r="C7" i="11"/>
  <c r="C11" i="11"/>
  <c r="C12" i="11"/>
  <c r="D15" i="11"/>
  <c r="D3" i="11"/>
  <c r="D13" i="11"/>
  <c r="D6" i="11"/>
  <c r="D4" i="11"/>
  <c r="D5" i="11"/>
  <c r="D8" i="11"/>
  <c r="D10" i="11"/>
  <c r="D14" i="11"/>
  <c r="D7" i="11"/>
  <c r="D11" i="11"/>
  <c r="D12" i="11"/>
  <c r="E8" i="11" l="1"/>
  <c r="E5" i="11"/>
  <c r="E6" i="11"/>
  <c r="E4" i="11"/>
  <c r="E13" i="11"/>
  <c r="E12" i="11"/>
  <c r="E11" i="11"/>
  <c r="E3" i="11"/>
  <c r="E14" i="11"/>
  <c r="E15" i="11"/>
  <c r="E7" i="11"/>
  <c r="E10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auxiliares" description="Conexão com a consulta 'auxiliares' na pasta de trabalho." type="5" refreshedVersion="8" background="1" saveData="1">
    <dbPr connection="Provider=Microsoft.Mashup.OleDb.1;Data Source=$Workbook$;Location=auxiliares;Extended Properties=&quot;&quot;" command="SELECT * FROM [auxiliares]"/>
  </connection>
  <connection id="2" xr16:uid="{00000000-0015-0000-FFFF-FFFF01000000}" keepAlive="1" name="Consulta - delegados" description="Conexão com a consulta 'delegados' na pasta de trabalho." type="5" refreshedVersion="8" background="1" saveData="1">
    <dbPr connection="Provider=Microsoft.Mashup.OleDb.1;Data Source=$Workbook$;Location=delegados;Extended Properties=&quot;&quot;" command="SELECT * FROM [delegados]"/>
  </connection>
  <connection id="3" xr16:uid="{00000000-0015-0000-FFFF-FFFF02000000}" keepAlive="1" name="Consulta - DPHs" description="Conexão com a consulta 'DPHs' na pasta de trabalho." type="5" refreshedVersion="8" background="1" saveData="1">
    <dbPr connection="Provider=Microsoft.Mashup.OleDb.1;Data Source=$Workbook$;Location=DPHs;Extended Properties=&quot;&quot;" command="SELECT * FROM [DPHs]"/>
  </connection>
  <connection id="4" xr16:uid="{00000000-0015-0000-FFFF-FFFF03000000}" keepAlive="1" name="Consulta - municipios" description="Conexão com a consulta 'municipios' na pasta de trabalho." type="5" refreshedVersion="8" background="1" saveData="1">
    <dbPr connection="Provider=Microsoft.Mashup.OleDb.1;Data Source=$Workbook$;Location=municipios;Extended Properties=&quot;&quot;" command="SELECT * FROM [municipios]"/>
  </connection>
  <connection id="5" xr16:uid="{00000000-0015-0000-FFFF-FFFF04000000}" keepAlive="1" interval="60" name="Consulta - ocorrencias 10" description="Conexão com a consulta 'ocorrencias 10' na pasta de trabalho." type="5" refreshedVersion="8" background="1" saveData="1">
    <dbPr connection="Provider=Microsoft.Mashup.OleDb.1;Data Source=$Workbook$;Location=&quot;ocorrencias 10&quot;;Extended Properties=&quot;&quot;" command="SELECT * FROM [ocorrencias 10]"/>
  </connection>
  <connection id="6" xr16:uid="{00000000-0015-0000-FFFF-FFFF05000000}" keepAlive="1" interval="60" name="Consulta - ocorrencias 9" description="Conexão com a consulta 'ocorrencias 9' na pasta de trabalho." type="5" refreshedVersion="8" background="1" refreshOnLoad="1" saveData="1">
    <dbPr connection="Provider=Microsoft.Mashup.OleDb.1;Data Source=$Workbook$;Location=&quot;ocorrencias 9&quot;;Extended Properties=&quot;&quot;" command="SELECT * FROM [ocorrencias 9]"/>
  </connection>
  <connection id="7" xr16:uid="{00000000-0015-0000-FFFF-FFFF06000000}" keepAlive="1" name="Consulta - peritos" description="Conexão com a consulta 'peritos' na pasta de trabalho." type="5" refreshedVersion="8" background="1" saveData="1">
    <dbPr connection="Provider=Microsoft.Mashup.OleDb.1;Data Source=$Workbook$;Location=peritos;Extended Properties=&quot;&quot;" command="SELECT * FROM [peritos]"/>
  </connection>
  <connection id="8" xr16:uid="{00000000-0015-0000-FFFF-FFFF07000000}" keepAlive="1" name="Consulta - vestigios" description="Conexão com a consulta 'vestigios' na pasta de trabalho." type="5" refreshedVersion="8" background="1" saveData="1">
    <dbPr connection="Provider=Microsoft.Mashup.OleDb.1;Data Source=$Workbook$;Location=vestigios;Extended Properties=&quot;&quot;" command="SELECT * FROM [vestigios]"/>
  </connection>
  <connection id="9" xr16:uid="{00000000-0015-0000-FFFF-FFFF08000000}" keepAlive="1" name="Consulta - vitimas" description="Conexão com a consulta 'vitimas' na pasta de trabalho." type="5" refreshedVersion="8" background="1" saveData="1">
    <dbPr connection="Provider=Microsoft.Mashup.OleDb.1;Data Source=$Workbook$;Location=vitimas;Extended Properties=&quot;&quot;" command="SELECT * FROM [vitimas]"/>
  </connection>
</connections>
</file>

<file path=xl/sharedStrings.xml><?xml version="1.0" encoding="utf-8"?>
<sst xmlns="http://schemas.openxmlformats.org/spreadsheetml/2006/main" count="7565" uniqueCount="3074">
  <si>
    <t>ocorrencia_id</t>
  </si>
  <si>
    <t>CIODS</t>
  </si>
  <si>
    <t>descricao</t>
  </si>
  <si>
    <t>Homicídio</t>
  </si>
  <si>
    <t>Externo</t>
  </si>
  <si>
    <t>UP006</t>
  </si>
  <si>
    <t>PÉRFURO-CONTUNDENTE</t>
  </si>
  <si>
    <t>14ª DPH-DHMS</t>
  </si>
  <si>
    <t>SANDRA CABRAL</t>
  </si>
  <si>
    <t>VICTOR LEITE MORAES</t>
  </si>
  <si>
    <t>Cabo de Santo Agostinho</t>
  </si>
  <si>
    <t>DIEGO MENDONÇA</t>
  </si>
  <si>
    <t>8ª DPH-DHMN</t>
  </si>
  <si>
    <t>JOÃO ELDER DE LIMA OLIVEIRA</t>
  </si>
  <si>
    <t>SERGIO RICARDO FERREIRA DE VASCONCELOS</t>
  </si>
  <si>
    <t>Igarassu</t>
  </si>
  <si>
    <t>MOISEIS GAUTHIER</t>
  </si>
  <si>
    <t>MARILIA ANDRADE DE FRANÇA</t>
  </si>
  <si>
    <t>Ilha de Itamaracá</t>
  </si>
  <si>
    <t>AUGUSTO GUILHERME FEITOSA CACHO BORGES</t>
  </si>
  <si>
    <t>ALMIR CARLOS DE SOUZA</t>
  </si>
  <si>
    <t>EDUARDO CAVALCANTI DE ANDRADE FILHO</t>
  </si>
  <si>
    <t>DIOGO SINESIO TRAJANO DE ARRUDA</t>
  </si>
  <si>
    <t>THIAGO CHALEGRE</t>
  </si>
  <si>
    <t>DOUGLAS CAMILO PEREIRA</t>
  </si>
  <si>
    <t>TADEU MORAIS CRUZ</t>
  </si>
  <si>
    <t>UP004</t>
  </si>
  <si>
    <t>9ª DPH-DHMN</t>
  </si>
  <si>
    <t xml:space="preserve">HILTON PESSOA DE FREITAS NETO </t>
  </si>
  <si>
    <t>NATALIA TATAGIBA LITTIG SALES</t>
  </si>
  <si>
    <t>Olinda</t>
  </si>
  <si>
    <t>ELDER BEZERRA TAVARES DA SILVA</t>
  </si>
  <si>
    <t/>
  </si>
  <si>
    <t>3ª DPH-DHPP</t>
  </si>
  <si>
    <t>Recife</t>
  </si>
  <si>
    <t>7ª DPH-DHMN</t>
  </si>
  <si>
    <t>Paulista</t>
  </si>
  <si>
    <t>10ª DPH-DHMN</t>
  </si>
  <si>
    <t>JOSE LUZIA CORREIA FILHO</t>
  </si>
  <si>
    <t>São Lourenço da Mata</t>
  </si>
  <si>
    <t>CAXANGÁ</t>
  </si>
  <si>
    <t>2ª DPH-DHPP</t>
  </si>
  <si>
    <t>BETSON FERNANDO DELGADO DOS SANTOS ANDRADE</t>
  </si>
  <si>
    <t>4ª DPH-DHPP</t>
  </si>
  <si>
    <t>CLEY ANDERSON DE QUEIROZ RODRIGUES</t>
  </si>
  <si>
    <t>MOISES JOSE SEABRA</t>
  </si>
  <si>
    <t>PAULO GUSTAVO COELHO DIAS</t>
  </si>
  <si>
    <t>13ª DPH-DHMS</t>
  </si>
  <si>
    <t>ANDREZA MAIA</t>
  </si>
  <si>
    <t>FABIO LACERDA MACHADO</t>
  </si>
  <si>
    <t>Jaboatão dos Guararapes</t>
  </si>
  <si>
    <t>5ª DPH-DHPP</t>
  </si>
  <si>
    <t>THIAGO ANDRÉ</t>
  </si>
  <si>
    <t>VICTOR MEIRA TOSCANO PERREIRA</t>
  </si>
  <si>
    <t>Morte a esclarecer</t>
  </si>
  <si>
    <t>CAIO CEZAR CARVALHO DE ARAUJO</t>
  </si>
  <si>
    <t>6ª DPH-DHMN</t>
  </si>
  <si>
    <t>MARCELO CARLES CADORE</t>
  </si>
  <si>
    <t>GILLIARD ALAN DE MELO LOPES</t>
  </si>
  <si>
    <t>THAYSE BATISTA</t>
  </si>
  <si>
    <t>LUCAS ARAÚJO DE ALMEIDA</t>
  </si>
  <si>
    <t>JOAO LEONARDO FREIRE CAVALCANTI</t>
  </si>
  <si>
    <t>12ª DPH-DHMS</t>
  </si>
  <si>
    <t>11ª DPH-DHMS</t>
  </si>
  <si>
    <t>DANIELE YACYSZYN ALVES ROMÃO</t>
  </si>
  <si>
    <t>ADYR MARTENS DE ALMEIDA</t>
  </si>
  <si>
    <t>FERNANDO RAFAEL DA COSTA E SILVA</t>
  </si>
  <si>
    <t>Camaragibe</t>
  </si>
  <si>
    <t>TALITA ATANAZIO ROSA</t>
  </si>
  <si>
    <t>GILDERLEY ALVES GONDIM</t>
  </si>
  <si>
    <t>Moreno</t>
  </si>
  <si>
    <t>OUTROS</t>
  </si>
  <si>
    <t>VICTOR CEZAR LUCENA TAVARES DE SÁ LEITÃO</t>
  </si>
  <si>
    <t>FRANCISCA ERICA DA SILVA BEZERRA</t>
  </si>
  <si>
    <t>CAIO WAGNER SIQUEIRA DE MORAIS</t>
  </si>
  <si>
    <t>BOA VIAGEM</t>
  </si>
  <si>
    <t>LUIZ GONZAGA</t>
  </si>
  <si>
    <t>RODRIGO MEDEIROS RIBAS</t>
  </si>
  <si>
    <t>AGUA FRIA</t>
  </si>
  <si>
    <t>WAGNER DOMINGUES</t>
  </si>
  <si>
    <t>Abreu e Lima</t>
  </si>
  <si>
    <t>FREDERICO MARCELO CASTRO DO REGO BARROS</t>
  </si>
  <si>
    <t>JACKSON JOSE DE CASTRO FIGUEIREDO</t>
  </si>
  <si>
    <t>FÁBIO JOSÉ DE FARIAS</t>
  </si>
  <si>
    <t>VINICIUS NOTARI DE MORAES</t>
  </si>
  <si>
    <t>JULIO CAMELO DE LIRA FILHO</t>
  </si>
  <si>
    <t>CAMELA</t>
  </si>
  <si>
    <t>15ª DPH-DHMS</t>
  </si>
  <si>
    <t>Ipojuca</t>
  </si>
  <si>
    <t>IMBIRIBEIRA</t>
  </si>
  <si>
    <t>1ª DPH-DHPP</t>
  </si>
  <si>
    <t>TEOFILO RIBEIRO CAMPOS DA SILVA</t>
  </si>
  <si>
    <t>GUSTAVO TARGINO SOARES DA CRUZ</t>
  </si>
  <si>
    <t>THAYSE MEDEIROS</t>
  </si>
  <si>
    <t>PIEDADE</t>
  </si>
  <si>
    <t>JOSE FRANKLIN RIBEIRO SORIANO JUNIOR</t>
  </si>
  <si>
    <t>RODOLFO LIMA CARTAXO</t>
  </si>
  <si>
    <t>SÉRGIO LUIS OLIVEIRA DOS SANTOS</t>
  </si>
  <si>
    <t>CORDEIRO</t>
  </si>
  <si>
    <t>--JOSÉ MONTEIRO FILHO</t>
  </si>
  <si>
    <t>FELIPE FRAGOSO MARINHO DE LIMA</t>
  </si>
  <si>
    <t>AMANDA COSTA OLIVEIRA</t>
  </si>
  <si>
    <t>RODION MALINOVSKY DE OLIVEIRA GOMES</t>
  </si>
  <si>
    <t>PACHECO</t>
  </si>
  <si>
    <t>TORRE</t>
  </si>
  <si>
    <t>FELIPE PONTUAL DUBEUX</t>
  </si>
  <si>
    <t>Itapissuma</t>
  </si>
  <si>
    <t>DANIEL FRANÇA PIRES</t>
  </si>
  <si>
    <t>ALCILENE MESSIAS MARQUES CAVALCANTI</t>
  </si>
  <si>
    <t>ROMERO DA SILVA MONTEIRO</t>
  </si>
  <si>
    <t>ROMERIO RODRIGUES DO AMARAL</t>
  </si>
  <si>
    <t>SERGIO DE CARVALHO GOMES MOREIRA</t>
  </si>
  <si>
    <t>CECILIA DELGADO NUNES DE ALENCAR</t>
  </si>
  <si>
    <t>Araçoiaba</t>
  </si>
  <si>
    <t>ERICA FONSECA MATIAS AGUIAR FEITOSA</t>
  </si>
  <si>
    <t>AUSENTE</t>
  </si>
  <si>
    <t>ROBERTO DE LIMA FERREIRA</t>
  </si>
  <si>
    <t>ESTEFANIA SANTANA DE AZEVEDO</t>
  </si>
  <si>
    <t>EURICELIA BATISTA NOGUEIRA</t>
  </si>
  <si>
    <t>FRANCIS THOMAS VIANA NASCIMENTO BARROS</t>
  </si>
  <si>
    <t>ALMIR CESAR DE MOURA MATOS JUNIOR</t>
  </si>
  <si>
    <t>PRADO</t>
  </si>
  <si>
    <t>FRANCISCO OCELIO LIMA RIBEIRO</t>
  </si>
  <si>
    <t>AUGUSTO CEZAR LOPES CUNHA</t>
  </si>
  <si>
    <t>MARIANA MARTINS DOS ANJOS</t>
  </si>
  <si>
    <t>VINICIUS SILVA DE OLIVEIRA</t>
  </si>
  <si>
    <t>LUIZ ALBERTO BRAGA DE QUEIROZ</t>
  </si>
  <si>
    <t>CAROLINE QUAGLIATO ROVERI</t>
  </si>
  <si>
    <t>ANTONIO DE CAMPOS FRANCISCO</t>
  </si>
  <si>
    <t>RANON BARROS BEZERRA</t>
  </si>
  <si>
    <t>BOISGUILLEBERT GORGONIO</t>
  </si>
  <si>
    <t>RICARDO BAVARESCO BONGIOLO</t>
  </si>
  <si>
    <t>ERICSON BERNARDO DA SILVA</t>
  </si>
  <si>
    <t>ELIELTON BARBOSA DA SILVA XAVIER</t>
  </si>
  <si>
    <t>matricula</t>
  </si>
  <si>
    <t>nome</t>
  </si>
  <si>
    <t>lotacao</t>
  </si>
  <si>
    <t>NÃO CADASTRADO</t>
  </si>
  <si>
    <t>ERIVALDO CAMARA CORREIA</t>
  </si>
  <si>
    <t>OZORIO FELIX DA COSTA JUNIOR</t>
  </si>
  <si>
    <t>MARCOS ANTONIO DA SILVA</t>
  </si>
  <si>
    <t>MARCOS LEY D'ASSUNÇÃO</t>
  </si>
  <si>
    <t>MAVIAEL JOAQUIM DA SILVA</t>
  </si>
  <si>
    <t>FERNANDO BRAZ DA SILVA</t>
  </si>
  <si>
    <t>ELIZEMAR EDUARDO L. DE AMORIM</t>
  </si>
  <si>
    <t>MARCELO CAMPOS FERNANDES</t>
  </si>
  <si>
    <t>LOURIVAL BRANDO MESSIAS JÚNIOR</t>
  </si>
  <si>
    <t>JOEL MARQUES COELHO</t>
  </si>
  <si>
    <t>THIAGO PEREIRA DO ESPÍRITO SANTO</t>
  </si>
  <si>
    <t>NOELLE OLIVEIRA</t>
  </si>
  <si>
    <t>CARLOS EDUARDO AMARAL DA SILVA</t>
  </si>
  <si>
    <t>GLEISIANE GOMES DE SOUZA</t>
  </si>
  <si>
    <t>HERMOGENES F. DE ALMEIDA NETO</t>
  </si>
  <si>
    <t>JOSE MAURO DUARTE DOS SANTOS</t>
  </si>
  <si>
    <t>FLAVIO CESAR CORREIA TEIXEIRA</t>
  </si>
  <si>
    <t>ADRIANO TEIXEIRA LEITE</t>
  </si>
  <si>
    <t>WASHINGTON WAGNER M. DE LIMA</t>
  </si>
  <si>
    <t>ALEXANDRE HENRIQUE FITTIPALDI LEAL</t>
  </si>
  <si>
    <t>GUSTAVO SAVIO ALVES CAMPOS DO NASCIMENTO</t>
  </si>
  <si>
    <t>MATHEUS DA NÓBREGA MAIA</t>
  </si>
  <si>
    <t>MAYARA COSTA DE MEDEIROS</t>
  </si>
  <si>
    <t>MARIA EDUARDA TRAVASSOS DE LIMA MOTA</t>
  </si>
  <si>
    <t>SERGIO DE ANDRADE CAVALCANTI</t>
  </si>
  <si>
    <t>SHARLENE COSTA</t>
  </si>
  <si>
    <t>LUIZA JUSTO DE SOUZA KROK</t>
  </si>
  <si>
    <t>TAMIRES MEIRA MENEZES</t>
  </si>
  <si>
    <t>GUSTAVO JOSÉ OLIVEIRA FAUSTINO</t>
  </si>
  <si>
    <t>JÚLIO CÉSAR DINIZ</t>
  </si>
  <si>
    <t>RICARDO ALEXANDRE MELO DA SILVA</t>
  </si>
  <si>
    <t>FLAVIA ROBERTA FERREIRA</t>
  </si>
  <si>
    <t>DIEGO SANTANA DOS SANTOS</t>
  </si>
  <si>
    <t>DANIELA DA SILVA FARIAS</t>
  </si>
  <si>
    <t>BRENO HENRIQUE DANTAS DOS SANTOS</t>
  </si>
  <si>
    <t>ELTON DE FRANÇA CARDOSO</t>
  </si>
  <si>
    <t>ÍCARO ALEKSEI DE SOUSA PINTO</t>
  </si>
  <si>
    <t>GETULIO GOMES DE MOURA</t>
  </si>
  <si>
    <t>FLAVIO HENRIQUE DOS SANTOS</t>
  </si>
  <si>
    <t>ELOISA NEVES ALMEIDA PIMENTEL</t>
  </si>
  <si>
    <t>CARLOS ARTHUR ARAUJO MAIA</t>
  </si>
  <si>
    <t>WILLIAME CORDEIRO DA SILVA JÚNIOR</t>
  </si>
  <si>
    <t>NATÁLIA FERREIRA VAZ</t>
  </si>
  <si>
    <t>FELIPE JOSÉ DE LIMA ALBUQUERQUE</t>
  </si>
  <si>
    <t>LEANDRO VICENTE DA PAZ</t>
  </si>
  <si>
    <t>TAYNÁ CORREIA DE GOES</t>
  </si>
  <si>
    <t>BRUNA TATIANE DA SILVA OLIVEIRA</t>
  </si>
  <si>
    <t>HELENA PAULA O. NASCIMENTO BASTOS</t>
  </si>
  <si>
    <t>RONALDO DA SILVA MELO</t>
  </si>
  <si>
    <t xml:space="preserve">HUGLEDSON SOARES DA ROCHA </t>
  </si>
  <si>
    <t>FILIPE PEREIRA LIMA</t>
  </si>
  <si>
    <t>BRUNO LUIZ SANTOS E SILVA</t>
  </si>
  <si>
    <t>HELIANA CAROLINE BATISTA DO NASCIMENTO</t>
  </si>
  <si>
    <t>ADONIS DE FREITAS QUEIROZ</t>
  </si>
  <si>
    <t>ALINE DO NASCIMENTO SILVA</t>
  </si>
  <si>
    <t>VALDOMIRO MARQUES DE LIMA</t>
  </si>
  <si>
    <t>SIMONE NASCIMENTO ANACLETO</t>
  </si>
  <si>
    <t>LUCIENE MARIA MACHADO DA SILVA</t>
  </si>
  <si>
    <t>dph</t>
  </si>
  <si>
    <t>DHPP</t>
  </si>
  <si>
    <t>ANETE COUTINHO DE SENA MARQUES</t>
  </si>
  <si>
    <t>PAULO JOSE PEREIRA DE MORAES</t>
  </si>
  <si>
    <t>MOISES MARQUES DA CUNHA NETO</t>
  </si>
  <si>
    <t>ALBERES FELIX DE SOUSA</t>
  </si>
  <si>
    <t>ERNANDE FRANCISCO DA SILVA</t>
  </si>
  <si>
    <t>GENIVALDO NASCIMENTO DE MELO</t>
  </si>
  <si>
    <t>JOSE RAIMUNDO BARBOSA DE ARRUDA</t>
  </si>
  <si>
    <t>LUIS ALBERTO GOMES DE FARIAS</t>
  </si>
  <si>
    <t>FREDERICO BEZERRA CAVALCANTI</t>
  </si>
  <si>
    <t>EVARISTO FERREIRA NETO</t>
  </si>
  <si>
    <t>ESDRAS MARQUES DA CUNHA</t>
  </si>
  <si>
    <t>MANOEL PAULO CLEMENTE</t>
  </si>
  <si>
    <t>MOISES TEIXEIRA BARBOSA</t>
  </si>
  <si>
    <t>JOSINALDO CORREIA DE ALMEIDA</t>
  </si>
  <si>
    <t>PAULO FERNANDO NOGUEIRA</t>
  </si>
  <si>
    <t>SEVERINO FARIAS DE MELO</t>
  </si>
  <si>
    <t>EDNALDO DE ARAUJO DA SILVA</t>
  </si>
  <si>
    <t>ADEMAR CANDIDO DE OLIVEIRA</t>
  </si>
  <si>
    <t>WALDEMIR MAXIMINO PESSOA</t>
  </si>
  <si>
    <t>ALEXANDRE MAGNO PRATES</t>
  </si>
  <si>
    <t>PAULO ROBERTO VIANA LAPENDA</t>
  </si>
  <si>
    <t>DERIVALDO LIRA FALCAO</t>
  </si>
  <si>
    <t>MARCOS ROBERTO DA SILVA</t>
  </si>
  <si>
    <t>WALDENILTON CAVALCANTI DE MORAES</t>
  </si>
  <si>
    <t>JOAO BOSCO ALVES DE SA</t>
  </si>
  <si>
    <t>JOAO FELIPE DE LIMA FURTADO</t>
  </si>
  <si>
    <t>BEATRIZ GIBSON CUNHA DE SANTANA</t>
  </si>
  <si>
    <t>INALVA REGINA CAVENDISH MOREIRA</t>
  </si>
  <si>
    <t>DARIO DE HOLANDA CAVALCANTI</t>
  </si>
  <si>
    <t>NEWSON MOTTA DA COSTA JUNIOR</t>
  </si>
  <si>
    <t>JOAQUIM MARINOSIO RODRIGUES BRAGA NETO</t>
  </si>
  <si>
    <t>FABIO GAUDENCIO DE MELO</t>
  </si>
  <si>
    <t>ODIVIO PESSOA DE VASCONCELOS</t>
  </si>
  <si>
    <t>JAIR CRUZ DA SILVA</t>
  </si>
  <si>
    <t>ADALBERTO DE FREITAS E SILVA JUNIOR</t>
  </si>
  <si>
    <t>ELIANE CALDAS LIRA</t>
  </si>
  <si>
    <t>OTAVIO FERREIRA HENRIQUE JUNIOR</t>
  </si>
  <si>
    <t>JAIDETE LIMA FERREIRA</t>
  </si>
  <si>
    <t>MARGARETH DE CARVALHO SA</t>
  </si>
  <si>
    <t>JOSELITO KEHRLE DO AMARAL</t>
  </si>
  <si>
    <t>ROSILEIDE CARMINA SOARES ARAUJO</t>
  </si>
  <si>
    <t>LUCIANA NOGUEIRA MORENO</t>
  </si>
  <si>
    <t>LENISE VALENTIM DA SILVA</t>
  </si>
  <si>
    <t>ARIOSTO ESTEVES</t>
  </si>
  <si>
    <t>RICARDO CYSNEIROS DE ARAUJO PESSOA</t>
  </si>
  <si>
    <t>ALVARO CRISTIANO PORPINO MUNIZ</t>
  </si>
  <si>
    <t>JONAS ANTONIO FRAGA JUNIOR</t>
  </si>
  <si>
    <t>SYLVANA TEIXEIRA LELLIS</t>
  </si>
  <si>
    <t>PATRICIA SOLEDADE DE QUEIROZ BEGUIRISTAIN</t>
  </si>
  <si>
    <t>MARCOS FIDELIS DA SILVA</t>
  </si>
  <si>
    <t>ERIVALDO DE ARRUDA GUERRA</t>
  </si>
  <si>
    <t>MONICA MARIA LINS MACIEL</t>
  </si>
  <si>
    <t>MARGARETH GALDINO ALBINA DA SILVA</t>
  </si>
  <si>
    <t>NEHEMIAS FALCAO DE OLIVEIRA SOBRINHO</t>
  </si>
  <si>
    <t>ALDECI JOSE DA SILVA</t>
  </si>
  <si>
    <t>ERALDO ALVES DOS SANTOS</t>
  </si>
  <si>
    <t>ROBERTO WANDERLEY DE MIRANDA</t>
  </si>
  <si>
    <t>ANA LUCIA MONGINI</t>
  </si>
  <si>
    <t>ADELSON DOS SANTOS BARBOSA</t>
  </si>
  <si>
    <t>ANTONIO CARLOS BESERRA</t>
  </si>
  <si>
    <t>RAQUEL RABELO RAMALHO RAMOS</t>
  </si>
  <si>
    <t>ALESSANDRA VIEIRA DE OLIVEIRA</t>
  </si>
  <si>
    <t>EMANUEL LUCIANO CALDAS DE SA</t>
  </si>
  <si>
    <t>GLAUKUS ALESSANDRO LOPES PENNA MENCK</t>
  </si>
  <si>
    <t>SILVANA CARLA PEREIRA DA COSTA</t>
  </si>
  <si>
    <t>MARTHA VIRGINIA MONTEIRO</t>
  </si>
  <si>
    <t>ADEMIR SOARES DE OLIVEIRA</t>
  </si>
  <si>
    <t>MARCELO BARROS CORREIA</t>
  </si>
  <si>
    <t>RICARDO PEREIRA BARROS</t>
  </si>
  <si>
    <t>DAVID MEDEIROS FERREIRA DE FARIAS</t>
  </si>
  <si>
    <t>BENEDITO ANASTACIO DE OLIVEIRA</t>
  </si>
  <si>
    <t>ALBERES CRISTIANY COSTA</t>
  </si>
  <si>
    <t>PAULO CRISTIANO RAMEH DE ALBUQUERQUE</t>
  </si>
  <si>
    <t>PEDRO SANTANA DE ARAUJO</t>
  </si>
  <si>
    <t>ALEXANDRE GUSTAVO SANTOS VERAS</t>
  </si>
  <si>
    <t>ROMULO CESAR DE HOLANDA SOUZA</t>
  </si>
  <si>
    <t>GRAHAM STEPHAN BENTZEM CAMPELO</t>
  </si>
  <si>
    <t>CARMEM LUCIA DE OLIVEIRA SILVA</t>
  </si>
  <si>
    <t>MOARY DRUMOND PIMENTA</t>
  </si>
  <si>
    <t>NELSON SOUTO DE ARAUJO FILHO</t>
  </si>
  <si>
    <t>ROBSON AMERICO DE SIQUEIRA ARRUDA</t>
  </si>
  <si>
    <t>JOAO GUSTAVO DE GODOY FERRAZ</t>
  </si>
  <si>
    <t>DARLSON FREIRE DE MACEDO</t>
  </si>
  <si>
    <t>ROBERTO GERALDO PEREIRA</t>
  </si>
  <si>
    <t>ERONILDO RODOLFO DE FARIAS</t>
  </si>
  <si>
    <t>ROMANO JOSE CARNEIRO DA CUNHA COSTA</t>
  </si>
  <si>
    <t>PAULO JEANN BARROS SILVA</t>
  </si>
  <si>
    <t>DARCOM PEREIRA DE ARAUJO</t>
  </si>
  <si>
    <t>KAROLINE LIRA PEIXOTO DE S ARCOVERDE</t>
  </si>
  <si>
    <t>ARLINDO SEVERINO TEIXEIRA DE OLIVEIRA</t>
  </si>
  <si>
    <t>RITA DE CASSIA VALENCA FERREIRA CASTRO</t>
  </si>
  <si>
    <t>JOAO GASPAR RIBEIRO DE SOUZA</t>
  </si>
  <si>
    <t>GENEZIL AGUIAR COELHO DE MOURA</t>
  </si>
  <si>
    <t>CARLOS JOSE BARBOSA DE LIMA</t>
  </si>
  <si>
    <t>ANGELA PATRICIA FERNANDES DA SILVA</t>
  </si>
  <si>
    <t>JOSE CLAUDIO COELHO NOGUEIRA</t>
  </si>
  <si>
    <t>WASHINGTON ALVES MONTEIRO</t>
  </si>
  <si>
    <t>JOEL VENANCIO DA SILVA JUNIOR</t>
  </si>
  <si>
    <t>GIOVANNA CARLA DA SILVA MELO</t>
  </si>
  <si>
    <t>ADRIANA OLIVEIRA FONSECA</t>
  </si>
  <si>
    <t>FRANCISCO RODRIGUES DOS SANTOS FILHO</t>
  </si>
  <si>
    <t>MARTA SUELENE DA SILVA</t>
  </si>
  <si>
    <t>MARIA DA CONCEICAO TAVARES DA SILVA</t>
  </si>
  <si>
    <t>SALUSTIANO CAVALCANTI DE A NETO</t>
  </si>
  <si>
    <t>LUCIA DE FATIMA GOMES DE OLIVEIRA</t>
  </si>
  <si>
    <t>JOSE NEWTON DE SOUZA</t>
  </si>
  <si>
    <t>JOSE DURVAL DE LEMOS LINS FILHO</t>
  </si>
  <si>
    <t>SILVANDER DE SOUZA PONTE</t>
  </si>
  <si>
    <t>LUCIA MARIA CUSTODIO DE MELO</t>
  </si>
  <si>
    <t>PAULO FERNANDO DE OLIVEIRA SILVA</t>
  </si>
  <si>
    <t>JOSE SERGIO DE OLIVEIRA MOURA</t>
  </si>
  <si>
    <t>MARTA ROSANA ALVES DE LIMA SANTOS</t>
  </si>
  <si>
    <t>CARLOS SANTANA FERREIRA GUIMARAES</t>
  </si>
  <si>
    <t>PETRUCIO DE PAULA JUCA</t>
  </si>
  <si>
    <t>ROBERTO FONSECA DE OLIVEIRA</t>
  </si>
  <si>
    <t>ROGACIANO ALVES CAMPOS</t>
  </si>
  <si>
    <t>ANTONIO LUIZ PEREIRA DUTRA</t>
  </si>
  <si>
    <t>RENATO MARCIO ROCHA LEITE</t>
  </si>
  <si>
    <t>ANTONIO BARROS PEREIRA DE ANDRADE</t>
  </si>
  <si>
    <t>HUMBERTO DE FARIAS RAMOS</t>
  </si>
  <si>
    <t>CLAUDIO JOSE PEREIRA DE LIMA CASTRO</t>
  </si>
  <si>
    <t>ROBERTO DE SA CAMPOS</t>
  </si>
  <si>
    <t>JOEL JOSE VIEIRA</t>
  </si>
  <si>
    <t>MARIA DE LOURDES FERREIRA DE ANDRADE</t>
  </si>
  <si>
    <t>CLAUDIO ANTONIO DELGADO DE B FILHO</t>
  </si>
  <si>
    <t>GUIDO LINS CAVALCANTI</t>
  </si>
  <si>
    <t>CRISTINA GOMES DOS SANTOS</t>
  </si>
  <si>
    <t>VLADIMIR LACERDA MELQUIADES</t>
  </si>
  <si>
    <t>MARCUS VICTOR DE ALMEIDA CAMURCA</t>
  </si>
  <si>
    <t>ANA CRISTINA SILVA DO SACRAMENTO</t>
  </si>
  <si>
    <t>LUIZ CARLOS LINS</t>
  </si>
  <si>
    <t>HELGA DE QUEIROZ</t>
  </si>
  <si>
    <t>RICHARDSON SILVA</t>
  </si>
  <si>
    <t>SYLVIO ROMERO RODRIGUES</t>
  </si>
  <si>
    <t>MARIA DO SOCORRO V S DA SILVA TORREÃO</t>
  </si>
  <si>
    <t>DEBORA BANDEIRA DE MELO TENORIO</t>
  </si>
  <si>
    <t>CASIMIRO ULISSES DE OLIVEIRA E SILVA</t>
  </si>
  <si>
    <t>JOAO BAPTISTA DE BRITTO ALVES FILHO</t>
  </si>
  <si>
    <t>LIANA MARIA DA FONSECA PARAIBA</t>
  </si>
  <si>
    <t>ALEXANDRE HENRIQUE DA MOTA QUIRINO</t>
  </si>
  <si>
    <t>HILTON PEREIRA DE LIRA</t>
  </si>
  <si>
    <t>JOSE OLIVEIRA SILVESTRE JUNIOR</t>
  </si>
  <si>
    <t>MARLON FROTA VIANA</t>
  </si>
  <si>
    <t>MARIA BETANIA DE FREITAS TAVARES</t>
  </si>
  <si>
    <t>DARLEY KLEBER TIMOTEO FLORENTINO</t>
  </si>
  <si>
    <t>JAIRO DE OLIVEIRA MARINHO</t>
  </si>
  <si>
    <t>GILMAR RODRIGUES DOS SANTOS</t>
  </si>
  <si>
    <t>WILTON DE SOUSA SANTANA</t>
  </si>
  <si>
    <t>ALBERICO PIRES FERREIRA</t>
  </si>
  <si>
    <t>ANTONIO CARLOS GUERRA CAVALCANTI</t>
  </si>
  <si>
    <t>ANTONIO JUNIOR DE LIMA E SILVA</t>
  </si>
  <si>
    <t>MARIA ELIZABETH PATRIOTA DO REGO BARRETO</t>
  </si>
  <si>
    <t>MARCELO ALMEIDA GUERRA</t>
  </si>
  <si>
    <t>GUILHERME RAMOS MESQUITA DE FREITAS</t>
  </si>
  <si>
    <t>ROMULO AIRES DA SILVA</t>
  </si>
  <si>
    <t>JORGE FERREIRA DE SOUZA</t>
  </si>
  <si>
    <t>MANUEL ANTONIO ARAUJO MARTINS</t>
  </si>
  <si>
    <t>ABRAAO FRANCA DIDIER</t>
  </si>
  <si>
    <t>ALEXANDRE HENRIQUE TEOFILO DE OLIVEIRA</t>
  </si>
  <si>
    <t>ALFREDO JORGE SANTOS ARAUJO</t>
  </si>
  <si>
    <t>ALYSSON ELVIS OLIVEIRA CAMARA</t>
  </si>
  <si>
    <t>ANA CAROLINA GUERRA PEREIRA</t>
  </si>
  <si>
    <t>ANTONIA ERANDY FERNANDES LEITE LOPES</t>
  </si>
  <si>
    <t>BRENO MAIA DA SILVEIRA BARROS</t>
  </si>
  <si>
    <t>BRUNA CAVALCANTI FALCAO</t>
  </si>
  <si>
    <t>BRUNO BEZERRA DE OLIVEIRA</t>
  </si>
  <si>
    <t>DANIEL MOREIRA DE SOUZA</t>
  </si>
  <si>
    <t>DIEGO CAVALCANTI DE A ACIOLI LINS</t>
  </si>
  <si>
    <t>DIOGO MARTINS</t>
  </si>
  <si>
    <t>DIOGO MELO VICTOR</t>
  </si>
  <si>
    <t>EDENILSON JOSE DE MATOS</t>
  </si>
  <si>
    <t>EDUARDO HENRIQUE ANICETO PEREIRA</t>
  </si>
  <si>
    <t>MARCELO FERRAZ PIMENTEL</t>
  </si>
  <si>
    <t>ERICK DA SILVA LESSA</t>
  </si>
  <si>
    <t>GLEIDE NASCIMENTO ANGELO</t>
  </si>
  <si>
    <t>GUILHERME CARACIOLO PAIVA</t>
  </si>
  <si>
    <t>HENRIQUE JOSE FERREIRA DE PAIVA</t>
  </si>
  <si>
    <t>EVELTON BARBOSA DA SILVA XAVIER</t>
  </si>
  <si>
    <t>FABIOLA MARIA OLIVEIRA COSTA</t>
  </si>
  <si>
    <t>IAN CAMPOS MOREIRA</t>
  </si>
  <si>
    <t>ICARO BARROS SCHNEIDER</t>
  </si>
  <si>
    <t>FELIPE MONTEIRO COSTA</t>
  </si>
  <si>
    <t>FLAUBERT LEITE QUEIROZ</t>
  </si>
  <si>
    <t>FLAVIA DE ALBUQUERQUE SILVA</t>
  </si>
  <si>
    <t>IGOR TENORIO LEITE</t>
  </si>
  <si>
    <t>FLAVIO MARCEL SOROLLA</t>
  </si>
  <si>
    <t>JESSICA MARIANA JAPIASSU</t>
  </si>
  <si>
    <t>FRANCISCO DAS CHAGAS S M C DE AMORIM</t>
  </si>
  <si>
    <t>FRANCISCO JUNIOR VASCONCELOS SANTOS</t>
  </si>
  <si>
    <t>FRANCISCO LUCEGENES LUCENA DIOGENES</t>
  </si>
  <si>
    <t>JOSE HUMBERTO DANTAS PIMENTEL</t>
  </si>
  <si>
    <t>GERALDO SILVA DA COSTA</t>
  </si>
  <si>
    <t>JULIETA PILLAR JAPIASSU</t>
  </si>
  <si>
    <t>GILBERTO LOYO DE MEIRA LINS NETO</t>
  </si>
  <si>
    <t>RODOLFO DE ARAUJO BACELAR</t>
  </si>
  <si>
    <t>JULLYARD BAQUIL DE SOUSA</t>
  </si>
  <si>
    <t>RODRIGO MACIEL DE ARAUJO</t>
  </si>
  <si>
    <t>SARA GOUVEIA</t>
  </si>
  <si>
    <t>KELLY CRISTINA NASCIMENTO DE L ALBUQUERQUE</t>
  </si>
  <si>
    <t>SILVIA RENATA DE ARAUJO O E V VILA NOVA</t>
  </si>
  <si>
    <t>SORAIA SOUTO ARRUDA</t>
  </si>
  <si>
    <t>LIGIA CARDOSO CORREIA SALES</t>
  </si>
  <si>
    <t>VICKTOR DE ARAUJO MELO</t>
  </si>
  <si>
    <t>VICTOR HUGO JARDIM RONDON</t>
  </si>
  <si>
    <t>MARCIO JOSE DA CRUZ</t>
  </si>
  <si>
    <t>VILANEIDA PARENTE AGUIAR</t>
  </si>
  <si>
    <t>MARCOS ANTONIO OMENA FARIAS JUNIOR</t>
  </si>
  <si>
    <t>JOAO PAULO DE ANDRADE</t>
  </si>
  <si>
    <t>MARIANA PONTES VILASBOAS FREITAS</t>
  </si>
  <si>
    <t>NATALIA BARBOSA DE MEDEIROS</t>
  </si>
  <si>
    <t>JULIO CESAR DA CRUZ PORTO</t>
  </si>
  <si>
    <t>KATYANNA ALENCAR MUNIZ LEITE</t>
  </si>
  <si>
    <t>OSIAS TIBURCIO FERNANDES DE MELO</t>
  </si>
  <si>
    <t>LAMARTINE SALVADOR FONTES FILHO</t>
  </si>
  <si>
    <t>LIDIA MARA BARCI TELES DE ANDRADE</t>
  </si>
  <si>
    <t>PATRICIA DE OLIVEIRA DOMINGOS</t>
  </si>
  <si>
    <t>LUCIANA ALMEIDA DA COSTA PONTES</t>
  </si>
  <si>
    <t>PAULO GUSTAVO GONDIM B V DE SOUZA</t>
  </si>
  <si>
    <t>LUCIANO JOSE SIQUEIRA DA COSTA SILVA</t>
  </si>
  <si>
    <t>MARCELO HENRIQUE CORDEIRO QUEIROZ</t>
  </si>
  <si>
    <t>PAULO ANDRE FURTADO DA SILVA</t>
  </si>
  <si>
    <t>MARIA ANTONIETA DOS S C DE ALBUQUERQUE</t>
  </si>
  <si>
    <t>MARIA DAS GRACAS ALVES CANUTO</t>
  </si>
  <si>
    <t>RICARDO CESAR BARBOSA MACARIO</t>
  </si>
  <si>
    <t>RICARDO SILVEIRA DE AZEVEDO</t>
  </si>
  <si>
    <t>MORGANA ALVES DE ALBUQUERQUE BEZERRA</t>
  </si>
  <si>
    <t>ROBERVAL DE OLIVEIRA SALES II</t>
  </si>
  <si>
    <t>PABLO AUGUSTO TENORIO DE CARVALHO</t>
  </si>
  <si>
    <t>PAOLLUS EDWARDO LEITE DE M SANTOS</t>
  </si>
  <si>
    <t>ALESSANDRA RAMOS BRITO COELHO</t>
  </si>
  <si>
    <t>PAULO ROBERTO REIS AMORIM FILHO</t>
  </si>
  <si>
    <t>POLLYANNA FERREIRA DE LIMA BARROS</t>
  </si>
  <si>
    <t>RENATA ARAUJO PINHEIRO GOMES</t>
  </si>
  <si>
    <t>ALEX DE SA MATIAS</t>
  </si>
  <si>
    <t>GUSTAVO GARCIA JONAS</t>
  </si>
  <si>
    <t>ALTEMAR MAMEDE LEITE</t>
  </si>
  <si>
    <t>GUSTAVO RAMOS SILVA</t>
  </si>
  <si>
    <t>ANA AMELIA DE CARVALHO COELHO</t>
  </si>
  <si>
    <t>HELIANTHUS SOARES BEZERRA</t>
  </si>
  <si>
    <t>ANA LUIZA DE MENDONCA FONSECA CARLOS</t>
  </si>
  <si>
    <t>IZAIAS ANTONIO NOVAES GONCALVES</t>
  </si>
  <si>
    <t>ANDREA MARIA DE FARIAS E MELO</t>
  </si>
  <si>
    <t>JADER ALVES BRASILIENSE</t>
  </si>
  <si>
    <t>ANDREZA GREGORIO LIMA</t>
  </si>
  <si>
    <t>JEAN ROCKFELLER DA SILVA ALENCAR</t>
  </si>
  <si>
    <t>BRENO VAREJAO DE AZEVEDO</t>
  </si>
  <si>
    <t>BEATRIZ CRISTINA FAKIH LEITE MARQUES</t>
  </si>
  <si>
    <t>CAMMILLA LYDIA GONCALVES F LOBO</t>
  </si>
  <si>
    <t>JESSICA ZUI BEZERRA DE ALMEIDA</t>
  </si>
  <si>
    <t>CARLOS ANTONIO COUTO FERRAZ DE CASTRO</t>
  </si>
  <si>
    <t>JIMENA GOUVEIA</t>
  </si>
  <si>
    <t>DANUBIA FABIANA SILVA DE ANDRADE VITAL</t>
  </si>
  <si>
    <t>DIEGO PINHEIRO DE SOUZA</t>
  </si>
  <si>
    <t>DIOGO FARIA DE ALMEIDA</t>
  </si>
  <si>
    <t>ROMMEL RICARDO ROMULO CAMINHA LIMA</t>
  </si>
  <si>
    <t>EDUARDO ALBERTO VILHENA SARAIVA</t>
  </si>
  <si>
    <t>RONALDO LUZ DANTAS</t>
  </si>
  <si>
    <t>SERVULLA WALLESKA ORENGO BEZERRA</t>
  </si>
  <si>
    <t>ELIANA MACEDO BEZERRA REYNALDO</t>
  </si>
  <si>
    <t>SIMONE DE AGUIAR CUNHA MARQUES</t>
  </si>
  <si>
    <t>ELSIMAR FRAGA DA SILVA</t>
  </si>
  <si>
    <t>THAIS GALBA RAMOS DE SOUZA</t>
  </si>
  <si>
    <t>ERMIRIO DE AZEVEDO SOUZA NETO</t>
  </si>
  <si>
    <t>THIAGO DE SOUSA BATISTA</t>
  </si>
  <si>
    <t>THIAGO PINTO UCHOA DE ARAUJO</t>
  </si>
  <si>
    <t>ERNESTO NOVAES PRIMO</t>
  </si>
  <si>
    <t>UBIRATAN ROCHA FERNANDES</t>
  </si>
  <si>
    <t>VALMIR GOMES DO MONTE</t>
  </si>
  <si>
    <t>ERONIDES ALVES DE MENESES JUNIOR</t>
  </si>
  <si>
    <t>FABIANA FERREIRA LEANDRO</t>
  </si>
  <si>
    <t>WAGNER VINICIUS VOLPI</t>
  </si>
  <si>
    <t>FABIANA GARCIA CAMARGO MENEZES</t>
  </si>
  <si>
    <t>WEDYJA DE ANDRADE E SILVA</t>
  </si>
  <si>
    <t>FERNANDO JOSE DE SOUZA FILHO</t>
  </si>
  <si>
    <t>FIRMINO SOARES PAULO</t>
  </si>
  <si>
    <t>FLAVIO TAU DE SOUZA CAMPOS</t>
  </si>
  <si>
    <t>FRANCISCO WALDO MENEZES UCHOA SARAIVA</t>
  </si>
  <si>
    <t>GERMANO ADEMIR DE SOUZA LIMA</t>
  </si>
  <si>
    <t>GERMANO CUNHA BEZERRA</t>
  </si>
  <si>
    <t>POLYANNE FARIAS DE ALMEIDA</t>
  </si>
  <si>
    <t>ANTONIO GABRIEL HONORATO RESENDE</t>
  </si>
  <si>
    <t>BRUNO MARCIO DE AMORIM MAGALHAES</t>
  </si>
  <si>
    <t>BRUNO VITAL MOTA DE ANDRADE</t>
  </si>
  <si>
    <t>EDSON AUGUSTO LINS DE ANDRADE</t>
  </si>
  <si>
    <t>EDMILSON BATISTA FERREIRA JUNIOR</t>
  </si>
  <si>
    <t>EDUARDO KENICHI SUNAGA</t>
  </si>
  <si>
    <t>FABIO LUIZ REBELO DE CARVALHO</t>
  </si>
  <si>
    <t>FREDERICO VICTOR LAPENDA DE OLIVEIRA</t>
  </si>
  <si>
    <t>HALYSSON MOJI GOMES FERREIRA PONTES</t>
  </si>
  <si>
    <t>IVALDO PEREIRA SANTIAGO JUNIOR</t>
  </si>
  <si>
    <t>JOSE JOAO DE OLIVEIRA LINS</t>
  </si>
  <si>
    <t>JOSE FLAVIO PESSOA</t>
  </si>
  <si>
    <t>JOSE RENATO GAYAO DE OLIVEIRA</t>
  </si>
  <si>
    <t>MARIA ALICE GALVAO DARCE ROQUE</t>
  </si>
  <si>
    <t>MARISANDRA DE ALMEIDA PIMENTEL</t>
  </si>
  <si>
    <t>PAULO JOSE BERENGUER DE BARROS E SILVA</t>
  </si>
  <si>
    <t>RAMON CEZAR DA CUNHA TEIXEIRA</t>
  </si>
  <si>
    <t>TACIANA MELO LOEPERT</t>
  </si>
  <si>
    <t>VIVIANE SANTA CRUZ LAGO</t>
  </si>
  <si>
    <t>VON ROMEL CANDIDO DA SILVA</t>
  </si>
  <si>
    <t>ANDREA BUSCH BOREGAS</t>
  </si>
  <si>
    <t>JULIANA SOUSA COSTA</t>
  </si>
  <si>
    <t>SARA ELIBIA RODRIGUES DA R F MACHADO</t>
  </si>
  <si>
    <t>MAGNO SOUZA DAS NEVES</t>
  </si>
  <si>
    <t>MARCEONE FERREIRA JACINTO</t>
  </si>
  <si>
    <t>JOSE OLEGARIO DE LIMA FILHO</t>
  </si>
  <si>
    <t>PATRICK ALLEN BUARQUE LEITE DIAS</t>
  </si>
  <si>
    <t>HERBERT WILLIAM ARANTES MARTINS</t>
  </si>
  <si>
    <t>FRANCISCA POLYANNA DA SILVA NERI</t>
  </si>
  <si>
    <t>HUMBERTO LUIZ DE SOUZA LIMA JUNIOR</t>
  </si>
  <si>
    <t>LUIZ BERNARDO MORAES</t>
  </si>
  <si>
    <t>MAURO CABRAL DA CUNHA CAVALCANTI FILHO</t>
  </si>
  <si>
    <t>JOSE RIVELINO FERREIRA DE MORAIS</t>
  </si>
  <si>
    <t>ANA ELISA FERNANDES SOBREIRA GADELHA</t>
  </si>
  <si>
    <t>TEREZA MARIA BARBOSA NOGUEIRA</t>
  </si>
  <si>
    <t>LEONARDO ROQUE DA MATA MONTEIRO GAMA</t>
  </si>
  <si>
    <t>GUILHERME TELL DE ALCANTARA KERTH</t>
  </si>
  <si>
    <t>VALDO HENRIQUE VERCOSA DE MELO SOUSA</t>
  </si>
  <si>
    <t>FABRICIO PIMENTEL LOURENCO DE LIMA</t>
  </si>
  <si>
    <t>ROBERTO MACEDO SILVA</t>
  </si>
  <si>
    <t>ANA CATARINE DE LIMA CAVALCANTI</t>
  </si>
  <si>
    <t>BARBARA ALICE FORT DOS SANTOS</t>
  </si>
  <si>
    <t>RAUL CESAR JUNGES CARVALHO</t>
  </si>
  <si>
    <t>THIAGO HENRIQUE COSTA DE ALMEIDA</t>
  </si>
  <si>
    <t>MARIVON GOMES DE VASCONCELO FILHO</t>
  </si>
  <si>
    <t>ISRAEL LIMA BRAGA RUBIS</t>
  </si>
  <si>
    <t>ROBERTO MONTEIRO LOBO</t>
  </si>
  <si>
    <t>CAROLINA DIAS MARTINS DA ROSA E SILVA</t>
  </si>
  <si>
    <t>VICTOR AZOUBEL MARLETTI</t>
  </si>
  <si>
    <t>ERIC COSTA CANDIDO</t>
  </si>
  <si>
    <t>FELIPE OLIVEIRA PINHEIRO</t>
  </si>
  <si>
    <t>DANIEL LIRA PIMENTEL</t>
  </si>
  <si>
    <t>MARIO DE OLIVEIRA MELO JUNIOR</t>
  </si>
  <si>
    <t>FABRICIUS FERREIRA SILVA</t>
  </si>
  <si>
    <t>DIOGO SANTIAGO BARBOSA PONTES</t>
  </si>
  <si>
    <t>NEY LUIZ RODRIGUES</t>
  </si>
  <si>
    <t>DIOGO GONCALVES BEM</t>
  </si>
  <si>
    <t>PRISCILLA VON SOHSTEN CALABRIA LIMA</t>
  </si>
  <si>
    <t>MAGNNO FEITOSA CORREIA LIMA</t>
  </si>
  <si>
    <t>GREGORIO LUCAS RIBEIRO SANTOS</t>
  </si>
  <si>
    <t>NATALIA DE SOUZA ARAUJO</t>
  </si>
  <si>
    <t>PRISCILLA DE LIMA GOMES</t>
  </si>
  <si>
    <t>LARISSA SOUZA DE MELO AZEDO</t>
  </si>
  <si>
    <t>JESSICA TALITA ALVES RAMOS</t>
  </si>
  <si>
    <t>ISABELLA CABRAL FONSECA PESSOA</t>
  </si>
  <si>
    <t>MARCONI LUSTOSA FELIX FILHO</t>
  </si>
  <si>
    <t>ALVARO GRAKO LIRA MELO DE ALBUQUERQUE</t>
  </si>
  <si>
    <t>MARCOS VIRGINIO SOUTO</t>
  </si>
  <si>
    <t>GEORGE DANTAS SARAIVA</t>
  </si>
  <si>
    <t>JEOVA MIGUEL DA SILVA FILHO</t>
  </si>
  <si>
    <t>MARCELO PINTO PAES BARRETO</t>
  </si>
  <si>
    <t>MARCOS VINICIUS NOBRE MUSIAL</t>
  </si>
  <si>
    <t>WALKIS PACHECO SOBREIRA FILHO</t>
  </si>
  <si>
    <t>JOMARIO GOMES DO CARMO</t>
  </si>
  <si>
    <t>MARCIO GEORGE COSTA MARTINS</t>
  </si>
  <si>
    <t>PATRICK MARINHO DOS SANTOS</t>
  </si>
  <si>
    <t>IGHOR NOGUEIRA SALES SANTIAGO</t>
  </si>
  <si>
    <t>BRUNO GABRIEL ANDRADE DE OLIVEIRA</t>
  </si>
  <si>
    <t>MARIA EDUARDA SANTOS P DE M XAVIER</t>
  </si>
  <si>
    <t>JULIANA GARCIA MELO</t>
  </si>
  <si>
    <t>JADER MELQUIADES DE ARAUJO</t>
  </si>
  <si>
    <t>ANDRE BELTRAO GADELHA DE SA</t>
  </si>
  <si>
    <t>GABRIEL MARCIO PASSOS C B SAPUCAIA</t>
  </si>
  <si>
    <t>JOAO PEDRO PINHEIRO RODRIGUES</t>
  </si>
  <si>
    <t>TATIANE ROSSI</t>
  </si>
  <si>
    <t>JEAN PIERRY BRITO</t>
  </si>
  <si>
    <t>PAULO EDUARDO BICALHO CARVALHO</t>
  </si>
  <si>
    <t>THIAGO GONTIJO MATOS</t>
  </si>
  <si>
    <t>STEPHANIE ALMEIDA ARAUJO</t>
  </si>
  <si>
    <t>RODRIGO DE QUEIROZ LEITE</t>
  </si>
  <si>
    <t>ALESSANDRO MENEZES ORICO</t>
  </si>
  <si>
    <t>RAFAEL DUARTE COSTA</t>
  </si>
  <si>
    <t>ISABELA VERAS SOUSA PORPINO</t>
  </si>
  <si>
    <t>FLAVIO ANDERSON LIBERATO A DO NASCIMENTO</t>
  </si>
  <si>
    <t>ANDRE RUBENS DE LIMA LUNA</t>
  </si>
  <si>
    <t>CLAUDIO ALVES DA SILVA NETO</t>
  </si>
  <si>
    <t>JOSE ALEXANDRE AMORIM DA SILVA</t>
  </si>
  <si>
    <t>FERNANDO HENRIQUE TEIXEIRA ELIAS</t>
  </si>
  <si>
    <t>MAMEDES XAVIER DE OLIVEIRA</t>
  </si>
  <si>
    <t>THAYNA BARBOSA FIORESI</t>
  </si>
  <si>
    <t>AUGUSTO CLERISTON DE C LUSTOSA ANGELIM</t>
  </si>
  <si>
    <t>ELTON ROBERTO RODRIGUES JUNIOR</t>
  </si>
  <si>
    <t>AILTON JUNIOR DE OLIVEIRA SILVA</t>
  </si>
  <si>
    <t>JOAO CARLOS OLIVEIRA AZEVEDO</t>
  </si>
  <si>
    <t>EDNALDO MOSCOSO BORGES</t>
  </si>
  <si>
    <t>PEDRO PAULO DA SILVA FIDELIS</t>
  </si>
  <si>
    <t>HIGOR LUIS DE CARVALHO SILVA</t>
  </si>
  <si>
    <t>DIEGO JARDIM FEITOSA</t>
  </si>
  <si>
    <t>JOSE CUSTODIO DA SILVA JUNIOR</t>
  </si>
  <si>
    <t>MARCOS VINICIUS CORREIA ANICETO</t>
  </si>
  <si>
    <t>VICTOR MARINHO FERNANDES DE FREITAS</t>
  </si>
  <si>
    <t>GABRIELLE NISHIDA SANTOS</t>
  </si>
  <si>
    <t>NATASHA DOLCI</t>
  </si>
  <si>
    <t>PEDRO HENRIQUE NEVES COUTINHO DA SILVA</t>
  </si>
  <si>
    <t>WILLION MATHEUS POLTRONIERI</t>
  </si>
  <si>
    <t>LIVIO MAGNO ALVES</t>
  </si>
  <si>
    <t>DARK BLACKER DE ANDRADE</t>
  </si>
  <si>
    <t>ALLISON NUNES EULAMPIO</t>
  </si>
  <si>
    <t>CLEIDENI MORAIS DOS SANTOS</t>
  </si>
  <si>
    <t>PAULO HENRIQUE GIL DE MEDEIROS</t>
  </si>
  <si>
    <t>ODILCES BRUNO MACHADO</t>
  </si>
  <si>
    <t>MARCOS DE CASTRO GUIMARAES JUNIOR</t>
  </si>
  <si>
    <t>MARCOS CESAR BARBOSA MAGGI</t>
  </si>
  <si>
    <t>DANIEL ANGELI DE ALMEIDA</t>
  </si>
  <si>
    <t>JOSEILTON SAMPAIO DA SILVA</t>
  </si>
  <si>
    <t>LEONARDO MAX PEREIRA MONTEIRO</t>
  </si>
  <si>
    <t>RODRIGO PASSOS DE ALBUQUERQUE</t>
  </si>
  <si>
    <t>JOAO PAULO FERREIRA MENDES</t>
  </si>
  <si>
    <t>RICARDO COSTA DE LIMA</t>
  </si>
  <si>
    <t>ALEXANDRE BARROS DA FONSECA</t>
  </si>
  <si>
    <t>EDVALDO DOS SANTOS VEIGA JUNIOR</t>
  </si>
  <si>
    <t>PEDRO HENRIQUE DE OLIVEIRA BARROS</t>
  </si>
  <si>
    <t>JOSE EYMARD DA SILVA COUTINHO FILHO</t>
  </si>
  <si>
    <t>ENIO DA SILVA MAIA</t>
  </si>
  <si>
    <t>GUILHERME AUGUSTO CRUZ ANDRADE</t>
  </si>
  <si>
    <t>SAMUEL SILVA BASILIO SOARES</t>
  </si>
  <si>
    <t>BRENO AUGUSTO DE MELO BARBOSA</t>
  </si>
  <si>
    <t>ANDREI FRAGOSO ROCHA DE OLIVEIRA</t>
  </si>
  <si>
    <t>BRUNO DE UGALDE MELLO</t>
  </si>
  <si>
    <t>DAVIDSON DANIEL LEAL VASCONCELOS</t>
  </si>
  <si>
    <t>ELIOENAI DIAS SANTOS FILHO</t>
  </si>
  <si>
    <t>THATIANNE PINTO MACEDO</t>
  </si>
  <si>
    <t>JAMES KARLOS AFONSO QUEIROZ</t>
  </si>
  <si>
    <t>VITOR FREITAS ANDRADE VIEIRA</t>
  </si>
  <si>
    <t>VANESSA BASTOS FERREIRA GOMES</t>
  </si>
  <si>
    <t>MARCELO FRANCISCO DOS SANTOS SILVA</t>
  </si>
  <si>
    <t>JULIANA VIEIRA BERNAT DE SOUZA</t>
  </si>
  <si>
    <t>RAPHAEL HENRIQUE DE SENA OLIVEIRA</t>
  </si>
  <si>
    <t>ALAUMO LIMA</t>
  </si>
  <si>
    <t>ELSON LIMA DE GOUVEIA</t>
  </si>
  <si>
    <t>MARIA DE LOUDES DIAS VAZQUEZ</t>
  </si>
  <si>
    <t>LARISSA MORAIS DE FREITAS CARNEIRO</t>
  </si>
  <si>
    <t>GABRIEL MEIRA FIALHO FONSECA</t>
  </si>
  <si>
    <t>JOSE ARCANJO DOS PRAZERES JUNIOR</t>
  </si>
  <si>
    <t>YARA RODRIGUES DA SILVA MELO</t>
  </si>
  <si>
    <t>DPH</t>
  </si>
  <si>
    <t>regiao</t>
  </si>
  <si>
    <t>tipo</t>
  </si>
  <si>
    <t>Abreu e Lima/Igarassu</t>
  </si>
  <si>
    <t>DHMN</t>
  </si>
  <si>
    <t>Araçoiaba/Itamacará/Itapissuma</t>
  </si>
  <si>
    <t>Camaragibe/São Lourenço da Mata</t>
  </si>
  <si>
    <t>Prazeres</t>
  </si>
  <si>
    <t>DHMS</t>
  </si>
  <si>
    <t>Piedade/Candeias/Jardim Piedade/Barra de Jangada</t>
  </si>
  <si>
    <t>Jaboatão/Moreno</t>
  </si>
  <si>
    <t>Cabo/Igarapu</t>
  </si>
  <si>
    <t>ID</t>
  </si>
  <si>
    <t>Goiana</t>
  </si>
  <si>
    <t>--ANTONIO GOMES DOS SANTOS NETO</t>
  </si>
  <si>
    <t>--VANJA DE OLIVEIRA COELHO</t>
  </si>
  <si>
    <t>--ADILSON CARDOSO DE OLIVEIRA</t>
  </si>
  <si>
    <t>--DIEGO HENRIQUE LEONEL DE OLIVEIRA COSTA</t>
  </si>
  <si>
    <t>ARTUR LIRA DOS SANTOS</t>
  </si>
  <si>
    <t>--JOSÉ TADEU BATISTA FERREIRA JUNIOR</t>
  </si>
  <si>
    <t>--DANIEL SILVA DE AMORIM</t>
  </si>
  <si>
    <t>--CAMILLA ALMEIDA BRAYNER</t>
  </si>
  <si>
    <t>--LUIS MARIO SCHWAMBACH COSTA</t>
  </si>
  <si>
    <t>--HÉSIO ALVES PAIXÃO</t>
  </si>
  <si>
    <t>CARLOS ARMANDO CORREIA LYRA</t>
  </si>
  <si>
    <t>--RAISSA MATOS FONTES</t>
  </si>
  <si>
    <t>--CAMILA REIS OLIVEIRA GUIMARÃES</t>
  </si>
  <si>
    <t>DOUGLAS DE OLIVEIRA MENDONÇA</t>
  </si>
  <si>
    <t>--RAPHAEL WANDERLEY SANTOS</t>
  </si>
  <si>
    <t>vestigio_id</t>
  </si>
  <si>
    <t>modelo</t>
  </si>
  <si>
    <t>marca</t>
  </si>
  <si>
    <t>tipo_medida</t>
  </si>
  <si>
    <t>medida</t>
  </si>
  <si>
    <t>calibre</t>
  </si>
  <si>
    <t>Balístico</t>
  </si>
  <si>
    <t>Unidade</t>
  </si>
  <si>
    <t>.38</t>
  </si>
  <si>
    <t>PROJÉTIL</t>
  </si>
  <si>
    <t>ESTOJO</t>
  </si>
  <si>
    <t>Outros</t>
  </si>
  <si>
    <t>PROJETIL</t>
  </si>
  <si>
    <t>MUNIÇÃO</t>
  </si>
  <si>
    <t>FACA</t>
  </si>
  <si>
    <t>vitima_id</t>
  </si>
  <si>
    <t>nascimento</t>
  </si>
  <si>
    <t>mae</t>
  </si>
  <si>
    <t>documento_tipo</t>
  </si>
  <si>
    <t>documento_numero</t>
  </si>
  <si>
    <t>sexo</t>
  </si>
  <si>
    <t>NIC</t>
  </si>
  <si>
    <t>documento</t>
  </si>
  <si>
    <t>IDENTIDADE DESCONHECIDA</t>
  </si>
  <si>
    <t xml:space="preserve"> </t>
  </si>
  <si>
    <t>MASC</t>
  </si>
  <si>
    <t>RG</t>
  </si>
  <si>
    <t>GDL</t>
  </si>
  <si>
    <t>ocorrencias.data_plantao</t>
  </si>
  <si>
    <t>PLANILHA SOMENTE LEITURA. NÃO PREENCHER.</t>
  </si>
  <si>
    <t xml:space="preserve">   </t>
  </si>
  <si>
    <t>REP</t>
  </si>
  <si>
    <t>CASO</t>
  </si>
  <si>
    <t>DATA PLANTÃO</t>
  </si>
  <si>
    <t>NATUREZA</t>
  </si>
  <si>
    <t>LOCAL</t>
  </si>
  <si>
    <t>INSTRUMENTO</t>
  </si>
  <si>
    <t>PERITO</t>
  </si>
  <si>
    <t>AGENTE DE PERÍCIA</t>
  </si>
  <si>
    <t>DELEGADO</t>
  </si>
  <si>
    <t>VIATURA</t>
  </si>
  <si>
    <t>MUNICÍPIO</t>
  </si>
  <si>
    <t>BAIRRO</t>
  </si>
  <si>
    <t>RUA</t>
  </si>
  <si>
    <t>LATITUDE</t>
  </si>
  <si>
    <t>LONGITUDE</t>
  </si>
  <si>
    <t>DESCRIÇÃO</t>
  </si>
  <si>
    <t>CIÊNCIA</t>
  </si>
  <si>
    <t>SAÍDA</t>
  </si>
  <si>
    <t>CHEGADA</t>
  </si>
  <si>
    <t>CONCLUSÃO</t>
  </si>
  <si>
    <t>nome_nic</t>
  </si>
  <si>
    <t>VÍTIMA(S)</t>
  </si>
  <si>
    <t>OCORRÊNCIAS GEPH .9</t>
  </si>
  <si>
    <t>VEÍCULO PLACA</t>
  </si>
  <si>
    <t>VEÍCULO DESCR</t>
  </si>
  <si>
    <t>VESTÍGIOS</t>
  </si>
  <si>
    <t>ESCALA PERITOS GEPH</t>
  </si>
  <si>
    <t>DATA DO PLANTÃO</t>
  </si>
  <si>
    <t>TURNO</t>
  </si>
  <si>
    <t>PERITO CRIMINAL</t>
  </si>
  <si>
    <t>PERITO CRIMINAL2</t>
  </si>
  <si>
    <t>PERITO CRIMINAL3</t>
  </si>
  <si>
    <t>DPH2</t>
  </si>
  <si>
    <t>ORDEM DE SAÍDA</t>
  </si>
  <si>
    <t>Perito Criminal</t>
  </si>
  <si>
    <t xml:space="preserve">Perito Criminal </t>
  </si>
  <si>
    <t>Nº CASOS</t>
  </si>
  <si>
    <t>PLANTÕES 24h</t>
  </si>
  <si>
    <t>MÉDIA</t>
  </si>
  <si>
    <t>RODION MALINOVSKY</t>
  </si>
  <si>
    <t>TADEU CRUZ</t>
  </si>
  <si>
    <t>BETSON ANDRADE</t>
  </si>
  <si>
    <t>VICTOR LEITÃO</t>
  </si>
  <si>
    <t>LUCAS ARAUJO</t>
  </si>
  <si>
    <t>RANON BEZERRA</t>
  </si>
  <si>
    <t>GILLIARD LOPES</t>
  </si>
  <si>
    <t>AUGUSTO CACHO</t>
  </si>
  <si>
    <t>DIOGO SINÉSIO</t>
  </si>
  <si>
    <t>DANIEL FRANÇA</t>
  </si>
  <si>
    <t xml:space="preserve">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</si>
  <si>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</si>
  <si>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Intervenção Policial</t>
  </si>
  <si>
    <t>Perícia em veículo</t>
  </si>
  <si>
    <t>DESTERRO</t>
  </si>
  <si>
    <t>OCORRÊNCIAS GEPH .10</t>
  </si>
  <si>
    <t>DATA DE RECEBIMENTO</t>
  </si>
  <si>
    <t>DATA DO OFÍCIO/RPC/REQUERIMENTO</t>
  </si>
  <si>
    <t>Nº RPC</t>
  </si>
  <si>
    <t>Nº OFÍCIO/REP SUPERIOR/REQUERIMENTO</t>
  </si>
  <si>
    <t>IP / BOE</t>
  </si>
  <si>
    <t>SEI</t>
  </si>
  <si>
    <t>NATUREZA DO EXAME DE INFORMÁTICA FORENSE</t>
  </si>
  <si>
    <t xml:space="preserve">AGENTE DE PERÍCIA </t>
  </si>
  <si>
    <t>JUIZ(A) / DELEGADO(A)</t>
  </si>
  <si>
    <t>DPH OU SOLICITANTE</t>
  </si>
  <si>
    <t xml:space="preserve">QUAL(IS) OBJETO(S) A SER(EM) PERICIADO(S)? </t>
  </si>
  <si>
    <t>RELACIONADO A QUAL VÍTIMA/SUSPEITO</t>
  </si>
  <si>
    <t>CUSTODIADO</t>
  </si>
  <si>
    <t>OBS.</t>
  </si>
  <si>
    <t xml:space="preserve">     </t>
  </si>
  <si>
    <t>VICENTE DESSOTO CAVALCANTI</t>
  </si>
  <si>
    <t>MALAQUIAS</t>
  </si>
  <si>
    <t>ausente</t>
  </si>
  <si>
    <t>não cadastrado</t>
  </si>
  <si>
    <t>RODRIGO BELLO</t>
  </si>
  <si>
    <t>OCORRÊNCIAS .13 - 2025</t>
  </si>
  <si>
    <t>1.9/2025</t>
  </si>
  <si>
    <t>CIODS20250101184509-7561-ocpm</t>
  </si>
  <si>
    <t>RUA JOSE LINS</t>
  </si>
  <si>
    <t>2.9/2025</t>
  </si>
  <si>
    <t>CIODS20250101180530-7294-OCPM</t>
  </si>
  <si>
    <t>RUA JOAQUIM PINHEIRO</t>
  </si>
  <si>
    <t>3.9/2025</t>
  </si>
  <si>
    <t>CIODS20250102180143-3238-OCPM</t>
  </si>
  <si>
    <t>RUA JOSE ARMANDO MACHADO</t>
  </si>
  <si>
    <t>4.9/2025</t>
  </si>
  <si>
    <t>CIODS20250103071215-744-OCPM</t>
  </si>
  <si>
    <t>RUA CARATINGA</t>
  </si>
  <si>
    <t>5.9/2025</t>
  </si>
  <si>
    <t>CIODS20250103000000-0000-00000</t>
  </si>
  <si>
    <t>RUA ROSA PEREIRA DA CRUZ</t>
  </si>
  <si>
    <t>6.9/2025</t>
  </si>
  <si>
    <t>CIODS20250103215309-4664-OCPM</t>
  </si>
  <si>
    <t>7.9/2025</t>
  </si>
  <si>
    <t>CIODS20250103225523-4965-OCPM</t>
  </si>
  <si>
    <t>8.9/2025</t>
  </si>
  <si>
    <t>CIODS20250104002848-104 -</t>
  </si>
  <si>
    <t>ESTRADA DO AÇUDE</t>
  </si>
  <si>
    <t>9.9/2025</t>
  </si>
  <si>
    <t>CIODS20250102145003-2374-OCCBM</t>
  </si>
  <si>
    <t>DOIS IRMAOS (AÇUDE)</t>
  </si>
  <si>
    <t>1.10/2025</t>
  </si>
  <si>
    <t>3900001267.000026/2025-46</t>
  </si>
  <si>
    <t>AV. JOAQUIM RIBEIRO</t>
  </si>
  <si>
    <t>PERÍCIA EM LOCAL DE INTERVENÇÃO POLICIAL (VTR DO BOPE DE Nº 1270035, EM PERSEGUIÇÃO POLICIAL, COLIDIU COM O MURO LATERAL DE UMA CASA). SOLICITADAS AS PERÍCIAS DO IMÓVEL E DA VTR DO BOPE (PLACA SNT2J19)</t>
  </si>
  <si>
    <t>2.10/2025</t>
  </si>
  <si>
    <t>0000000</t>
  </si>
  <si>
    <t>PATIO</t>
  </si>
  <si>
    <t>CASO RELACIONADO AO 0007.9/2025; PERÍCIA EM VEÍCULO DO SUSPEITO.</t>
  </si>
  <si>
    <t>10.9/2025</t>
  </si>
  <si>
    <t>RUA TAPAUA</t>
  </si>
  <si>
    <t>CORPO CARBONIZADO COM PERFURACAO</t>
  </si>
  <si>
    <t>CIODS20250104092623-1165-OCPM</t>
  </si>
  <si>
    <t>-8.041962</t>
  </si>
  <si>
    <t>-34.912308</t>
  </si>
  <si>
    <t>AÇUDE DO PRATA</t>
  </si>
  <si>
    <t>-8.0046037</t>
  </si>
  <si>
    <t>-34.9500535</t>
  </si>
  <si>
    <t>11.9/2025</t>
  </si>
  <si>
    <t>CIODS20250105035321-9640-OCPM</t>
  </si>
  <si>
    <t>RUA PEDRO ÁLVARES CABRAL</t>
  </si>
  <si>
    <t>PAF.MASCULINO.CONTATO  BERENGER 971089660</t>
  </si>
  <si>
    <t>-8.142874</t>
  </si>
  <si>
    <t>-34.911460</t>
  </si>
  <si>
    <t>12.9/2025</t>
  </si>
  <si>
    <t>CIODS20251060659528-8850-OCPMA</t>
  </si>
  <si>
    <t>RUA BRAULIO CAVALCANTE</t>
  </si>
  <si>
    <t>-8.124243</t>
  </si>
  <si>
    <t>-34.909552</t>
  </si>
  <si>
    <t>PAF.MASCULINO. CONTATO 99739-0400</t>
  </si>
  <si>
    <t>3.10/2025</t>
  </si>
  <si>
    <t>0000002/2025</t>
  </si>
  <si>
    <t>Perícia em Imóvel</t>
  </si>
  <si>
    <t>RUA DR. JOÃO LACERDA</t>
  </si>
  <si>
    <t>13.9/2025</t>
  </si>
  <si>
    <t>CIODS20250106203505-4504-</t>
  </si>
  <si>
    <t>FRAGOSO</t>
  </si>
  <si>
    <t>RUA CORDEIRO</t>
  </si>
  <si>
    <t>-7.983162</t>
  </si>
  <si>
    <t>-34.848651</t>
  </si>
  <si>
    <t>14.9/2025</t>
  </si>
  <si>
    <t>CIODS20250107075109-691-OCPM</t>
  </si>
  <si>
    <t>Interno</t>
  </si>
  <si>
    <t>MACAXEIRA</t>
  </si>
  <si>
    <t>RUA PAULINE REICHSTUL, N°96</t>
  </si>
  <si>
    <t>PAF - MASC -  PM99129-3563</t>
  </si>
  <si>
    <t>-8.006628</t>
  </si>
  <si>
    <t>-34.931288</t>
  </si>
  <si>
    <t>4.10/2025</t>
  </si>
  <si>
    <t>3900001018.000013/2025-17</t>
  </si>
  <si>
    <t>CONJUNTO MURIBECA</t>
  </si>
  <si>
    <t>RUA VINICIUS DE MORAIS, 32</t>
  </si>
  <si>
    <t>RESIDENCIA INCENDIADA</t>
  </si>
  <si>
    <t>15.9/2025</t>
  </si>
  <si>
    <t>CIODS20250107165858-2916-OCPM</t>
  </si>
  <si>
    <t>MARGENS DO RIO CAPIBARIBE</t>
  </si>
  <si>
    <t>-8.042828</t>
  </si>
  <si>
    <t>-34.913251</t>
  </si>
  <si>
    <t>CORPO RETIRADO DO RIO -  MASC - PAF</t>
  </si>
  <si>
    <t>16.9/2025</t>
  </si>
  <si>
    <t>CIODS20250108020601-0262-OCPM</t>
  </si>
  <si>
    <t>CORTO-CONTUNDENTE</t>
  </si>
  <si>
    <t>TABAJARA</t>
  </si>
  <si>
    <t>AV. CEL. JOÃO DE MELO MORAIS</t>
  </si>
  <si>
    <t>-7.991007</t>
  </si>
  <si>
    <t>-34.851761</t>
  </si>
  <si>
    <t>CB CLEVSON / MAT. 110483-3</t>
  </si>
  <si>
    <t>001.13/2025</t>
  </si>
  <si>
    <t>OF. Nº 3/2025</t>
  </si>
  <si>
    <t>BOE 24E2103001672 / IP 2024.0477.001155-06</t>
  </si>
  <si>
    <t>EXAME EM CELULAR</t>
  </si>
  <si>
    <t>ARTUR LIRA</t>
  </si>
  <si>
    <t>3ª DPH - DHPP</t>
  </si>
  <si>
    <t>01 (UM) APARELHO CELULAR DA MARCA MOTOROLA, COR AZUL ESCURO</t>
  </si>
  <si>
    <t>PAULO BALDUÍNO DA SILVA (VÍTIMA)</t>
  </si>
  <si>
    <t>002.13/2025</t>
  </si>
  <si>
    <t>OF. Nº 1/2025</t>
  </si>
  <si>
    <t>BOE 24E2103001704 / IP 2024.0477.001183-60</t>
  </si>
  <si>
    <t>2ª DPH - DHPP</t>
  </si>
  <si>
    <t>01 (UM) APARELHO CELULAR DA MARCA SAMSUNG, GALAXY A20S, VERMELHO, COM AVARIAS, IMEI 355050111009532/01</t>
  </si>
  <si>
    <t>SAMUEL RAMOS DOS SANTOS (VÍTIMA)</t>
  </si>
  <si>
    <t>17.9/2025</t>
  </si>
  <si>
    <t>CIODS20250108165700-2841-OCPM</t>
  </si>
  <si>
    <t>AGAMENON MAGALHÃES</t>
  </si>
  <si>
    <t>RUA SEVERINO PAIVA DE VASCONCELOS</t>
  </si>
  <si>
    <t>PAF, MASC, PM LOCAL: 992988041</t>
  </si>
  <si>
    <t>-7.839478</t>
  </si>
  <si>
    <t>-34.923284</t>
  </si>
  <si>
    <t>18.9/2025</t>
  </si>
  <si>
    <t>CIODS20250109033105-0377-OCPM</t>
  </si>
  <si>
    <t>MANGABEIRA</t>
  </si>
  <si>
    <t>AV. JOSÉ BORBA</t>
  </si>
  <si>
    <t>-7.791629</t>
  </si>
  <si>
    <t>-34.908897</t>
  </si>
  <si>
    <t>PAF - MASC_x000D_
CB NASCIMENTO: 982405591 / SGT JOSAFA 950365-0 26º BPM</t>
  </si>
  <si>
    <t>5.10/2025</t>
  </si>
  <si>
    <t>OF2548303016</t>
  </si>
  <si>
    <t>Tentativa de Homicídio</t>
  </si>
  <si>
    <t>ESTRADA TDR NORTE</t>
  </si>
  <si>
    <t>19.9/2025</t>
  </si>
  <si>
    <t>CIODS20250109094641-1131-OCPM</t>
  </si>
  <si>
    <t>PONTE DOS CARVALHOS</t>
  </si>
  <si>
    <t>CORPO CARBONIZADO</t>
  </si>
  <si>
    <t>-8.317750</t>
  </si>
  <si>
    <t>-34.995555</t>
  </si>
  <si>
    <t>PE-009</t>
  </si>
  <si>
    <t>-8.252349</t>
  </si>
  <si>
    <t>-35.003847</t>
  </si>
  <si>
    <t>1147/2025</t>
  </si>
  <si>
    <t>1111/2025</t>
  </si>
  <si>
    <t>CACHIMBO ARTESANAL</t>
  </si>
  <si>
    <t>FRAGUIMENTO METÁLICO</t>
  </si>
  <si>
    <t>FRAGUIMENTO DE CHUMBO</t>
  </si>
  <si>
    <t>380</t>
  </si>
  <si>
    <t>154973</t>
  </si>
  <si>
    <t>RENAN DA SILVA CARVALHO</t>
  </si>
  <si>
    <t>ELANE CRISTINA DA SILVA</t>
  </si>
  <si>
    <t>10216545</t>
  </si>
  <si>
    <t>154977</t>
  </si>
  <si>
    <t>RG 10216545</t>
  </si>
  <si>
    <t>ALEXANDRE DOS SANTOS PEREIRA FILHO</t>
  </si>
  <si>
    <t>MARIA JOSÉ DE MORAES PEREIRA</t>
  </si>
  <si>
    <t>10419902</t>
  </si>
  <si>
    <t>154893</t>
  </si>
  <si>
    <t>RG 10419902</t>
  </si>
  <si>
    <t>ANDERSON RAMOS DA SILVA</t>
  </si>
  <si>
    <t>ELAINE RAMOS DA SILVA</t>
  </si>
  <si>
    <t>154974</t>
  </si>
  <si>
    <t>ROBERTO JOICELE SILVA BARBOSA</t>
  </si>
  <si>
    <t>MARIA BETÂNIA DA SILVA BARBOSA</t>
  </si>
  <si>
    <t>154894</t>
  </si>
  <si>
    <t>ISRAEL MENDES PEREIRA DE LIMA</t>
  </si>
  <si>
    <t>154883</t>
  </si>
  <si>
    <t>154885</t>
  </si>
  <si>
    <t>LUIS FELIPE BARBOSA ALVES DA SILVA</t>
  </si>
  <si>
    <t>ROSANGELA ALVES DA SILVA</t>
  </si>
  <si>
    <t>11459450</t>
  </si>
  <si>
    <t>154886</t>
  </si>
  <si>
    <t>RG 11459450</t>
  </si>
  <si>
    <t>154897</t>
  </si>
  <si>
    <t>JEFERSON GABRIEL DA SILVA RAMOS</t>
  </si>
  <si>
    <t>MARIA VALÉRIA DA SILVA RAMOS</t>
  </si>
  <si>
    <t>154887</t>
  </si>
  <si>
    <t>154892</t>
  </si>
  <si>
    <t>154888</t>
  </si>
  <si>
    <t>20.9/2025</t>
  </si>
  <si>
    <t>CIODS20250109173817-2974-OCPM</t>
  </si>
  <si>
    <t>SGT. MARINALDO 981745439</t>
  </si>
  <si>
    <t>21.9/2025</t>
  </si>
  <si>
    <t>CIODS20250109182719-3172-OCPM</t>
  </si>
  <si>
    <t>IPUTINGA</t>
  </si>
  <si>
    <t>RUA SÃO PEDRO</t>
  </si>
  <si>
    <t>SGT. ANGELO: 985453130</t>
  </si>
  <si>
    <t>-8.028944</t>
  </si>
  <si>
    <t>-34.938055</t>
  </si>
  <si>
    <t>PRAZERES</t>
  </si>
  <si>
    <t>RUA UM, N°42</t>
  </si>
  <si>
    <t>-8.2140675</t>
  </si>
  <si>
    <t>-34.9628777</t>
  </si>
  <si>
    <t>SUAPE</t>
  </si>
  <si>
    <t>CERCA E PÁ -  PÁTIO DA SHINERAY</t>
  </si>
  <si>
    <t>22.9/2025</t>
  </si>
  <si>
    <t>CIODS20250110021030-328-OCPCT</t>
  </si>
  <si>
    <t>JARDIM PAULISTA BAIXO</t>
  </si>
  <si>
    <t>BR 101 KM 55,6</t>
  </si>
  <si>
    <t>-7.951743</t>
  </si>
  <si>
    <t>-34.9100568</t>
  </si>
  <si>
    <t>LATROCÍNIO - MOTOCICLETA DA VITIMA NO LOCAL COM RESTRIÇÃO S/ PLACA, PAF - MASC , PRF E PM NO LOCAL (985698390PM) UNIDADE OPERACIONAL IGARASSU - PRF DIEGO PORTO - MAT3211636</t>
  </si>
  <si>
    <t>S/PLACA</t>
  </si>
  <si>
    <t>FACTOR</t>
  </si>
  <si>
    <t>DIEGO DA SILVA OLIVEIRA</t>
  </si>
  <si>
    <t>MARIA JOSÉ DA SILVA OLIVEIRA</t>
  </si>
  <si>
    <t>154891</t>
  </si>
  <si>
    <t>PEDRO HENRIQUE DA SILVA</t>
  </si>
  <si>
    <t>SANDRA MARIA DA SILVA</t>
  </si>
  <si>
    <t>11554522</t>
  </si>
  <si>
    <t>154900</t>
  </si>
  <si>
    <t>RG 11554522</t>
  </si>
  <si>
    <t>154899</t>
  </si>
  <si>
    <t>.40</t>
  </si>
  <si>
    <t>CELULAR</t>
  </si>
  <si>
    <t>MOTOROLA</t>
  </si>
  <si>
    <t>23.9/2025</t>
  </si>
  <si>
    <t>CIODS20250110192514-3678-OCPM</t>
  </si>
  <si>
    <t>SANTO ANTÔNIO</t>
  </si>
  <si>
    <t>NÃO INFORMADO</t>
  </si>
  <si>
    <t>24.9/2025</t>
  </si>
  <si>
    <t>CIODS20250110200806-3848-OCPM</t>
  </si>
  <si>
    <t>RUA SÃO JOÃO</t>
  </si>
  <si>
    <t>VÍTIMA MORTA A PEDRADAS  PRÓXIMO A ESTAÇÃO DO BRT PRAÇA DA REPÚBLICA</t>
  </si>
  <si>
    <t>-8.0616818</t>
  </si>
  <si>
    <t>-34.8782887</t>
  </si>
  <si>
    <t>MATRIZ DA LUZ</t>
  </si>
  <si>
    <t>-8.042896</t>
  </si>
  <si>
    <t>-35.102030</t>
  </si>
  <si>
    <t>CB CLAYTON 9.7321-9702 MAT. 117790-7 20BPMPE</t>
  </si>
  <si>
    <t>25.9/2025</t>
  </si>
  <si>
    <t>CIODS20250111010753-300-</t>
  </si>
  <si>
    <t>CENTRO</t>
  </si>
  <si>
    <t>AVENIDA HISTORIADOR PEREIRA DA COSTA</t>
  </si>
  <si>
    <t>-8.282775</t>
  </si>
  <si>
    <t>-35.033413</t>
  </si>
  <si>
    <t>26.9/2025</t>
  </si>
  <si>
    <t>CIODS20250111232833-5645-OCPM</t>
  </si>
  <si>
    <t>Múltiplos Homicídios</t>
  </si>
  <si>
    <t>NOVA DESCOBERTA</t>
  </si>
  <si>
    <t>RUA ALTO DO RESERVATÓRIO</t>
  </si>
  <si>
    <t>27.9/2025</t>
  </si>
  <si>
    <t>CIODS202501112158475117OCPM</t>
  </si>
  <si>
    <t>ALTO JOSÉ BONIFÁCIO</t>
  </si>
  <si>
    <t>TRAVESSA ALTO BRASIL</t>
  </si>
  <si>
    <t>-8.001027</t>
  </si>
  <si>
    <t>-34.936611</t>
  </si>
  <si>
    <t>PAF - MASC</t>
  </si>
  <si>
    <t>28.9/2025</t>
  </si>
  <si>
    <t>CIODS20250112070652-1423--oc-p</t>
  </si>
  <si>
    <t>COHAB</t>
  </si>
  <si>
    <t>RUA NOSSA SENHORA DO CARMAO</t>
  </si>
  <si>
    <t>MASCULINO, PAF.</t>
  </si>
  <si>
    <t>29.9/2025</t>
  </si>
  <si>
    <t>CIODS20250112071056-1442-OCPCT</t>
  </si>
  <si>
    <t>COMPORTAS</t>
  </si>
  <si>
    <t>RUA ABACATUAIA</t>
  </si>
  <si>
    <t>PMPE CB EDUARDO 97329-2991</t>
  </si>
  <si>
    <t>-8.000406</t>
  </si>
  <si>
    <t>-34.936757</t>
  </si>
  <si>
    <t>-80645</t>
  </si>
  <si>
    <t>-34.5646</t>
  </si>
  <si>
    <t>30.9/2025</t>
  </si>
  <si>
    <t>CIODS20250112103136-2048-OCPM</t>
  </si>
  <si>
    <t>RUA JARANGARI</t>
  </si>
  <si>
    <t>PM 996549790</t>
  </si>
  <si>
    <t>31.9/2025</t>
  </si>
  <si>
    <t>CIODS20250112130612-2649-OCPM</t>
  </si>
  <si>
    <t>VISTA ALEGRE</t>
  </si>
  <si>
    <t>RUA TRIUNFO</t>
  </si>
  <si>
    <t>PM 984071379</t>
  </si>
  <si>
    <t>-8.1874432</t>
  </si>
  <si>
    <t>-34.9386357</t>
  </si>
  <si>
    <t>-8.1091365</t>
  </si>
  <si>
    <t>-35.0229526</t>
  </si>
  <si>
    <t>32.9/2025</t>
  </si>
  <si>
    <t>CIODS20250112170355-3794-OCPM</t>
  </si>
  <si>
    <t>33.9/2025</t>
  </si>
  <si>
    <t>CIODS20250112145828-3207-OCPM</t>
  </si>
  <si>
    <t>BOA VISTA</t>
  </si>
  <si>
    <t>RUA BARÃO DE SÃO BORJA</t>
  </si>
  <si>
    <t>34.9/2025</t>
  </si>
  <si>
    <t>CIODS20250112175556-4048-OCPM</t>
  </si>
  <si>
    <t>RUA SÃO JOSE (CAMPO DO ARUEIRO)</t>
  </si>
  <si>
    <t>PMPE 98711-3201</t>
  </si>
  <si>
    <t>-8.186202</t>
  </si>
  <si>
    <t>-34.947906</t>
  </si>
  <si>
    <t>35.9/2025</t>
  </si>
  <si>
    <t>CIODS20250112223837-5319-OCPC</t>
  </si>
  <si>
    <t>AV. CAXANGÁ</t>
  </si>
  <si>
    <t>PAF - MASC - PMPE SD. CASTANHA (81) 98559-4260</t>
  </si>
  <si>
    <t>36.9/2025</t>
  </si>
  <si>
    <t>CIODS20250112231335-5546-OCPM</t>
  </si>
  <si>
    <t>JARDIM SÃO PAULO</t>
  </si>
  <si>
    <t>RUA ITAMIRIM</t>
  </si>
  <si>
    <t>37.9/2025</t>
  </si>
  <si>
    <t>CIODS20250112225808-5447-OCPM</t>
  </si>
  <si>
    <t>SANTO AMARO</t>
  </si>
  <si>
    <t>NUMA POMPILHO</t>
  </si>
  <si>
    <t>-8.083269</t>
  </si>
  <si>
    <t>-34.942804</t>
  </si>
  <si>
    <t>38.9/2025</t>
  </si>
  <si>
    <t>CIODS20250112234658-5734-OCPM</t>
  </si>
  <si>
    <t>VARADOURO</t>
  </si>
  <si>
    <t>RUA DO SOL</t>
  </si>
  <si>
    <t>ESPANCAMENTO - PMPE SUB TEM ERUNDIN (81) 99760-6561</t>
  </si>
  <si>
    <t>-7.9827938</t>
  </si>
  <si>
    <t>-34.8493239</t>
  </si>
  <si>
    <t>-8.0398519</t>
  </si>
  <si>
    <t>-34.9397376</t>
  </si>
  <si>
    <t>-8.0147286</t>
  </si>
  <si>
    <t>-34.8454604</t>
  </si>
  <si>
    <t>-8.1821102</t>
  </si>
  <si>
    <t>-34.9695729</t>
  </si>
  <si>
    <t>154895</t>
  </si>
  <si>
    <t>JOSÉ CARLOS DA SILVA</t>
  </si>
  <si>
    <t>AMARA ARRUDA DA SILVA</t>
  </si>
  <si>
    <t>4786870</t>
  </si>
  <si>
    <t>154890</t>
  </si>
  <si>
    <t>RG 4786870</t>
  </si>
  <si>
    <t>JADSON JOSE BARRETTO</t>
  </si>
  <si>
    <t>JOSÉ RICHARD SANTOS MORAIS</t>
  </si>
  <si>
    <t>JACINEIDE SANTOS MORAIS</t>
  </si>
  <si>
    <t>154979</t>
  </si>
  <si>
    <t>VALDECI SEBASTIÃO DA SILVA</t>
  </si>
  <si>
    <t>EUNICE SILVINO DA SILVA</t>
  </si>
  <si>
    <t>4849358</t>
  </si>
  <si>
    <t>155101</t>
  </si>
  <si>
    <t>RG 4849358</t>
  </si>
  <si>
    <t>CLAUDIO JOSÉ DA SILVA</t>
  </si>
  <si>
    <t>MARIA JOSÉ DA SILVA</t>
  </si>
  <si>
    <t>6218758</t>
  </si>
  <si>
    <t>155102</t>
  </si>
  <si>
    <t>RG 6218758</t>
  </si>
  <si>
    <t>LUIZ FERNANDO DA SILVA</t>
  </si>
  <si>
    <t>RIZOMAL SILVINO DA SILVA</t>
  </si>
  <si>
    <t>9425255</t>
  </si>
  <si>
    <t>155103</t>
  </si>
  <si>
    <t>RG 9425255</t>
  </si>
  <si>
    <t>SILVANO JOSÉ DA SILVA</t>
  </si>
  <si>
    <t>SILVANIA MARIA DA SILVA</t>
  </si>
  <si>
    <t>7008134</t>
  </si>
  <si>
    <t>155104</t>
  </si>
  <si>
    <t>RG 7008134</t>
  </si>
  <si>
    <t>LUIZ HERCULANO ALVES FILHOS</t>
  </si>
  <si>
    <t>VANIA MARIA TEIXEIRA ALVES</t>
  </si>
  <si>
    <t>6982822</t>
  </si>
  <si>
    <t>155105</t>
  </si>
  <si>
    <t>RG 6982822</t>
  </si>
  <si>
    <t>CLEITON JOSÉ BENTO</t>
  </si>
  <si>
    <t>MAURINÉA JOSÉ BENTO</t>
  </si>
  <si>
    <t>6021114</t>
  </si>
  <si>
    <t>155106</t>
  </si>
  <si>
    <t>RG 6021114</t>
  </si>
  <si>
    <t>JOSÉ CARLOS GOMES BEZERRA</t>
  </si>
  <si>
    <t>MARIA LUCIA GOMES DE SANTANA</t>
  </si>
  <si>
    <t>7370731</t>
  </si>
  <si>
    <t>155107</t>
  </si>
  <si>
    <t>RG 7370731</t>
  </si>
  <si>
    <t>GABRIEL FRANCISCO DA SILVA</t>
  </si>
  <si>
    <t>EDILENE FRANCISCA DA SILVA</t>
  </si>
  <si>
    <t>CPF</t>
  </si>
  <si>
    <t>110.717.654-93</t>
  </si>
  <si>
    <t>155117</t>
  </si>
  <si>
    <t>CPF 110.717.654-93</t>
  </si>
  <si>
    <t>CACIO MURILO RODRIGUES DA SILVA</t>
  </si>
  <si>
    <t>HELENA VAREJAO RODRIGUES DA SILVA</t>
  </si>
  <si>
    <t>155115</t>
  </si>
  <si>
    <t>WALKER GIBSON ALVES DA SILVA</t>
  </si>
  <si>
    <t>MARIA JOSÉ ALVES</t>
  </si>
  <si>
    <t>9667378</t>
  </si>
  <si>
    <t>155120</t>
  </si>
  <si>
    <t>RG 9667378</t>
  </si>
  <si>
    <t>EDSON BARBOSA DA SILVA</t>
  </si>
  <si>
    <t>SEVERINA BARBOSA DE FREITAS</t>
  </si>
  <si>
    <t>154964</t>
  </si>
  <si>
    <t>EZEQUIAS ANTONIO DE LIMA</t>
  </si>
  <si>
    <t>MARCIA LIGIA VIEIRA DE LIMA</t>
  </si>
  <si>
    <t>8.137.304</t>
  </si>
  <si>
    <t>155114</t>
  </si>
  <si>
    <t>RG 8.137.304</t>
  </si>
  <si>
    <t>NÃO IDENTIFICADO</t>
  </si>
  <si>
    <t>155118</t>
  </si>
  <si>
    <t>JONAS JOSÉ DA SILVA</t>
  </si>
  <si>
    <t>ROSICLEIDE MARIA DA SILVA</t>
  </si>
  <si>
    <t>9.061.910</t>
  </si>
  <si>
    <t>154975</t>
  </si>
  <si>
    <t>RG 9.061.910</t>
  </si>
  <si>
    <t>IZAIAS SANTANA DA SILVA</t>
  </si>
  <si>
    <t>MARLENE FRANCISCA SANTANA DA SILVA</t>
  </si>
  <si>
    <t>155116</t>
  </si>
  <si>
    <t>PROJÉTIO</t>
  </si>
  <si>
    <t>9mm</t>
  </si>
  <si>
    <t>02 ESTOJOS</t>
  </si>
  <si>
    <t>DNA</t>
  </si>
  <si>
    <t>02 SWABS</t>
  </si>
  <si>
    <t>05</t>
  </si>
  <si>
    <t>04</t>
  </si>
  <si>
    <t>12</t>
  </si>
  <si>
    <t>BUCHA</t>
  </si>
  <si>
    <t>01</t>
  </si>
  <si>
    <t>CARTUCHO</t>
  </si>
  <si>
    <t>03</t>
  </si>
  <si>
    <t>REVESTIMENTO JAQUETA</t>
  </si>
  <si>
    <t>PROJÉTEIS</t>
  </si>
  <si>
    <t>02</t>
  </si>
  <si>
    <t>ESTOJOS</t>
  </si>
  <si>
    <t>NUCLEO</t>
  </si>
  <si>
    <t>CELULARES</t>
  </si>
  <si>
    <t>01 PROJETIL</t>
  </si>
  <si>
    <t>Entorpecente</t>
  </si>
  <si>
    <t>1</t>
  </si>
  <si>
    <t>Grama</t>
  </si>
  <si>
    <t>COCAÍNA</t>
  </si>
  <si>
    <t>2</t>
  </si>
  <si>
    <t>3</t>
  </si>
  <si>
    <t>NÚCLEO DE PROJÉTIL</t>
  </si>
  <si>
    <t>4</t>
  </si>
  <si>
    <t>ENCAMISAMENTO</t>
  </si>
  <si>
    <t>APARELHO CELULAR MOTOROLA, COR ROSÉ, CAPA AZUL.</t>
  </si>
  <si>
    <t>01 (UM) APARELHO CELULAR, MARCA APPLE, MODELO IPHONE</t>
  </si>
  <si>
    <t>003.13/2025</t>
  </si>
  <si>
    <t>OF. Nº6/2025</t>
  </si>
  <si>
    <t>OF. Nº23/2025</t>
  </si>
  <si>
    <t>BOE 24E2103001721 / Ref. IP nº 2024.0477.001196-84</t>
  </si>
  <si>
    <t>BOE 25E2103000047 / Ref. IP nº 2025.0477.000030-21</t>
  </si>
  <si>
    <t>3900001267.000020/2025-79</t>
  </si>
  <si>
    <t>3900001267.000088/2025-58</t>
  </si>
  <si>
    <t>3900000771.000006/2025-11</t>
  </si>
  <si>
    <t>3900000770.000003/2025-89</t>
  </si>
  <si>
    <t>ELETRÔNICO</t>
  </si>
  <si>
    <t>LOURIVAL BRANDO M. JR</t>
  </si>
  <si>
    <t xml:space="preserve"> TEV 25000094 (INFO GEPH):                                                                                         01 MICRO SD ENCONTRADO EM CÂMERA NO PARA‐BRISAS DO VEÍCULO</t>
  </si>
  <si>
    <t>JABSON CARLOS DE MELO (VÍTIMA)</t>
  </si>
  <si>
    <t>VITIMA 01 - VALDECI SEBASTIAO DA SILVA (NIC 155101);
VITIMA 02 - CLAUDIO JOSE DA SILVA (NIC 155102);
VITIMA 03 - LUIZ FERNANDO DA SILVA BARBOSA (NIC 155103);
VITIMA 04 - SILVANO JOSE DA SILVA (NIC 155104);
VITIMA 05 - LUIZ HERCULANO ALVES FILHO (NIC 155105);
VITIMA 06 - CLEITON JOSE BENTO (NIC 155106);                                                                                                                             VITIMA 07 - JOSE CARLOS GOMES BEZERRA (NIC 155107).</t>
  </si>
  <si>
    <t>FALTA INFO GEPH ABRIR REP</t>
  </si>
  <si>
    <t>-8.294248</t>
  </si>
  <si>
    <t>-35.038363</t>
  </si>
  <si>
    <t>-8.518400</t>
  </si>
  <si>
    <t>-35.121529</t>
  </si>
  <si>
    <t>SGT M. SILVA; MAT: 111.056-0; 18º BPM</t>
  </si>
  <si>
    <t>39.9/2025</t>
  </si>
  <si>
    <t>CIODS20250113223648-4627-OCPM</t>
  </si>
  <si>
    <t>RUA DINAMARCA</t>
  </si>
  <si>
    <t>-7.977528</t>
  </si>
  <si>
    <t>-34.867584</t>
  </si>
  <si>
    <t>PAF; MASCULINO - PM SGT DANIEL MOURA; 99508-2597 --- SGT MALAQUIAS; MAT: 107.866-6; 1º BPM</t>
  </si>
  <si>
    <t>40.9/2025</t>
  </si>
  <si>
    <t>CIODS20250113235211-4858-OCPM</t>
  </si>
  <si>
    <t>AFOGADOS</t>
  </si>
  <si>
    <t>RUA SANTA HELENA</t>
  </si>
  <si>
    <t>PAF.MASCULINO. CONTATO- SGT J TEXEIRA 98468-4982</t>
  </si>
  <si>
    <t>41.9/2025</t>
  </si>
  <si>
    <t>CIODS20250114012412-188-OCPM</t>
  </si>
  <si>
    <t>Duplo Homicídio</t>
  </si>
  <si>
    <t>RUA VINTE E UM DE SETEMBRO</t>
  </si>
  <si>
    <t>-8.037204</t>
  </si>
  <si>
    <t>-34.930097</t>
  </si>
  <si>
    <t>PAF -  MASC - PM CB SOLTO 991214725 MAT1160150 - 13BPM</t>
  </si>
  <si>
    <t>154976</t>
  </si>
  <si>
    <t>WYLLIAN RAFAEL NUNES CARDOSO</t>
  </si>
  <si>
    <t>ELIZABETE NUNES DO ESPIRITO SANTO</t>
  </si>
  <si>
    <t>154898</t>
  </si>
  <si>
    <t>WILLIAM SILVA DOS SANTOS</t>
  </si>
  <si>
    <t>ELISANGELA MARIA SILVA DE LUCENA</t>
  </si>
  <si>
    <t>154896</t>
  </si>
  <si>
    <t>RECONHECIDO (EGINALDO MARINHO DE JESUS)</t>
  </si>
  <si>
    <t>154881</t>
  </si>
  <si>
    <t>155001</t>
  </si>
  <si>
    <t>WILLAMES VRIGINIO DA SILVA</t>
  </si>
  <si>
    <t>CLAUDIOMIRA MARIA VIRGINIO</t>
  </si>
  <si>
    <t>155002</t>
  </si>
  <si>
    <t>005.13/2025</t>
  </si>
  <si>
    <t>OF. Nº 10/2025</t>
  </si>
  <si>
    <t>Ref. ao IP Nº 09901.9003.000091/2022-1.1</t>
  </si>
  <si>
    <t>01 (UM) CELULAR DA MARCA MULTILASER, IMEI Nº 359134100211469/1, COM TELA DANIFICADA</t>
  </si>
  <si>
    <t>3900000771.000014/2025-59</t>
  </si>
  <si>
    <t>acusados RAFAEL HERNANDES DE SOUZA e RODRIGO FRANCISCO DOS SANTOS</t>
  </si>
  <si>
    <t>Perícia em veículo(s)</t>
  </si>
  <si>
    <t>VEÍCULO FIAT TORO COR PRETA RZY3A99</t>
  </si>
  <si>
    <t>RZY3A99</t>
  </si>
  <si>
    <t>42.9/2025</t>
  </si>
  <si>
    <t>CIODS20250114111953-1457-OCPM</t>
  </si>
  <si>
    <t>RODOVIA GOVERNADOR MÁRIO COVAS</t>
  </si>
  <si>
    <t>-8.123344</t>
  </si>
  <si>
    <t>-34.943220</t>
  </si>
  <si>
    <t>PAF,MASC, EXTERNO GT19301 9.9447-1710</t>
  </si>
  <si>
    <t>43.9/2025</t>
  </si>
  <si>
    <t>CIODS20250114140605-2136-</t>
  </si>
  <si>
    <t>ALAMEDA PAULISTA</t>
  </si>
  <si>
    <t>RUA TRINTA E UM</t>
  </si>
  <si>
    <t>-7.932902</t>
  </si>
  <si>
    <t>-34.868354</t>
  </si>
  <si>
    <t>44.9/2025</t>
  </si>
  <si>
    <t>CIODS20250115012819-215-OCPM</t>
  </si>
  <si>
    <t>RUA MAJOR ARMANDO DE SOUZA MELO</t>
  </si>
  <si>
    <t>-8.140485</t>
  </si>
  <si>
    <t>-34.906809</t>
  </si>
  <si>
    <t>SGT SEBASTIÃO 9.9745-8788  CABO MARIA MAT.114.105-8 19BPMPE</t>
  </si>
  <si>
    <t>155017</t>
  </si>
  <si>
    <t>JEIMERSON VIEIRA DE OLIVEIRA</t>
  </si>
  <si>
    <t>155111</t>
  </si>
  <si>
    <t>BRUNO BEZERRA DE ARAUJO SILVA</t>
  </si>
  <si>
    <t>155112</t>
  </si>
  <si>
    <t>DAVID BARBOSA DE CARVALHO</t>
  </si>
  <si>
    <t>SORAYA GUEIROS BARBOSA</t>
  </si>
  <si>
    <t>155018</t>
  </si>
  <si>
    <t>09 ESTOJOS</t>
  </si>
  <si>
    <t>.380</t>
  </si>
  <si>
    <t>05 ESTOJOS</t>
  </si>
  <si>
    <t>PROJETIO</t>
  </si>
  <si>
    <t>UMA UNIDADE DE FRAGMENTO DE PROJETIO</t>
  </si>
  <si>
    <t>45.9/2025</t>
  </si>
  <si>
    <t>CIODS20250115115541-1804-OC-PM</t>
  </si>
  <si>
    <t>JANGA</t>
  </si>
  <si>
    <t>RUA SÃO LUCAS, 9</t>
  </si>
  <si>
    <t>PAF MASC CB DIOGENES 988364622</t>
  </si>
  <si>
    <t>-7.942465</t>
  </si>
  <si>
    <t>-34.837822</t>
  </si>
  <si>
    <t>-8.083977</t>
  </si>
  <si>
    <t>-34.916722</t>
  </si>
  <si>
    <t>-8.061033</t>
  </si>
  <si>
    <t>-34.889154</t>
  </si>
  <si>
    <t>46.9/2025</t>
  </si>
  <si>
    <t>CIODS20250116124820-1992-</t>
  </si>
  <si>
    <t>JARDIM PRIMAVERA</t>
  </si>
  <si>
    <t>RUA CASTRO ALVES</t>
  </si>
  <si>
    <t>-8.011837</t>
  </si>
  <si>
    <t>-34.968374</t>
  </si>
  <si>
    <t>47.9/2025</t>
  </si>
  <si>
    <t>CIODS20250116181248-3269-OCPCA</t>
  </si>
  <si>
    <t>COELHOS</t>
  </si>
  <si>
    <t>RUA PREFEITO JORGE MARTINS</t>
  </si>
  <si>
    <t>-8.0688484</t>
  </si>
  <si>
    <t>-34.8877820</t>
  </si>
  <si>
    <t>PAF.MASCULINO. SGTPM DIMAS 98721-6010</t>
  </si>
  <si>
    <t>48.9/2025</t>
  </si>
  <si>
    <t>CIODS20250116184847-3375-</t>
  </si>
  <si>
    <t>RUA SÃO JOSE DOS PINHAIS</t>
  </si>
  <si>
    <t>-8.012698</t>
  </si>
  <si>
    <t>-34.970208</t>
  </si>
  <si>
    <t>49.9/2025</t>
  </si>
  <si>
    <t>CIODS20250117164330-2772-OC-PM</t>
  </si>
  <si>
    <t>RUA NOVA ESPERANÇA</t>
  </si>
  <si>
    <t>50.9/2025</t>
  </si>
  <si>
    <t>CIODS20250117171152-2876-OCPM</t>
  </si>
  <si>
    <t>RUA SÃO SEBASTINHÃO</t>
  </si>
  <si>
    <t>PAF - MASC_x000D_
PM: 986423483</t>
  </si>
  <si>
    <t>-7.903453</t>
  </si>
  <si>
    <t>-34.899353</t>
  </si>
  <si>
    <t>-8.183283</t>
  </si>
  <si>
    <t>-34.923963</t>
  </si>
  <si>
    <t>51.9/2025</t>
  </si>
  <si>
    <t>CIODS00000000000000--</t>
  </si>
  <si>
    <t>RUA ITAPIRANGA</t>
  </si>
  <si>
    <t>CIODS20250118105534-6930-2734</t>
  </si>
  <si>
    <t>MADALENA</t>
  </si>
  <si>
    <t>AVENIDA CAXANGA</t>
  </si>
  <si>
    <t>QQD8I58</t>
  </si>
  <si>
    <t>ONIX BRANCO</t>
  </si>
  <si>
    <t>CONTUNDENTE</t>
  </si>
  <si>
    <t>-8.058309</t>
  </si>
  <si>
    <t>-34.907518</t>
  </si>
  <si>
    <t>006.13/2025</t>
  </si>
  <si>
    <t>OF. Nº8/2025</t>
  </si>
  <si>
    <t>3900000773.000061/2025-82</t>
  </si>
  <si>
    <t>EXAME VIDEOGRÁFICO</t>
  </si>
  <si>
    <t>RANON BARROS</t>
  </si>
  <si>
    <t>VICENTE DESSOTO</t>
  </si>
  <si>
    <t>07 (SETE) ARQUIVOS DIGITAIS DE VÍDEO</t>
  </si>
  <si>
    <t>52.9/2025</t>
  </si>
  <si>
    <t>CIODS20250118211221-3244-OCPM</t>
  </si>
  <si>
    <t>NOVA ESPERANÇA</t>
  </si>
  <si>
    <t>RUA SEIS</t>
  </si>
  <si>
    <t>53.9/2025</t>
  </si>
  <si>
    <t>CIODS20250118210520-3204-OCPM</t>
  </si>
  <si>
    <t>VILA RICA</t>
  </si>
  <si>
    <t>TRAVESSA MADRE DE DEUS</t>
  </si>
  <si>
    <t>-7.782931</t>
  </si>
  <si>
    <t>-35.089953</t>
  </si>
  <si>
    <t>SGT CARLOS JOSÉ MAT.104028-6 26°BPMPE</t>
  </si>
  <si>
    <t>DANIEL MIGUEL DA SILVA JUNIOR</t>
  </si>
  <si>
    <t>SEVERINA MARIA DE SANTANA</t>
  </si>
  <si>
    <t>155108</t>
  </si>
  <si>
    <t>ANDRÉ BEZERRA DA SILVA</t>
  </si>
  <si>
    <t>IRIS BEZERRA DA SILVA</t>
  </si>
  <si>
    <t>151252</t>
  </si>
  <si>
    <t>RAPHAEL DA SILVA FREITAS</t>
  </si>
  <si>
    <t>155005</t>
  </si>
  <si>
    <t>WILLIANS RODRIGUES DA SILVA</t>
  </si>
  <si>
    <t>155016</t>
  </si>
  <si>
    <t>EDUARDO VINICIO SIMPLICIO MELO</t>
  </si>
  <si>
    <t>155012</t>
  </si>
  <si>
    <t>CESAR AUGUSTO MACEDO TABOSA</t>
  </si>
  <si>
    <t>155113</t>
  </si>
  <si>
    <t>CARLOS WILKER DA SILVA</t>
  </si>
  <si>
    <t>PATRICIA PEDRO DA SILVA</t>
  </si>
  <si>
    <t>155007</t>
  </si>
  <si>
    <t>MIRAIKY ALVES PEREIRA</t>
  </si>
  <si>
    <t>154462</t>
  </si>
  <si>
    <t>FEM</t>
  </si>
  <si>
    <t>155013</t>
  </si>
  <si>
    <t>GIVANILDO MARCOLINO DE OLIVEIRA</t>
  </si>
  <si>
    <t>MARIA LUCIA DA SILVA</t>
  </si>
  <si>
    <t>155003</t>
  </si>
  <si>
    <t>01 ENCAMISAMENTO</t>
  </si>
  <si>
    <t>02 ESTOJOS/ 02 PROJETEIS/ 01 NUCLEO</t>
  </si>
  <si>
    <t>-8.038769</t>
  </si>
  <si>
    <t>-34.931522</t>
  </si>
  <si>
    <t>-8.116768</t>
  </si>
  <si>
    <t>-35.027760</t>
  </si>
  <si>
    <t>54.9/2025</t>
  </si>
  <si>
    <t>CIODS20250119125033-2950-OCPM</t>
  </si>
  <si>
    <t>PASSARINHO</t>
  </si>
  <si>
    <t>RUA VITORIA REGIA CANAÃ</t>
  </si>
  <si>
    <t>PM 991237497</t>
  </si>
  <si>
    <t>-7.989680</t>
  </si>
  <si>
    <t>-34.928131</t>
  </si>
  <si>
    <t>55.9/2025</t>
  </si>
  <si>
    <t>CIODS20250119181144-4496-OCPM</t>
  </si>
  <si>
    <t>RUA BOA VISTA</t>
  </si>
  <si>
    <t>-8.231705</t>
  </si>
  <si>
    <t>-34.977758</t>
  </si>
  <si>
    <t>PAF - MASC_x000D_
PM: SD SOBRAL 996390722</t>
  </si>
  <si>
    <t>56.9/2025</t>
  </si>
  <si>
    <t>CIODS20250119213854-5696-OCPM</t>
  </si>
  <si>
    <t>RUA DA UNIÃO</t>
  </si>
  <si>
    <t>57.9/2025</t>
  </si>
  <si>
    <t>CIODS20250119211812-5562-OCPM</t>
  </si>
  <si>
    <t>CIDADE GARAPU</t>
  </si>
  <si>
    <t>RUA UM</t>
  </si>
  <si>
    <t>PAF - MASC - SGT. CLEISON CORDEIRO 98438-9395</t>
  </si>
  <si>
    <t>58.9/2025</t>
  </si>
  <si>
    <t>CIODS20250119214016-5707-OCPM</t>
  </si>
  <si>
    <t>UP002</t>
  </si>
  <si>
    <t>CAMPO GRANDE</t>
  </si>
  <si>
    <t>RUA CRISTOVÃO JAQUES</t>
  </si>
  <si>
    <t>-8.1225901</t>
  </si>
  <si>
    <t>-35.021835</t>
  </si>
  <si>
    <t>-8.034202</t>
  </si>
  <si>
    <t>-34.884742</t>
  </si>
  <si>
    <t>PAF- MASC_x000D_
CB LOURENÇO: 987622756 / MAT. 113114-1 / 13º BPM</t>
  </si>
  <si>
    <t>-8.301635</t>
  </si>
  <si>
    <t>-35.032125</t>
  </si>
  <si>
    <t>59.9/2025</t>
  </si>
  <si>
    <t>CIODS20250120053637-912-OCPM</t>
  </si>
  <si>
    <t>PAU AMARELO</t>
  </si>
  <si>
    <t>RUA VENTUROSA</t>
  </si>
  <si>
    <t>-7.915821</t>
  </si>
  <si>
    <t>-34.831155</t>
  </si>
  <si>
    <t>SGT ANGELO MAT.107468-7 17BPMPE</t>
  </si>
  <si>
    <t>60.9/2025</t>
  </si>
  <si>
    <t>CIODS20250120180535-3492-OCPMA</t>
  </si>
  <si>
    <t>CURADO</t>
  </si>
  <si>
    <t>RUA JOSÉ TAVARES DE HOLANDA</t>
  </si>
  <si>
    <t>61.9/2025</t>
  </si>
  <si>
    <t>CIODS20250120195555-3889-OCPM</t>
  </si>
  <si>
    <t>RUA LUIZ GONZAGA</t>
  </si>
  <si>
    <t>62.9/2025</t>
  </si>
  <si>
    <t>CIODS20250120202529-3985-OCPM</t>
  </si>
  <si>
    <t>LOTEAMENTO PRAIA SOSSEGO</t>
  </si>
  <si>
    <t>-7.989213</t>
  </si>
  <si>
    <t>-34.927864</t>
  </si>
  <si>
    <t>SD MARLLON MAT.120714-8  11BPMPE</t>
  </si>
  <si>
    <t>21012025</t>
  </si>
  <si>
    <t>BARRA DE JANGADA</t>
  </si>
  <si>
    <t>VÍTIMA DE ENVENENAMENTO</t>
  </si>
  <si>
    <t>-8.072139</t>
  </si>
  <si>
    <t>-34.939594</t>
  </si>
  <si>
    <t>PAF -  MASCULINO; PM 98977-9977 LEONARDO JR; TEN PESSOA; MAT: 104.427-3; 12º BPM</t>
  </si>
  <si>
    <t>RUA CAVALA</t>
  </si>
  <si>
    <t>-7.713074</t>
  </si>
  <si>
    <t>-34.841377</t>
  </si>
  <si>
    <t>SD 98469-4938; SD VANILDO; MAT: 122.395-0; 26º BPM</t>
  </si>
  <si>
    <t>63.9/2025</t>
  </si>
  <si>
    <t>CIODS20250120203015-4008-OCPMA</t>
  </si>
  <si>
    <t>CURADO QUATRO</t>
  </si>
  <si>
    <t>RUA EDUARDO HENRIQUE</t>
  </si>
  <si>
    <t>PAF.MASCULINO.</t>
  </si>
  <si>
    <t>64.9/2025</t>
  </si>
  <si>
    <t>CIODS20250121035454-0366-PMAP</t>
  </si>
  <si>
    <t>RUA VILA NOVA</t>
  </si>
  <si>
    <t>PAF - MASC_x000D_
SD TALES: 973292219</t>
  </si>
  <si>
    <t>UP038</t>
  </si>
  <si>
    <t>-8.519748</t>
  </si>
  <si>
    <t>-35.123282</t>
  </si>
  <si>
    <t>65.9/2025</t>
  </si>
  <si>
    <t>CIODS20250121083857-740-OCPM</t>
  </si>
  <si>
    <t>RODOVIA PE-042</t>
  </si>
  <si>
    <t>RODOVIA ESTADUAL</t>
  </si>
  <si>
    <t>-8.338985</t>
  </si>
  <si>
    <t>-35.139587</t>
  </si>
  <si>
    <t>CORPO EM CARRO CARBONIZADO - PM 985456250</t>
  </si>
  <si>
    <t>66.9/2025</t>
  </si>
  <si>
    <t>CIODS20250121062657-485-OCPM</t>
  </si>
  <si>
    <t>Suicídio</t>
  </si>
  <si>
    <t>CIDADE TABAJARA</t>
  </si>
  <si>
    <t>RUA CARICÉ</t>
  </si>
  <si>
    <t>-7.976567</t>
  </si>
  <si>
    <t>-34.864360</t>
  </si>
  <si>
    <t>PM 985603510 SGT JOSUÉ MACENA 1058363 1°BPM</t>
  </si>
  <si>
    <t>67.9/2025</t>
  </si>
  <si>
    <t>CIODS20250121135213-1913-OCPM</t>
  </si>
  <si>
    <t>RUA ALCINO FERREIRA DA PAZ</t>
  </si>
  <si>
    <t>-7.917397</t>
  </si>
  <si>
    <t>-34.827176</t>
  </si>
  <si>
    <t>PAF - MASC - SGT ANDERSON SOUZA 1102737 17°BPM</t>
  </si>
  <si>
    <t>68.9/2025</t>
  </si>
  <si>
    <t>CIODS20250121201148-3365-OCPM</t>
  </si>
  <si>
    <t>OLARIA</t>
  </si>
  <si>
    <t>PAF.MASCULINO.CONTATO 981944627</t>
  </si>
  <si>
    <t>RUA DA ASSMBLÉIA</t>
  </si>
  <si>
    <t>69.9/2025</t>
  </si>
  <si>
    <t>CIODS20250121220156-3721-OCPM</t>
  </si>
  <si>
    <t>BRASILIA TEIMOSA</t>
  </si>
  <si>
    <t>-8.121078</t>
  </si>
  <si>
    <t>-35.110239</t>
  </si>
  <si>
    <t>RUA MARECHAL HERMES, N°84</t>
  </si>
  <si>
    <t>-8.087511</t>
  </si>
  <si>
    <t>-34.881213</t>
  </si>
  <si>
    <t>CB COSTA 1140590 19BPM</t>
  </si>
  <si>
    <t>70.9/2025</t>
  </si>
  <si>
    <t>CIODS20250122071435-575-</t>
  </si>
  <si>
    <t>PEIXINHOS</t>
  </si>
  <si>
    <t>RUA ANTONIO DE MATOS PEIXOTO GUIMARAES</t>
  </si>
  <si>
    <t>155011</t>
  </si>
  <si>
    <t>DAVID SANTANA DE SOUZA</t>
  </si>
  <si>
    <t>ROBERTA MARIA DE SANTANA</t>
  </si>
  <si>
    <t>9.614.005</t>
  </si>
  <si>
    <t>155004</t>
  </si>
  <si>
    <t>RG 9.614.005</t>
  </si>
  <si>
    <t>KAUAN HENRIQUE DE SOUZA</t>
  </si>
  <si>
    <t>ANA CLEIDE MARIA DE SOUZA</t>
  </si>
  <si>
    <t>155009</t>
  </si>
  <si>
    <t>EMERSON TRAJANO DA SILVA</t>
  </si>
  <si>
    <t>SOLANGE TRAJANO DA SILVA</t>
  </si>
  <si>
    <t>152372</t>
  </si>
  <si>
    <t>LINDACI PEDROSA DE AZEVEDO</t>
  </si>
  <si>
    <t>155008</t>
  </si>
  <si>
    <t>MARCIO CORREIA VIRGILIO</t>
  </si>
  <si>
    <t>GERCINA MARIA CORREIA</t>
  </si>
  <si>
    <t>11.839.996</t>
  </si>
  <si>
    <t>155019</t>
  </si>
  <si>
    <t>RG 11.839.996</t>
  </si>
  <si>
    <t>EVANDRO PEREIRA MACIEL</t>
  </si>
  <si>
    <t>VERA LUCIA FERREIRA MACIEL</t>
  </si>
  <si>
    <t>155020</t>
  </si>
  <si>
    <t>ANDRÉ BATISTA MARTINS</t>
  </si>
  <si>
    <t>155109</t>
  </si>
  <si>
    <t>RECONHECIDO (FAGNER FERREIRA FERNANDES)</t>
  </si>
  <si>
    <t>ESTER VICENTE FERREIRA</t>
  </si>
  <si>
    <t>155381</t>
  </si>
  <si>
    <t>RECONHECIDO (ALEX HENRIQUE DA SILVA ALMEIDA)</t>
  </si>
  <si>
    <t>QUITÉRIA ANGELA DA SILVA ALMEIDA</t>
  </si>
  <si>
    <t>155383</t>
  </si>
  <si>
    <t>HELTON BRUNO DA SILVA CHAGAS</t>
  </si>
  <si>
    <t>ELIANE MARIA DA SILVA</t>
  </si>
  <si>
    <t>155382</t>
  </si>
  <si>
    <t>155110</t>
  </si>
  <si>
    <t>ERIVONAL DO NALSOM DA SILVA</t>
  </si>
  <si>
    <t>LUCIENE MARIA DA SILVA</t>
  </si>
  <si>
    <t>10005299</t>
  </si>
  <si>
    <t>155385</t>
  </si>
  <si>
    <t>RG 10005299</t>
  </si>
  <si>
    <t>CARLOS MAURICIO DOS SANTOS</t>
  </si>
  <si>
    <t>VERONICA MARIA DOS SANTOS</t>
  </si>
  <si>
    <t>154626</t>
  </si>
  <si>
    <t>JOSÉ CARLOS SANTANA DA SILVA</t>
  </si>
  <si>
    <t>MARIA DAS GRAÇAS DE SANTANA</t>
  </si>
  <si>
    <t>155006</t>
  </si>
  <si>
    <t>LUIZ DIONIZIO DA SILVA JUNIOR</t>
  </si>
  <si>
    <t>MARIA DA CONCEIÇÃO BERNARDO</t>
  </si>
  <si>
    <t>71687687439</t>
  </si>
  <si>
    <t>155387</t>
  </si>
  <si>
    <t>CPF 71687687439</t>
  </si>
  <si>
    <t>08</t>
  </si>
  <si>
    <t>PROJETEIS</t>
  </si>
  <si>
    <t>JAQUETA</t>
  </si>
  <si>
    <t>UMA UNIDADE DE PROJÉTIL BALÍSTICO</t>
  </si>
  <si>
    <t>DUAS UNIDADES DE PROJÉTIL</t>
  </si>
  <si>
    <t>CRACK</t>
  </si>
  <si>
    <t>UMA PEDRA POSSIVELMENTE CRACK</t>
  </si>
  <si>
    <t>ENCONTRADO NA GARAEM DA RESIDÊNCIA DA VÍTIMA</t>
  </si>
  <si>
    <t>MACONHA</t>
  </si>
  <si>
    <t>2509903019</t>
  </si>
  <si>
    <t>MIRUEIRA</t>
  </si>
  <si>
    <t>AVENIDA DAS MACUMBEIRAS</t>
  </si>
  <si>
    <t>INTERNO. SEI:3900001011.000032/2025-03</t>
  </si>
  <si>
    <t>-8.009609</t>
  </si>
  <si>
    <t>-34.875389</t>
  </si>
  <si>
    <t>007.13/2025</t>
  </si>
  <si>
    <t>OF. Nº 12/2025</t>
  </si>
  <si>
    <t>3900000770.000020/2025-16</t>
  </si>
  <si>
    <t>BOE nº 24E2103001639 / IP nº 2024.0477.001139-96</t>
  </si>
  <si>
    <t>01 aparelho celular de cor preta marca SANSUNG galaxy A03, IMEI 01 354985983777826, IMEI 02 355106273777827</t>
  </si>
  <si>
    <t>ITALO JOSE DE SANTANA DA SILVA</t>
  </si>
  <si>
    <t>EVIO GABRIEL DANTAS DE VASCONCELOS</t>
  </si>
  <si>
    <t>155389</t>
  </si>
  <si>
    <t>18 ESTOJOS E 06 PROJETEIS</t>
  </si>
  <si>
    <t>71.9/2025</t>
  </si>
  <si>
    <t>CIODS20250122123551-1626-</t>
  </si>
  <si>
    <t>SITIO DOS PINTOS</t>
  </si>
  <si>
    <t>RUA PROFESSOR CLAUDIO SELVA</t>
  </si>
  <si>
    <t>-8.013905</t>
  </si>
  <si>
    <t>-34.951753</t>
  </si>
  <si>
    <t>72.9/2025</t>
  </si>
  <si>
    <t>CIODS20250122181750-2876-OCPM</t>
  </si>
  <si>
    <t>RIO ÂMBAR</t>
  </si>
  <si>
    <t>RUA SALVADOR</t>
  </si>
  <si>
    <t>-7.955009</t>
  </si>
  <si>
    <t>-34.88282</t>
  </si>
  <si>
    <t>-7.768755</t>
  </si>
  <si>
    <t>-34.832584</t>
  </si>
  <si>
    <t>CB MARCELO MAT. 110709-7 26BPMPE</t>
  </si>
  <si>
    <t>73.9/2025</t>
  </si>
  <si>
    <t>CIODS20250122222435-3619-</t>
  </si>
  <si>
    <t>RUA JOSE ACIOLE CAVALCANTI</t>
  </si>
  <si>
    <t>-8.299473</t>
  </si>
  <si>
    <t>-35.031828</t>
  </si>
  <si>
    <t>74.9/2025</t>
  </si>
  <si>
    <t>CIODS20250123034641-448-OCPM</t>
  </si>
  <si>
    <t>RUA JOAQUIM DE BRITO</t>
  </si>
  <si>
    <t>-8.063058</t>
  </si>
  <si>
    <t>-34.893857</t>
  </si>
  <si>
    <t>CB CANDIDO 113087-0 16BPMPE</t>
  </si>
  <si>
    <t>SILVANIO INOCENCIO TAVARES</t>
  </si>
  <si>
    <t>CORALINA CHAGAS TAVARES</t>
  </si>
  <si>
    <t>943940</t>
  </si>
  <si>
    <t>RG 943940</t>
  </si>
  <si>
    <t>EVALDO VICENTE DE OLIVEIRA</t>
  </si>
  <si>
    <t>155390</t>
  </si>
  <si>
    <t>SEBASTIÃO JOSÉ DA SILVA FILHO</t>
  </si>
  <si>
    <t>MARIA DO CARMO BARBOSA</t>
  </si>
  <si>
    <t>155386</t>
  </si>
  <si>
    <t>WAGNER RICARDO DE OLIVEIRA</t>
  </si>
  <si>
    <t>155395</t>
  </si>
  <si>
    <t>155399</t>
  </si>
  <si>
    <t>UMA UNIDADE DE PROJÉTIL BALISTICO</t>
  </si>
  <si>
    <t>01 CELULAR</t>
  </si>
  <si>
    <t>UMA UNIDADE DE PROJÉTIO BALISTICO</t>
  </si>
  <si>
    <t>008.13/2025</t>
  </si>
  <si>
    <r>
      <rPr>
        <b/>
        <sz val="11"/>
        <color rgb="FFFF0000"/>
        <rFont val="Calibri"/>
        <family val="2"/>
      </rPr>
      <t xml:space="preserve">TEV 25001080 (INFO GEPH): </t>
    </r>
    <r>
      <rPr>
        <sz val="11"/>
        <color theme="1"/>
        <rFont val="Calibri"/>
        <family val="2"/>
      </rPr>
      <t xml:space="preserve">
01 CELULAR ENCONTRADO EM POSSE DA VITIMA CARLOS GOMES BEZERRA (NIC 155107) - LACRE 3009394; CASO CHACINA DE NOVA DESCOBERTA</t>
    </r>
  </si>
  <si>
    <t>004A.13/2025</t>
  </si>
  <si>
    <t>004B.13/2025</t>
  </si>
  <si>
    <t>004C.13/2025</t>
  </si>
  <si>
    <t>004D.13/2025</t>
  </si>
  <si>
    <r>
      <rPr>
        <b/>
        <sz val="11"/>
        <color rgb="FFFF0000"/>
        <rFont val="Calibri"/>
        <family val="2"/>
      </rPr>
      <t>TEV 25001090 (INFO GEPH):</t>
    </r>
    <r>
      <rPr>
        <sz val="11"/>
        <color theme="1"/>
        <rFont val="Calibri"/>
        <family val="2"/>
      </rPr>
      <t xml:space="preserve">
01 CELULAR ENCONTRADO EM POSSE DA VITIMA CLAUDIO JOSÉ DA SILVA (NIC 155102) - LACRE 3008428; CASO CHACINA DE NOVA DESCOBERTA</t>
    </r>
  </si>
  <si>
    <r>
      <rPr>
        <b/>
        <sz val="11"/>
        <color rgb="FFFF0000"/>
        <rFont val="Calibri"/>
        <family val="2"/>
      </rPr>
      <t>TEV 25001090 (INFO GEPH):</t>
    </r>
    <r>
      <rPr>
        <sz val="11"/>
        <color theme="1"/>
        <rFont val="Calibri"/>
        <family val="2"/>
      </rPr>
      <t xml:space="preserve">
01 CELULAR ENCONTRADO EM POSSE DA VITIMA LUIZ FERNANDO DA SILVA (NIC 155103) - LACRE 1286781; CASO CHACINA DE NOVA DESCOBERTA
</t>
    </r>
  </si>
  <si>
    <r>
      <rPr>
        <b/>
        <sz val="11"/>
        <color rgb="FFFF0000"/>
        <rFont val="Calibri"/>
        <family val="2"/>
      </rPr>
      <t>TEV 25001090 (INFO GEPH):</t>
    </r>
    <r>
      <rPr>
        <sz val="11"/>
        <color theme="1"/>
        <rFont val="Calibri"/>
        <family val="2"/>
      </rPr>
      <t xml:space="preserve">
01 CELULAR ENCONTRADO EM POSSE DA VÍTIMA SILVANO JOSÉ DA SILVA (NIC 155104) - LACRE 3009386; CASO CHACINA NOVA DESCOBERTA</t>
    </r>
  </si>
  <si>
    <t>OF. Nº 29/2025</t>
  </si>
  <si>
    <t>IP 2025.0477.000016-736</t>
  </si>
  <si>
    <t>4ª DPH - DHPP</t>
  </si>
  <si>
    <t>01 (UM) APARELHO CELULAR MARCA APPLE, MODELO IPHONE</t>
  </si>
  <si>
    <t>NÃO INFORMADO NO OFÍCIO</t>
  </si>
  <si>
    <t>75.9/2025</t>
  </si>
  <si>
    <t>CIODS20250123131419-1835-OCPMA</t>
  </si>
  <si>
    <t>XINGU</t>
  </si>
  <si>
    <t>RUA MONTE CASTELO</t>
  </si>
  <si>
    <t>PM 998238697</t>
  </si>
  <si>
    <t>2562103255</t>
  </si>
  <si>
    <t>CASA CAIADA</t>
  </si>
  <si>
    <t>AV. CARLOS DE LIMA CAVALCANTE</t>
  </si>
  <si>
    <t>SALVIANO GOMES FARIAS</t>
  </si>
  <si>
    <t>13</t>
  </si>
  <si>
    <t>76.9/2025</t>
  </si>
  <si>
    <t>CIODS20250124105646-1316-OCPM</t>
  </si>
  <si>
    <t>JD SÃO PAULO</t>
  </si>
  <si>
    <t>AV PIRACICABA</t>
  </si>
  <si>
    <t>77.9/2025</t>
  </si>
  <si>
    <t>CIODS20251241401492-2015-OCPM</t>
  </si>
  <si>
    <t>FEMINICÍDIO- CONTATO SD DANIEL 99647-3282</t>
  </si>
  <si>
    <t>RUA DAS MEDALHAS</t>
  </si>
  <si>
    <t>-8.235278</t>
  </si>
  <si>
    <t>-34.984587</t>
  </si>
  <si>
    <t>-8.072439</t>
  </si>
  <si>
    <t>-35.001076</t>
  </si>
  <si>
    <t>-8.0456836</t>
  </si>
  <si>
    <t>-34.9224912</t>
  </si>
  <si>
    <t>-8.0775376</t>
  </si>
  <si>
    <t>-34.9475667</t>
  </si>
  <si>
    <t>78.9/2025</t>
  </si>
  <si>
    <t>OURO PRETO</t>
  </si>
  <si>
    <t>RUA LIGIA</t>
  </si>
  <si>
    <t>-7.989182</t>
  </si>
  <si>
    <t>-34.877509</t>
  </si>
  <si>
    <t>CIODS20250125061827-999</t>
  </si>
  <si>
    <t>79.9/2025</t>
  </si>
  <si>
    <t>CIODS20250125114137-2065-OCPM</t>
  </si>
  <si>
    <t>AV MAURICIO DE NASSAU</t>
  </si>
  <si>
    <t>-8.037469</t>
  </si>
  <si>
    <t>-34.930155</t>
  </si>
  <si>
    <t>80.9/2025</t>
  </si>
  <si>
    <t>CIODS20250125155908-3276-OCPM</t>
  </si>
  <si>
    <t>PM 988324666</t>
  </si>
  <si>
    <t>-7.8892647</t>
  </si>
  <si>
    <t>-34.9111226</t>
  </si>
  <si>
    <t>81.9/2025</t>
  </si>
  <si>
    <t>CIODS20250125192410-4207-OCPM</t>
  </si>
  <si>
    <t>CAJUEIRO SECO</t>
  </si>
  <si>
    <t>RUA A</t>
  </si>
  <si>
    <t>PM973291609</t>
  </si>
  <si>
    <t>3°TRAVESSA TEJIPIO/ RUA ALAMEDA CAPIM SANTO</t>
  </si>
  <si>
    <t>-8.176575</t>
  </si>
  <si>
    <t>-34.935736</t>
  </si>
  <si>
    <t>82.9/2025</t>
  </si>
  <si>
    <t>CIODS20250125202506-4527-OCPM</t>
  </si>
  <si>
    <t>BREJO DA GUABIRABA</t>
  </si>
  <si>
    <t>PM 983092312</t>
  </si>
  <si>
    <t>83.9/2025</t>
  </si>
  <si>
    <t>CIODS20250125224633-5404-OCPM</t>
  </si>
  <si>
    <t>CORREGO DO JENIPAPO</t>
  </si>
  <si>
    <t>-7.992051</t>
  </si>
  <si>
    <t>-34.929854</t>
  </si>
  <si>
    <t>AVENIDA DA RECUPERAÇÃO</t>
  </si>
  <si>
    <t>-8.0020367</t>
  </si>
  <si>
    <t>-34.9381810</t>
  </si>
  <si>
    <t>84.9/2025</t>
  </si>
  <si>
    <t>CIODS20250126025307-932-</t>
  </si>
  <si>
    <t>MURIBECA</t>
  </si>
  <si>
    <t>RUA DA MATRIZ</t>
  </si>
  <si>
    <t>-8.171278</t>
  </si>
  <si>
    <t>-34.998659</t>
  </si>
  <si>
    <t>85.9/2025</t>
  </si>
  <si>
    <t>CIODS20250126050546-1285-OC-PM</t>
  </si>
  <si>
    <t>BEBERIBE</t>
  </si>
  <si>
    <t>AV ANÍBAL BENÉVOLO, 586</t>
  </si>
  <si>
    <t>RUA CABO HERMITO DE SÁ</t>
  </si>
  <si>
    <t>-8.007769</t>
  </si>
  <si>
    <t>-34.895380</t>
  </si>
  <si>
    <t>PAF - MASCULINO - PM 98762-2756; SGT MATOS; MAT: 105.322-1; 13º BPM</t>
  </si>
  <si>
    <t>0001107-62.2024.8.17.4990</t>
  </si>
  <si>
    <t>CRUZ DE REBOUÇAS</t>
  </si>
  <si>
    <t>R. MARIA UÍZA DA SILVA, 49</t>
  </si>
  <si>
    <t>REPRODUÇÃO SIMULADA REALIZADA NO DIA 13/12/2024</t>
  </si>
  <si>
    <t>86.9/2025</t>
  </si>
  <si>
    <t>CIODS20250126171453-3964--OCPM</t>
  </si>
  <si>
    <t>RUA CRUZ DE MALTA</t>
  </si>
  <si>
    <t>PAF. MASCULINO/ FONE/PMPE- 997187880</t>
  </si>
  <si>
    <t>87.9/2025</t>
  </si>
  <si>
    <t>CIODS20250126174233-4089-OCPM</t>
  </si>
  <si>
    <t>RUA PRESIDENTE COSTA E SILVA</t>
  </si>
  <si>
    <t>PM 984794564</t>
  </si>
  <si>
    <t>-7.991121</t>
  </si>
  <si>
    <t>-34.932692</t>
  </si>
  <si>
    <t>88.9/2025</t>
  </si>
  <si>
    <t>CIODS20250126204328-4983-OCPM</t>
  </si>
  <si>
    <t>CABO</t>
  </si>
  <si>
    <t>BR 101</t>
  </si>
  <si>
    <t>-8.22.4047</t>
  </si>
  <si>
    <t>-34.955352</t>
  </si>
  <si>
    <t>6.10/2025</t>
  </si>
  <si>
    <t>7.10/2025</t>
  </si>
  <si>
    <t>8.10/2025</t>
  </si>
  <si>
    <t>9.10/2025</t>
  </si>
  <si>
    <t>89.9/2025</t>
  </si>
  <si>
    <t>CIODS20250126220903-5408-OCPM</t>
  </si>
  <si>
    <t>PONTES DOS CARVALHOS</t>
  </si>
  <si>
    <t>RUA DA BOA VISTA</t>
  </si>
  <si>
    <t>CB. S. CAMPOS, FONE ; 993590330.</t>
  </si>
  <si>
    <t>-8.320734</t>
  </si>
  <si>
    <t>-35.007620</t>
  </si>
  <si>
    <t>SGT. RUBISMAR 110.586-8  18BPMPE</t>
  </si>
  <si>
    <t>-8231879</t>
  </si>
  <si>
    <t>-34979468</t>
  </si>
  <si>
    <t>MARIA CRISTINA DE OLIVEIRA</t>
  </si>
  <si>
    <t>MARIA ÁUREA GOMES DE OLIVEIRA</t>
  </si>
  <si>
    <t>155394</t>
  </si>
  <si>
    <t>CLEITON SPINDOLA DE OLIVEIRA JÚNIOR</t>
  </si>
  <si>
    <t>155014</t>
  </si>
  <si>
    <t>ALISSON BRUNO DA SILVA</t>
  </si>
  <si>
    <t>EDNA MASSENA DA SILVA</t>
  </si>
  <si>
    <t>155392</t>
  </si>
  <si>
    <t>155393</t>
  </si>
  <si>
    <t>JORGE LUIZ  ROGÉRIO GARIBOTTO</t>
  </si>
  <si>
    <t>ANADJA MARIA CAVALCANTI</t>
  </si>
  <si>
    <t>155801</t>
  </si>
  <si>
    <t>THIAGO MARINHO DA SILVA</t>
  </si>
  <si>
    <t>TANIA MARIA DA SILVA</t>
  </si>
  <si>
    <t>10844278</t>
  </si>
  <si>
    <t>155802</t>
  </si>
  <si>
    <t>RG 10844278</t>
  </si>
  <si>
    <t>WALMIR LEANDRO DA SILVA GOMES</t>
  </si>
  <si>
    <t>155400</t>
  </si>
  <si>
    <t>SOLANGE VIEIRA DE OLIVEIRA</t>
  </si>
  <si>
    <t>SEVERINA FRANCISCA DE LIMA</t>
  </si>
  <si>
    <t>155804</t>
  </si>
  <si>
    <t>RONALDO DE MENDONÇA</t>
  </si>
  <si>
    <t>MARIA NOEMIA DE LIMA</t>
  </si>
  <si>
    <t>155805</t>
  </si>
  <si>
    <t>155820</t>
  </si>
  <si>
    <t>ALLHION FRANCISCO SANTOS DE SENA</t>
  </si>
  <si>
    <t>155803</t>
  </si>
  <si>
    <t>TIAGO CUPERTINO CLEMENTE</t>
  </si>
  <si>
    <t>LUZANIRA CABRAL CLEMENTE</t>
  </si>
  <si>
    <t>155806</t>
  </si>
  <si>
    <t>JAMERSON BEZERRA DA SILVA</t>
  </si>
  <si>
    <t>155807</t>
  </si>
  <si>
    <t>WILLAMES SANTOS</t>
  </si>
  <si>
    <t>ELINE MARIA DA CONCEIÇAO SANTOS</t>
  </si>
  <si>
    <t>11.515.316</t>
  </si>
  <si>
    <t>155015</t>
  </si>
  <si>
    <t>RG 11.515.316</t>
  </si>
  <si>
    <t>LUCAS PONTES DIAS FERREIRA</t>
  </si>
  <si>
    <t>ANA MARIAPONTES DA SILVA</t>
  </si>
  <si>
    <t>155391</t>
  </si>
  <si>
    <t>WELLINGTON SANTANA DOS SANTOS</t>
  </si>
  <si>
    <t>ELISANGELA ALVES DE SANTANA PEREIRA</t>
  </si>
  <si>
    <t>10.789.992</t>
  </si>
  <si>
    <t>RG 10.789.992</t>
  </si>
  <si>
    <t>UMA UNIDADE TOALHA DE BANHO COR AZUL</t>
  </si>
  <si>
    <t>02 MUNIÇÃO</t>
  </si>
  <si>
    <t>ESTOJOS - 1499459</t>
  </si>
  <si>
    <t>PROJETIL - 1499491</t>
  </si>
  <si>
    <t>FRAGMENTOS - 1499521</t>
  </si>
  <si>
    <t>CHUMBO - 1499505</t>
  </si>
  <si>
    <t>02 PROJETEIS</t>
  </si>
  <si>
    <t>ESTOJOS - 1499467</t>
  </si>
  <si>
    <t>MUNIÇÕES -  1499475</t>
  </si>
  <si>
    <t>SWABS - 1499483</t>
  </si>
  <si>
    <t>MATERIAL VEGETAL - 1499530</t>
  </si>
  <si>
    <t>CELULARES IPHONE - 1090747</t>
  </si>
  <si>
    <t>ARMA TAURUS - 757560 / NIAF 2301785</t>
  </si>
  <si>
    <t>FRAGMENTO METÁLICO</t>
  </si>
  <si>
    <t>FRAGMENTO DE FRAGMENTO DE CHUMBO</t>
  </si>
  <si>
    <t>ENCONTRADOS PRÓXIMOS À VÍTIMA</t>
  </si>
  <si>
    <t>ENCONTRADOS NA CALÇADA OPOSTA À VÍTIMA</t>
  </si>
  <si>
    <t>ENCONTRADO PRÓXIMO À VÍTIMA</t>
  </si>
  <si>
    <t>RETIRADO DA MOTOCICLETA NO LOCAL, PERTENCENTE À VÍTIMA SOCORRIDA</t>
  </si>
  <si>
    <t>MATERIAL VEGETAL</t>
  </si>
  <si>
    <t>UM PROJETIL</t>
  </si>
  <si>
    <t>90.9/2025</t>
  </si>
  <si>
    <t>CIODS20250127221330-4131-OCPM</t>
  </si>
  <si>
    <t>CERCADO GRANDE</t>
  </si>
  <si>
    <t>RUA TAB FRANCISCO PEIXOTO</t>
  </si>
  <si>
    <t>PM989748322</t>
  </si>
  <si>
    <t>-8.124296</t>
  </si>
  <si>
    <t>-35.106757</t>
  </si>
  <si>
    <t>155808</t>
  </si>
  <si>
    <t>ALAN SILVA DE SOUZA</t>
  </si>
  <si>
    <t>SEVERINA MARIA SANTANA DA SILVA</t>
  </si>
  <si>
    <t>155815</t>
  </si>
  <si>
    <t>FRAGMENTO DE CHUMBO</t>
  </si>
  <si>
    <t>FRAGMENTO METALICO</t>
  </si>
  <si>
    <t>91.9/2025</t>
  </si>
  <si>
    <t>CIODS20250128161454-2659-</t>
  </si>
  <si>
    <t>ALTO DA MATERNIDADE</t>
  </si>
  <si>
    <t>RUA JOÃO GONÇALO</t>
  </si>
  <si>
    <t>-8.117593</t>
  </si>
  <si>
    <t>-35.082739</t>
  </si>
  <si>
    <t>/</t>
  </si>
  <si>
    <t>92.9/2025</t>
  </si>
  <si>
    <t>CIODS20250128212620-3801-OCPM</t>
  </si>
  <si>
    <t>AREIAS</t>
  </si>
  <si>
    <t>AVENIDA RECIFE</t>
  </si>
  <si>
    <t>CONTATO. CB DAVI 99259-2906</t>
  </si>
  <si>
    <t>-8.099431</t>
  </si>
  <si>
    <t>-34.928323</t>
  </si>
  <si>
    <t>93.9/2025</t>
  </si>
  <si>
    <t>CIODS20250129040209-375-</t>
  </si>
  <si>
    <t>JAGUARIBE</t>
  </si>
  <si>
    <t>RUA JOÃO XXIII</t>
  </si>
  <si>
    <t>-7.746811</t>
  </si>
  <si>
    <t>-34.823888</t>
  </si>
  <si>
    <t>JOSE SALATIEL COSTA DA SILVA</t>
  </si>
  <si>
    <t>155817</t>
  </si>
  <si>
    <t>155811</t>
  </si>
  <si>
    <t>155812</t>
  </si>
  <si>
    <t>155816</t>
  </si>
  <si>
    <t>MACONHA E CRACK</t>
  </si>
  <si>
    <t>PROJETIL ENCONTRADO PRÓXIMO AO CORPO</t>
  </si>
  <si>
    <t>94.9/2025</t>
  </si>
  <si>
    <t>CIODS20250129142223-1869-OCPM</t>
  </si>
  <si>
    <t>SUCUPIRA</t>
  </si>
  <si>
    <t>RUA JAQUELINE</t>
  </si>
  <si>
    <t>ARMA BRANCA - FEMINICIDIO</t>
  </si>
  <si>
    <t>PÉRFURO-CORTANTE</t>
  </si>
  <si>
    <t>-8.101806</t>
  </si>
  <si>
    <t>-34.968540</t>
  </si>
  <si>
    <t>95.9/2025</t>
  </si>
  <si>
    <t>CIODS20250129142227-1870-OCPM</t>
  </si>
  <si>
    <t>RUA LESTE</t>
  </si>
  <si>
    <t>ENCRUZILHADA</t>
  </si>
  <si>
    <t>-8.0373137</t>
  </si>
  <si>
    <t>-34.8942438</t>
  </si>
  <si>
    <t>CADÁVER PUTREFEITO - IC JÁ ESTEVE NO LOCAL -  PM SGT ANDRE JOSÉ - 13BPM - MAT9901809</t>
  </si>
  <si>
    <t>96.9/2025</t>
  </si>
  <si>
    <t>CIODS20250129222910-3430-OCPM</t>
  </si>
  <si>
    <t>BULTRINS</t>
  </si>
  <si>
    <t>RUA LAURENTINO DE SOUZA FERRAZ</t>
  </si>
  <si>
    <t>PAF - MASCULINO / PM CB EDSON 98662-4728</t>
  </si>
  <si>
    <t>-8.000096</t>
  </si>
  <si>
    <t>-34.852898</t>
  </si>
  <si>
    <t>97.9/2025</t>
  </si>
  <si>
    <t>CIODS20250130020811-242-OCPM</t>
  </si>
  <si>
    <t>RUA SENHOR DO BONFIM</t>
  </si>
  <si>
    <t>991297428</t>
  </si>
  <si>
    <t>-7.9908902</t>
  </si>
  <si>
    <t>-34.9353778</t>
  </si>
  <si>
    <t>UR 04 / IBURA</t>
  </si>
  <si>
    <t>BR-101</t>
  </si>
  <si>
    <t>009.13/2025</t>
  </si>
  <si>
    <t>OF. Nº 25/2025</t>
  </si>
  <si>
    <t>IP 2024.0330.000398-46</t>
  </si>
  <si>
    <t>FLÁVIO CÉSAR</t>
  </si>
  <si>
    <t>01 (UM) CELULAR DA MARCA MOTOROLA, COR AZUL.</t>
  </si>
  <si>
    <t>DANIELLE PRISCILA MELO DA SILVA</t>
  </si>
  <si>
    <t>SIMONE COSME MENEZES</t>
  </si>
  <si>
    <t>IVANISE COSME INACIO</t>
  </si>
  <si>
    <t>155809</t>
  </si>
  <si>
    <t>RAFAEL ANDRADE BARBOSA</t>
  </si>
  <si>
    <t>MARIA DAS GRAÇAS ANDRADE LIMA</t>
  </si>
  <si>
    <t>4262257</t>
  </si>
  <si>
    <t>155401</t>
  </si>
  <si>
    <t>RG 4262257</t>
  </si>
  <si>
    <t>JARDISON LEANDROM FRAGOSO</t>
  </si>
  <si>
    <t>MONICA MARIA DA CONCEIÇÃO</t>
  </si>
  <si>
    <t>155402</t>
  </si>
  <si>
    <t>JEFFERSON ALEX DE LIMA SILVA</t>
  </si>
  <si>
    <t>MARIA EDNA BEVENUTO</t>
  </si>
  <si>
    <t>10912160</t>
  </si>
  <si>
    <t>155403</t>
  </si>
  <si>
    <t>RG 10912160</t>
  </si>
  <si>
    <t>4825/2025</t>
  </si>
  <si>
    <t>3651/2025</t>
  </si>
  <si>
    <t>VARZEA</t>
  </si>
  <si>
    <t>RUA ZEZITO COSTA REGO</t>
  </si>
  <si>
    <t>INTERVENÇÃO POLICIAL</t>
  </si>
  <si>
    <t>2548203081</t>
  </si>
  <si>
    <t>-8.0455956</t>
  </si>
  <si>
    <t>-34.9226768</t>
  </si>
  <si>
    <t>98.9/2025</t>
  </si>
  <si>
    <t>CIODS20250130202408-3648-</t>
  </si>
  <si>
    <t>RUA BEZERRA DA PALMA</t>
  </si>
  <si>
    <t>99.9/2025</t>
  </si>
  <si>
    <t>CIODS20250130205720-3787-OCPC</t>
  </si>
  <si>
    <t>ARRUDA</t>
  </si>
  <si>
    <t>RUA MORUMBI</t>
  </si>
  <si>
    <t>-8.023786</t>
  </si>
  <si>
    <t>-34.884186</t>
  </si>
  <si>
    <t>SGT AROXA MAT.110389-0  13BPM</t>
  </si>
  <si>
    <t>-8.077308</t>
  </si>
  <si>
    <t>-34.913511</t>
  </si>
  <si>
    <t>100.9/2025</t>
  </si>
  <si>
    <t>CIODS20250130204035-3716-</t>
  </si>
  <si>
    <t>AVENIDA ANTONIO DA COSTA AZEVEDO</t>
  </si>
  <si>
    <t>-8.020228</t>
  </si>
  <si>
    <t>-34.873367</t>
  </si>
  <si>
    <t>IVISON HENRIQUE DOS SANTOS SILVA</t>
  </si>
  <si>
    <t>KASSANDRA DOS SANTOS COUTINHO</t>
  </si>
  <si>
    <t>9627879</t>
  </si>
  <si>
    <t>155818</t>
  </si>
  <si>
    <t>RG 9627879</t>
  </si>
  <si>
    <t>155406</t>
  </si>
  <si>
    <t>ALISSON VASCONCELOS DA SILVA</t>
  </si>
  <si>
    <t>155404</t>
  </si>
  <si>
    <t>04 ESTOJOS</t>
  </si>
  <si>
    <t>01 CELULAR MOTOROLA</t>
  </si>
  <si>
    <t>3900001267.000221/2025-76 (62026203)</t>
  </si>
  <si>
    <t>010.13/2025</t>
  </si>
  <si>
    <t>REF. BOE 25E2103000118</t>
  </si>
  <si>
    <t>RICHARD KHAUAN MENDONÇAS DOS SANTOS (NIC 155811) e LUCAS SOUZA DA SILVA (NIC 155812)</t>
  </si>
  <si>
    <t>01 (UM) APARELHO CECULAR MOTOROLA [LACRE 3008444]  01(UM) APARELHO CELULAR SAMSUNG [LACRE 3008436]</t>
  </si>
  <si>
    <t xml:space="preserve">OF.  Nº66/2025
</t>
  </si>
  <si>
    <t>3900000773.000092/2025-33</t>
  </si>
  <si>
    <t>3900000772.000048/2025-33</t>
  </si>
  <si>
    <t>69/2025</t>
  </si>
  <si>
    <t>-8.126857</t>
  </si>
  <si>
    <t>-34.944052</t>
  </si>
  <si>
    <t>101.9/2025</t>
  </si>
  <si>
    <t>CIODS20250131121443-1641-OCPM</t>
  </si>
  <si>
    <t>PAF  -  MASC - PM991237497</t>
  </si>
  <si>
    <t>RUA ALTO DA SAUDADE</t>
  </si>
  <si>
    <t>-8.014315</t>
  </si>
  <si>
    <t>-34.911515</t>
  </si>
  <si>
    <t>102.9/2025</t>
  </si>
  <si>
    <t>SANTANA</t>
  </si>
  <si>
    <t>PM 988658054</t>
  </si>
  <si>
    <t>103.9/2025</t>
  </si>
  <si>
    <t>CIODS20250131184519-3013-OCPM</t>
  </si>
  <si>
    <t>RIO DOCE</t>
  </si>
  <si>
    <t>AV TIRADENTES</t>
  </si>
  <si>
    <t>CIODS20250131183222-2953-OCPM</t>
  </si>
  <si>
    <t>TRAV. RUA ORQUIDEA</t>
  </si>
  <si>
    <t>-8.118045</t>
  </si>
  <si>
    <t>-34.990424</t>
  </si>
  <si>
    <t>104.9/2025</t>
  </si>
  <si>
    <t>CIODS20250201033541-765-OCPM</t>
  </si>
  <si>
    <t>TRAVESSA DO FARIAS</t>
  </si>
  <si>
    <t>PM 997850438 - PAF - MASC</t>
  </si>
  <si>
    <t>-8.101808</t>
  </si>
  <si>
    <t>105.9/2025</t>
  </si>
  <si>
    <t>CIODS20250201063837-1076-OCPM</t>
  </si>
  <si>
    <t>JD MARANGUAPE</t>
  </si>
  <si>
    <t>RUA SÃO FRANCISCO</t>
  </si>
  <si>
    <t>-7.947016</t>
  </si>
  <si>
    <t>-34.853152</t>
  </si>
  <si>
    <t>106.9/2025</t>
  </si>
  <si>
    <t>CIODS20250201124131-2615-OCPM</t>
  </si>
  <si>
    <t>81 991283710</t>
  </si>
  <si>
    <t>107.9/2025</t>
  </si>
  <si>
    <t>CIODS20250202034946-1292-OCPM</t>
  </si>
  <si>
    <t>AV JOSÉ DE SOUZA RODOVALHO</t>
  </si>
  <si>
    <t>-8.181144</t>
  </si>
  <si>
    <t>-34.934303</t>
  </si>
  <si>
    <t>108.9/2025</t>
  </si>
  <si>
    <t>CIODS20250202162458-3882-ocpm</t>
  </si>
  <si>
    <t>109.9/2025</t>
  </si>
  <si>
    <t>-8.070036</t>
  </si>
  <si>
    <t>-34.889950</t>
  </si>
  <si>
    <t>IVISON WILLAMS DA SILVA</t>
  </si>
  <si>
    <t>IVANILDA TAVARES DA SILVA</t>
  </si>
  <si>
    <t>10009862</t>
  </si>
  <si>
    <t>155542</t>
  </si>
  <si>
    <t>RG 10009862</t>
  </si>
  <si>
    <t>ADEILDO MANOEL DA SILVA</t>
  </si>
  <si>
    <t>MARIA JOSÉ GOMES DA SILVA</t>
  </si>
  <si>
    <t>155010</t>
  </si>
  <si>
    <t>155410</t>
  </si>
  <si>
    <t>MANOEL OSCAR DO ESPIRITO SANTO</t>
  </si>
  <si>
    <t>RITA ROSA DA CONCEIÇÃO</t>
  </si>
  <si>
    <t xml:space="preserve">RG </t>
  </si>
  <si>
    <t>CASSIO AUGUSTO CORREIA DA SILVA</t>
  </si>
  <si>
    <t>8955120</t>
  </si>
  <si>
    <t>155419</t>
  </si>
  <si>
    <t>RG 8955120</t>
  </si>
  <si>
    <t>154968</t>
  </si>
  <si>
    <t>RPC 5/2025      [REP SUP 404/2025]</t>
  </si>
  <si>
    <t>RPC 8/2025        REP SUP 1576/2025 (26.9/2025)</t>
  </si>
  <si>
    <t>RPC 19/2025 REP SUP 4512/2025 (092.9/2025)</t>
  </si>
  <si>
    <t>10.10/2025</t>
  </si>
  <si>
    <t>11.10/2025</t>
  </si>
  <si>
    <t>12.10/2025</t>
  </si>
  <si>
    <t>FERNANDO HENRIQUE LEAL BENEVIDES</t>
  </si>
  <si>
    <t>FERNANDO BENEVIDES</t>
  </si>
  <si>
    <t>DIA</t>
  </si>
  <si>
    <t>NOITE</t>
  </si>
  <si>
    <t>CIODS20250203192825-3663-OC-PM</t>
  </si>
  <si>
    <t>AV DA RECUPERACAO</t>
  </si>
  <si>
    <t>110.9/2025</t>
  </si>
  <si>
    <t>CIODS20250203200154-3765-OCPM</t>
  </si>
  <si>
    <t>RUA DAS MOÇAS</t>
  </si>
  <si>
    <t>987733040</t>
  </si>
  <si>
    <t>-7.990937</t>
  </si>
  <si>
    <t>-34.937306</t>
  </si>
  <si>
    <t>CB FELICIANO MAT.116327-1  11BPMPE</t>
  </si>
  <si>
    <t>JOSE JACKSON MELO DO REGO</t>
  </si>
  <si>
    <t>ANA HELENAMELO DO REGO</t>
  </si>
  <si>
    <t>Registro de Nascimento</t>
  </si>
  <si>
    <t>155416</t>
  </si>
  <si>
    <t xml:space="preserve">Registro de Nascimento </t>
  </si>
  <si>
    <t>UMA UNIDADE DE PROJÉTIL</t>
  </si>
  <si>
    <t>-7.967431</t>
  </si>
  <si>
    <t>-34.847508</t>
  </si>
  <si>
    <t>111.9/2025</t>
  </si>
  <si>
    <t>CIODS20250205051626-362-</t>
  </si>
  <si>
    <t>ZONA RURAL</t>
  </si>
  <si>
    <t>ENGENHO MATO GROSSO</t>
  </si>
  <si>
    <t>112.9/2025</t>
  </si>
  <si>
    <t>CIODS20250205074329-585-OCPCT</t>
  </si>
  <si>
    <t>RODOVIA BR-101, KM 56</t>
  </si>
  <si>
    <t>CIODS20250205074329-585-OC-PCT-TR // PAF - MASC // PM 99488/7514</t>
  </si>
  <si>
    <t>-8.142296</t>
  </si>
  <si>
    <t>-35.124152</t>
  </si>
  <si>
    <t>-7.955958</t>
  </si>
  <si>
    <t>-34.911558</t>
  </si>
  <si>
    <t>113.9/2025</t>
  </si>
  <si>
    <t>CIODS20250205071259-5380-OCPM</t>
  </si>
  <si>
    <t>-7.706246</t>
  </si>
  <si>
    <t>-34.927506</t>
  </si>
  <si>
    <t>SGT JANIO 991287580 SEI:88</t>
  </si>
  <si>
    <t>114.9/2025</t>
  </si>
  <si>
    <t>CIODS20250205184938-3191-</t>
  </si>
  <si>
    <t>PLANALTO</t>
  </si>
  <si>
    <t>RUA VILA JOÃO DE DEUS</t>
  </si>
  <si>
    <t>-7.828398</t>
  </si>
  <si>
    <t>-34.927250</t>
  </si>
  <si>
    <t>LUAN FERNANDO SILVA COSTA DE OLIVEIRA</t>
  </si>
  <si>
    <t>LUCÉLIA LOPES DA SILVA</t>
  </si>
  <si>
    <t>10.225.158</t>
  </si>
  <si>
    <t>155388</t>
  </si>
  <si>
    <t>RG 10.225.158</t>
  </si>
  <si>
    <t>155407</t>
  </si>
  <si>
    <t>155813</t>
  </si>
  <si>
    <t>155398</t>
  </si>
  <si>
    <t>155412</t>
  </si>
  <si>
    <t>155781</t>
  </si>
  <si>
    <t>lucas soares da silva</t>
  </si>
  <si>
    <t>155791</t>
  </si>
  <si>
    <t>estojos e projeteis</t>
  </si>
  <si>
    <t>01 sandalia</t>
  </si>
  <si>
    <t>01 celular</t>
  </si>
  <si>
    <t>011.13/2025</t>
  </si>
  <si>
    <t>RPC 23/2025 REP SUP 5550/2025 (103.9/2025)</t>
  </si>
  <si>
    <t>115.9/2025</t>
  </si>
  <si>
    <t>CIODS20250206213510-3710-OCPM</t>
  </si>
  <si>
    <t>17 TRAVESSA CARMEM CHAVES</t>
  </si>
  <si>
    <t>116.9/2025</t>
  </si>
  <si>
    <t>CIODS20250206215846-3781-OCPM</t>
  </si>
  <si>
    <t>AV JOAO PEREIRA DE OLIVEIRA</t>
  </si>
  <si>
    <t>-7.9276326</t>
  </si>
  <si>
    <t>-34.8260841</t>
  </si>
  <si>
    <t>PAF - MASC - PM994860345</t>
  </si>
  <si>
    <t>13.10/2025</t>
  </si>
  <si>
    <t>84/2025</t>
  </si>
  <si>
    <t>RUA: DR. JOÃO LACERDA, S/N</t>
  </si>
  <si>
    <t>-8.045730</t>
  </si>
  <si>
    <t>-34.922070</t>
  </si>
  <si>
    <t>VEÍCULO DA MARCA CHEVROLET, CLASSIC LS, PLACAS: QFE - 1827 - JURIPIRANGA - PB.</t>
  </si>
  <si>
    <t>PAULO JUNIO GOMES DA SILVA</t>
  </si>
  <si>
    <t>SUELY GOMES DA SILVA</t>
  </si>
  <si>
    <t>9212691</t>
  </si>
  <si>
    <t>155415</t>
  </si>
  <si>
    <t>RG 9212691</t>
  </si>
  <si>
    <t>BALACLAVA</t>
  </si>
  <si>
    <t>PRETA</t>
  </si>
  <si>
    <t>BRANCA</t>
  </si>
  <si>
    <t>IPHONE</t>
  </si>
  <si>
    <t>3900001267.000242/2025-91(62337772)</t>
  </si>
  <si>
    <t>9ª DPH-DHMS</t>
  </si>
  <si>
    <t>01 CELULAR DA MARCA REDMI</t>
  </si>
  <si>
    <t>LUAN FERNANDO SILVA COSTA DE OLIVEIRA (NIC 155388)</t>
  </si>
  <si>
    <t>OF. Nº76/2025</t>
  </si>
  <si>
    <t>BOE 25E2105000075</t>
  </si>
  <si>
    <t>012.13/2025</t>
  </si>
  <si>
    <t>OF. Nº28/2025</t>
  </si>
  <si>
    <t>Ref. IP nº 2025.0477.000081-71
BOE: BOE nº 25E2103000108</t>
  </si>
  <si>
    <t>3900001267.000208/2025-17</t>
  </si>
  <si>
    <t>14.10/2025</t>
  </si>
  <si>
    <t>RUA JOSE ESÍDIO DA SILVA, CASA 520</t>
  </si>
  <si>
    <t>PERÍCIA EM IMÓVEL (RESIDÊNCIA) - COTATO FONE (81) 9 985945534 ADRIANA OLIVEIRA. OBS: LAUDO DEVERÁ SER REMITIDO PARA A 37ª CIRC. CAMARAGIBE. DELEGADO SOLICITANTE JOEL VENÂNCIO DA SILVA JUNIOR. BOE Nº 24E0127009880</t>
  </si>
  <si>
    <t>01 CELULAR DA MARCA MOTOROLA</t>
  </si>
  <si>
    <t>JAMERSON BEZERRA DA SILVA (NIC 155807)</t>
  </si>
  <si>
    <t>OF.  Nº1113/2024</t>
  </si>
  <si>
    <t>TIMBI</t>
  </si>
  <si>
    <t>15.10/2025</t>
  </si>
  <si>
    <t>20250207121910-1767</t>
  </si>
  <si>
    <t>CANDEIAS</t>
  </si>
  <si>
    <t>AVENIDA ANIBAL RIBEIRO VAREJÃO</t>
  </si>
  <si>
    <t>117.9/2025</t>
  </si>
  <si>
    <t>CIODS20250207114204-9227-1OCPM</t>
  </si>
  <si>
    <t>CELEIRO DAS ALEGRIAS FUTURAS</t>
  </si>
  <si>
    <t>RUA SEVERINO ANÍBAL DE SOUZA</t>
  </si>
  <si>
    <t>-8.006954</t>
  </si>
  <si>
    <t>-34.996070</t>
  </si>
  <si>
    <t>CB A. FERREIRA MAT.115470-7    20BPMPE</t>
  </si>
  <si>
    <t>-8.197706</t>
  </si>
  <si>
    <t>-34.925623</t>
  </si>
  <si>
    <t>118.9/2025</t>
  </si>
  <si>
    <t>CIODS20250207205534-3736-OCPMA</t>
  </si>
  <si>
    <t>ESTRADA DE PASSARINHO</t>
  </si>
  <si>
    <t>PAF.MASCULINO.CONTATO- 98766-0861</t>
  </si>
  <si>
    <t>-7.990361</t>
  </si>
  <si>
    <t>-34.911435</t>
  </si>
  <si>
    <t>119.9/2025</t>
  </si>
  <si>
    <t>CIODS20250208022257-590-</t>
  </si>
  <si>
    <t>RUA DO CANAL</t>
  </si>
  <si>
    <t>-8.184343</t>
  </si>
  <si>
    <t>-34.937397</t>
  </si>
  <si>
    <t>16.10/2025</t>
  </si>
  <si>
    <t>33 (62473801)</t>
  </si>
  <si>
    <t>120.9/2025</t>
  </si>
  <si>
    <t>CIODS20250208101557-1805-OCPM</t>
  </si>
  <si>
    <t>POÇO DA PANELA</t>
  </si>
  <si>
    <t>RUA IRMÃ MARIA DA PAZ</t>
  </si>
  <si>
    <t>PAF - MASC_x000D_
PM: CB J. BRITO 988613138</t>
  </si>
  <si>
    <t>VEICULO FIAT MOBI placa RZE2A68 (SEI 3900000771.000055/2025-45)</t>
  </si>
  <si>
    <t>-8.038441</t>
  </si>
  <si>
    <t>-34.925699</t>
  </si>
  <si>
    <t>121.9/2025</t>
  </si>
  <si>
    <t>CIODS20250208171756-3767-OCPM</t>
  </si>
  <si>
    <t>PARQUE CAPIBARIBE</t>
  </si>
  <si>
    <t>CB ARAUJO 99371711</t>
  </si>
  <si>
    <t>-8.166907</t>
  </si>
  <si>
    <t>-35.003458</t>
  </si>
  <si>
    <t>RUA MARIA IVANILDA</t>
  </si>
  <si>
    <t>-7.979865</t>
  </si>
  <si>
    <t>-35.080303</t>
  </si>
  <si>
    <t>122.9/2025</t>
  </si>
  <si>
    <t>CIODS20250209094455-1767-OCPCT</t>
  </si>
  <si>
    <t>BARRO</t>
  </si>
  <si>
    <t>RUA ADAMIR MENEZES</t>
  </si>
  <si>
    <t>CONTATO PM: 98738-5407</t>
  </si>
  <si>
    <t>123.9/2025</t>
  </si>
  <si>
    <t>RUA DOS CRAVOS</t>
  </si>
  <si>
    <t>-8.157720</t>
  </si>
  <si>
    <t>-34.967844</t>
  </si>
  <si>
    <t>SD GEZIELTON MANOEL, MAT 122.101-9, 6 BPM</t>
  </si>
  <si>
    <t>CIODS20250209115400-2280-OCPMAP</t>
  </si>
  <si>
    <t>124.9/2025</t>
  </si>
  <si>
    <t>CIODS20250209142913-2952-OCPM</t>
  </si>
  <si>
    <t>JORDÃO</t>
  </si>
  <si>
    <t>RUA FREI LUÍS DE SOUZA 46</t>
  </si>
  <si>
    <t>PM CB GEORGE 995658644</t>
  </si>
  <si>
    <t>-8.127767</t>
  </si>
  <si>
    <t>-34.936905</t>
  </si>
  <si>
    <t>17.10/2025</t>
  </si>
  <si>
    <t>Misto</t>
  </si>
  <si>
    <t>AV. PREFEITO DIOMEDES FERREIRA DE MELO</t>
  </si>
  <si>
    <t>SD. NATANAEL 996473283</t>
  </si>
  <si>
    <t>-8.094260</t>
  </si>
  <si>
    <t>-34.945580</t>
  </si>
  <si>
    <t>202502091702423692OCPM</t>
  </si>
  <si>
    <t>-8.2450517</t>
  </si>
  <si>
    <t>-34.981424</t>
  </si>
  <si>
    <t>125.9/2025</t>
  </si>
  <si>
    <t>CIODS20250210060021-782-OCPM</t>
  </si>
  <si>
    <t>PM 995658644</t>
  </si>
  <si>
    <t>126.9/2025</t>
  </si>
  <si>
    <t>CIODS20250210054737-766-OCPM</t>
  </si>
  <si>
    <t>JOAO PAULO II</t>
  </si>
  <si>
    <t>SÍTIO DO BODE</t>
  </si>
  <si>
    <t>RUA VALE DO ITAJAÍ, Nº415</t>
  </si>
  <si>
    <t>-8.133801</t>
  </si>
  <si>
    <t>-34.951712</t>
  </si>
  <si>
    <t>LUIZ CLAUDIO DA SILVA</t>
  </si>
  <si>
    <t>ELIZETE ALMEIDA DA SILVA</t>
  </si>
  <si>
    <t>5868853</t>
  </si>
  <si>
    <t>155413</t>
  </si>
  <si>
    <t>RG 5868853</t>
  </si>
  <si>
    <t>DJAILTON FERREIRA DE SANTANA</t>
  </si>
  <si>
    <t>JACIRRA FERREIRA DE SANTANA</t>
  </si>
  <si>
    <t>155783</t>
  </si>
  <si>
    <t>ANDERSON DO NASCIMENTO SILVA</t>
  </si>
  <si>
    <t>155798</t>
  </si>
  <si>
    <t>155797</t>
  </si>
  <si>
    <t>DANIEL HENRIQUE CALADO</t>
  </si>
  <si>
    <t>MÁRCIA JUVINA HENRIQUE</t>
  </si>
  <si>
    <t>163756824-01</t>
  </si>
  <si>
    <t>155782</t>
  </si>
  <si>
    <t>CPF 163756824-01</t>
  </si>
  <si>
    <t>JADSON ANTONIO DE LIMA</t>
  </si>
  <si>
    <t>CREMILDA RODRIGUES DE ARAUJO</t>
  </si>
  <si>
    <t>155786</t>
  </si>
  <si>
    <t>GUSTAVO DOS SANTOS SILVA</t>
  </si>
  <si>
    <t>JAQUELINE MARIA DA SILVA</t>
  </si>
  <si>
    <t>155417</t>
  </si>
  <si>
    <t>SHEILA STEFANY MENDES DA SILVA</t>
  </si>
  <si>
    <t>MARIA ELISANGELA CAVALCANTI</t>
  </si>
  <si>
    <t>155787</t>
  </si>
  <si>
    <t>155819</t>
  </si>
  <si>
    <t>JOYCE BARRETO SOARES DE LIMA</t>
  </si>
  <si>
    <t>JACILIARA BARRETO SOARES DE LIMA</t>
  </si>
  <si>
    <t>155796</t>
  </si>
  <si>
    <t>UMA UNIDADE DE BIG BIG DE MACONHA</t>
  </si>
  <si>
    <t>UMA UNIDADE DE FACA COM CABO SEPARADOS</t>
  </si>
  <si>
    <t>ESTOJOS ENCONTRADOS PRÓXIMO A VÍTIMA</t>
  </si>
  <si>
    <t>ESTOJOS E PROJETEIS</t>
  </si>
  <si>
    <t>8 ESTOJOS</t>
  </si>
  <si>
    <t>2 PROJÉTEIS</t>
  </si>
  <si>
    <t>10</t>
  </si>
  <si>
    <t>1 PROJÉTIL</t>
  </si>
  <si>
    <t>CELULAR SAMSUNG</t>
  </si>
  <si>
    <t>-8.127390</t>
  </si>
  <si>
    <t>-35.096689</t>
  </si>
  <si>
    <t>marciano caetano da silva</t>
  </si>
  <si>
    <t>maria josé caetano da silva</t>
  </si>
  <si>
    <t>155788</t>
  </si>
  <si>
    <t>013.13/2025</t>
  </si>
  <si>
    <t>014.13/2025</t>
  </si>
  <si>
    <t>01 CELULAR SAMSUG GALAXY A35 (SM-A356E/DS), COR AZUL, IMEI 351007065969693</t>
  </si>
  <si>
    <t>JOYCE BARRETO (VÍTIMA)</t>
  </si>
  <si>
    <t>127.9/2025</t>
  </si>
  <si>
    <t>CIODS20250210154516-2655-OCPM</t>
  </si>
  <si>
    <t>RUA IZABEL DE SOUZA</t>
  </si>
  <si>
    <t>SGT JOSUE 998443821 - PAF - MASC</t>
  </si>
  <si>
    <t>-8.107810</t>
  </si>
  <si>
    <t>-34.912582</t>
  </si>
  <si>
    <t>128.9/2025</t>
  </si>
  <si>
    <t>CIODS20250210162820-2827-OCPM</t>
  </si>
  <si>
    <t>RUA CORONEL FERNANDO MACHADO</t>
  </si>
  <si>
    <t>-8.075409</t>
  </si>
  <si>
    <t>-34.937375</t>
  </si>
  <si>
    <t>129.9/2025</t>
  </si>
  <si>
    <t>CIODS20250210234721-4238-OCPMA</t>
  </si>
  <si>
    <t>PE-15</t>
  </si>
  <si>
    <t>130.9/2025</t>
  </si>
  <si>
    <t>CIODS20250211064610-458-OCPM</t>
  </si>
  <si>
    <t>ALTO SÃO MIGUEL</t>
  </si>
  <si>
    <t>RUA NATANAEL PEREIRA DE LIMA</t>
  </si>
  <si>
    <t>SGT MONTEIRO 9.8972-4853</t>
  </si>
  <si>
    <t>CARLOS ANTONIO PEREIRA BATISTA</t>
  </si>
  <si>
    <t>SEVERINA PEREIRA BATISTA</t>
  </si>
  <si>
    <t>3324875</t>
  </si>
  <si>
    <t>155790</t>
  </si>
  <si>
    <t>RG 3324875</t>
  </si>
  <si>
    <t>ROBERTO AQUINO DA SILVA</t>
  </si>
  <si>
    <t>155800</t>
  </si>
  <si>
    <t>015.13/2025</t>
  </si>
  <si>
    <t>RPC 24/2025 REP SUP 6415/2025 (118.9/2025)</t>
  </si>
  <si>
    <t>Ref. IP nº 2025.0479.000085-58
BOE: BOE nº 25E2105000101</t>
  </si>
  <si>
    <t>3900001267.000291/2025-24 (62478030)</t>
  </si>
  <si>
    <t>01 CELULAR DA MARCA SAMSUNG</t>
  </si>
  <si>
    <t>DJAILTON FERREIRA DE SANTANA (NIC 155783)</t>
  </si>
  <si>
    <t>OF. Nº 2512703013</t>
  </si>
  <si>
    <t>OF. Nº 48403055</t>
  </si>
  <si>
    <t>Ref. IP nº 2025.0477.000101-50
BOE: BOE nº 25E2103000139</t>
  </si>
  <si>
    <t>3900000770.000030/2025-51</t>
  </si>
  <si>
    <t>01 CELULAR DE MARCA NÃO INFORMADO</t>
  </si>
  <si>
    <t>LUCIANO BRUNO GOMES DE OLIVEIRA</t>
  </si>
  <si>
    <t>131.9/2025</t>
  </si>
  <si>
    <t>CIODS20250211095044-9935-OCPM</t>
  </si>
  <si>
    <t>RUA SEVERINO BERNARDINO PEREIRA</t>
  </si>
  <si>
    <t>ÍTALO CATARINO CARDOSO DOS SANTOS</t>
  </si>
  <si>
    <t>RIZOLEIDE CARDOSO DOS SANTOS</t>
  </si>
  <si>
    <t>155414</t>
  </si>
  <si>
    <t>-8.0225070</t>
  </si>
  <si>
    <t>-34.9059553</t>
  </si>
  <si>
    <t>CB RANGEL 116132-6 11BPM</t>
  </si>
  <si>
    <t>18.10/2025</t>
  </si>
  <si>
    <t>202502111148171346</t>
  </si>
  <si>
    <t>DOIS UNIDOS</t>
  </si>
  <si>
    <t>RUAS FRANCISCO PAULO DOS SANTOS</t>
  </si>
  <si>
    <t>-8.002384</t>
  </si>
  <si>
    <t>-34.903324</t>
  </si>
  <si>
    <t>132.9/2025</t>
  </si>
  <si>
    <t>CIODS20250211185843-2953-OCPM</t>
  </si>
  <si>
    <t>CASA AMARELA</t>
  </si>
  <si>
    <t>AVENIDA DOUTOR EURICO CHAVES</t>
  </si>
  <si>
    <t>133.9/2025</t>
  </si>
  <si>
    <t>CIODS20250211211746-3412-OCPM</t>
  </si>
  <si>
    <t>RUA ESTEVÃO DE SÁ</t>
  </si>
  <si>
    <t>134.9/2025</t>
  </si>
  <si>
    <t>CIODS20250211205556-3316-OCPM</t>
  </si>
  <si>
    <t>TIUMA</t>
  </si>
  <si>
    <t>PE 005</t>
  </si>
  <si>
    <t>99538-5046</t>
  </si>
  <si>
    <t>-8.027250</t>
  </si>
  <si>
    <t>-34.927020</t>
  </si>
  <si>
    <t>-7.904448</t>
  </si>
  <si>
    <t>-34.902313</t>
  </si>
  <si>
    <t>-8.0426450</t>
  </si>
  <si>
    <t>-34.9496525</t>
  </si>
  <si>
    <t>SGT UBIRAS 9.97157790 107014-2  12BPMPE</t>
  </si>
  <si>
    <t>-7.966152</t>
  </si>
  <si>
    <t>-35.087924</t>
  </si>
  <si>
    <t>JOSÉ ARTHUR GOMES DE ARAUJO NASCIMENTO</t>
  </si>
  <si>
    <t>JOSEANE MARIADO NASCIMENTO</t>
  </si>
  <si>
    <t>156062</t>
  </si>
  <si>
    <t>JOSÉ VITOR ALVES PAIVA</t>
  </si>
  <si>
    <t>MARCIA JOSÉ ALVESDA SILVA</t>
  </si>
  <si>
    <t>156063</t>
  </si>
  <si>
    <t>JEMESSON COSME DA SILVA</t>
  </si>
  <si>
    <t>BERNADETE FRANCISCA DA SILVA</t>
  </si>
  <si>
    <t>156061</t>
  </si>
  <si>
    <t>04 ESTOJOS E 01 JAQUETA</t>
  </si>
  <si>
    <t>13 UNIDADES DE ESTOJOS</t>
  </si>
  <si>
    <t>1 UNIDADE DE PROJETIO</t>
  </si>
  <si>
    <t>02 ESTOJOS 01 PROJETIL</t>
  </si>
  <si>
    <t>3900000771.000062/2025-47</t>
  </si>
  <si>
    <t>OF. Nº 2512803054</t>
  </si>
  <si>
    <t>Ref. IP nº 09901.9003.00111/2021-1.1
BOE: 21E2103000740</t>
  </si>
  <si>
    <t>016.13/2025</t>
  </si>
  <si>
    <t>01 CHIP OPERADORA OI</t>
  </si>
  <si>
    <t>KALYNDRA SELVA GUEDES NOGUEIRA HORA</t>
  </si>
  <si>
    <t>OF. Nº 97/2025</t>
  </si>
  <si>
    <t>BOE: 25E2103000124</t>
  </si>
  <si>
    <t>FÁBIO ROBERTO VILELA</t>
  </si>
  <si>
    <t>VICTOR MEIRA TOSCANO PEREIRA</t>
  </si>
  <si>
    <t>01 CELULAR MOTORTOLA NA COR AZUL</t>
  </si>
  <si>
    <t>VÍTIMA: ALISSON VASCONCELOS DA SILVA</t>
  </si>
  <si>
    <t>017.13/2025</t>
  </si>
  <si>
    <t>135.9/2025</t>
  </si>
  <si>
    <t>CIODS20250212095204-0935-OCPME</t>
  </si>
  <si>
    <t>PINA</t>
  </si>
  <si>
    <t>AV. BRASÍLIA TEIMOSA</t>
  </si>
  <si>
    <t>-8.063511</t>
  </si>
  <si>
    <t>-34.869024</t>
  </si>
  <si>
    <t>CORPO RESGATADO NO MAR</t>
  </si>
  <si>
    <t>136.9/2025</t>
  </si>
  <si>
    <t>CIODS20250212134410-1795-OCPM</t>
  </si>
  <si>
    <t>JOÃO PAULO SEGUNDO</t>
  </si>
  <si>
    <t>RUA GOVERNADOR VALADARES</t>
  </si>
  <si>
    <t>-8.009926</t>
  </si>
  <si>
    <t>-35.001324</t>
  </si>
  <si>
    <t>PAF.MASCULINO-CONTATO- 98215-1314</t>
  </si>
  <si>
    <t>137.9/2025</t>
  </si>
  <si>
    <t>CIODS202502121928093116OCPM</t>
  </si>
  <si>
    <t>PARATIBE</t>
  </si>
  <si>
    <t>RUA DAS ROSAS</t>
  </si>
  <si>
    <t>-7.9415258</t>
  </si>
  <si>
    <t>-34.9018991</t>
  </si>
  <si>
    <t>SGT HELTON MAT.108311-2  17BPM</t>
  </si>
  <si>
    <t>NICOLAS TORRES DE OLIVEIRA</t>
  </si>
  <si>
    <t>SELMA DA SILVA TORRES</t>
  </si>
  <si>
    <t>155784</t>
  </si>
  <si>
    <t>155792</t>
  </si>
  <si>
    <t>GABRIEL SILVA DE OLIVEIRA</t>
  </si>
  <si>
    <t>MARIA SILEIDE SILVA</t>
  </si>
  <si>
    <t>155396</t>
  </si>
  <si>
    <t>5</t>
  </si>
  <si>
    <t>5 UNIDADES DE ESTOJOS</t>
  </si>
  <si>
    <t>19.10/2025</t>
  </si>
  <si>
    <t>2503003148</t>
  </si>
  <si>
    <t>20.10/2025</t>
  </si>
  <si>
    <t>20250213160821-2384</t>
  </si>
  <si>
    <t>PIRAPAMA</t>
  </si>
  <si>
    <t>RUA DO ESPINHEIRO</t>
  </si>
  <si>
    <t>996873214 - SGT JADIAEL</t>
  </si>
  <si>
    <t>-7.982966</t>
  </si>
  <si>
    <t>-34.856020</t>
  </si>
  <si>
    <t>155795</t>
  </si>
  <si>
    <t>138.9/2025</t>
  </si>
  <si>
    <t>CIODS20250215062945-1003-OCPM</t>
  </si>
  <si>
    <t>RUA 21 DE ABRIL</t>
  </si>
  <si>
    <t>-8.232212</t>
  </si>
  <si>
    <t>-34.979672</t>
  </si>
  <si>
    <t>139.9/2025</t>
  </si>
  <si>
    <t>CIODS20250215202350-4696-OCPM</t>
  </si>
  <si>
    <t>RUA PADRE NORBERTO VERHORVEN</t>
  </si>
  <si>
    <t>PM A MARCOS 81988274069</t>
  </si>
  <si>
    <t>140.9/2025</t>
  </si>
  <si>
    <t>CIODS20250215212344-5054-</t>
  </si>
  <si>
    <t>RUA TRES DE AGOSTO</t>
  </si>
  <si>
    <t>-8.073623</t>
  </si>
  <si>
    <t>-34.910835</t>
  </si>
  <si>
    <t>141.9/2025</t>
  </si>
  <si>
    <t>RUA DOS NAVEGANTES</t>
  </si>
  <si>
    <t>SGT TATIANE</t>
  </si>
  <si>
    <t>-8.114969</t>
  </si>
  <si>
    <t>-34.892431</t>
  </si>
  <si>
    <t>142.9/2025</t>
  </si>
  <si>
    <t>CIODS20250210627331-1117-OCPM</t>
  </si>
  <si>
    <t>ÁGUA FRIA</t>
  </si>
  <si>
    <t>RUA DA REGENERAÇÃO</t>
  </si>
  <si>
    <t>CIODS20250216012147-589-OCPM</t>
  </si>
  <si>
    <t>143.9/2025</t>
  </si>
  <si>
    <t>CIODS20250216050734-1357-ocpm</t>
  </si>
  <si>
    <t>VÁRZEA</t>
  </si>
  <si>
    <t>AV PREFEITO ANTÔNIO PEREIRA</t>
  </si>
  <si>
    <t>PMPE NO LOCAL: 9.8714-0616</t>
  </si>
  <si>
    <t>144.9/2025</t>
  </si>
  <si>
    <t>CIODS20250216130342-2774-OCPM</t>
  </si>
  <si>
    <t>RUA MONTE CELESTE</t>
  </si>
  <si>
    <t>PAF - MASC_x000D_
SGT CLODOALDO: 991237243</t>
  </si>
  <si>
    <t>-7.941525</t>
  </si>
  <si>
    <t>-34.901371</t>
  </si>
  <si>
    <t>-8.020956</t>
  </si>
  <si>
    <t>-34.888143</t>
  </si>
  <si>
    <t>145.9/2025</t>
  </si>
  <si>
    <t>CIODS20250216204852-5131-OCPM</t>
  </si>
  <si>
    <t>RUA TRINTA E DOIS</t>
  </si>
  <si>
    <t>PM 973198347</t>
  </si>
  <si>
    <t>146.9/2025</t>
  </si>
  <si>
    <t>CIODS20250216200748-4866-OCPM</t>
  </si>
  <si>
    <t>PEDREIRA GUARANY</t>
  </si>
  <si>
    <t>-8.289184</t>
  </si>
  <si>
    <t>-35.032145</t>
  </si>
  <si>
    <t>21.10/2025</t>
  </si>
  <si>
    <t>114/2025</t>
  </si>
  <si>
    <t>CAMPINA DO BARRETO</t>
  </si>
  <si>
    <t>RUA DONA NEUZA, 464</t>
  </si>
  <si>
    <t>LOCAL DE MORTE A ESCLARECER</t>
  </si>
  <si>
    <t>-7.992628</t>
  </si>
  <si>
    <t>-34.935722</t>
  </si>
  <si>
    <t>147.9/2025</t>
  </si>
  <si>
    <t>CIODS20250216232650-6189-OCPM</t>
  </si>
  <si>
    <t>TABATINGA</t>
  </si>
  <si>
    <t>AV. LUIZA DE MEDEIROS</t>
  </si>
  <si>
    <t>PAF - MASC_x000D_
SGT AGOSTINHO: 986646988</t>
  </si>
  <si>
    <t>-7.998916</t>
  </si>
  <si>
    <t>-34.978638</t>
  </si>
  <si>
    <t>ANDERSON FRANCISCO DE SOUZA</t>
  </si>
  <si>
    <t>GLACILEIDE MARIA DE SOUZA</t>
  </si>
  <si>
    <t>155794</t>
  </si>
  <si>
    <t>MARCELO ALLEF FERREIRA DA SILVA</t>
  </si>
  <si>
    <t>MARCELA DA SILVA FERREIRA</t>
  </si>
  <si>
    <t>8.978229</t>
  </si>
  <si>
    <t>156070</t>
  </si>
  <si>
    <t>RG 8.978229</t>
  </si>
  <si>
    <t>GERALDO CAMPELO DA PAZ PORTELA NETO</t>
  </si>
  <si>
    <t>ANA PATRÍCIA PIMENTEL PORTELA</t>
  </si>
  <si>
    <t>155785</t>
  </si>
  <si>
    <t>TIAGO VICENTE DA SILVA</t>
  </si>
  <si>
    <t>ESTELITA MARIA DA SILVA</t>
  </si>
  <si>
    <t>156075</t>
  </si>
  <si>
    <t>DAVID ALVES DA SILVA</t>
  </si>
  <si>
    <t>LEONICE RAIMUNDA DA SILVA</t>
  </si>
  <si>
    <t>156068</t>
  </si>
  <si>
    <t>PIETRO AUGUSTIM COSTA E SILVA</t>
  </si>
  <si>
    <t>MARIA GORETTI COSTA</t>
  </si>
  <si>
    <t>156072</t>
  </si>
  <si>
    <t>156069</t>
  </si>
  <si>
    <t>EMMANUEL DE OLIVEIRA MENEZES GOMES</t>
  </si>
  <si>
    <t>ZULEIDE JACINTOOLIVEIRA MENEZES</t>
  </si>
  <si>
    <t>156078</t>
  </si>
  <si>
    <t>LEONARDO SILVA DOS SANTOS</t>
  </si>
  <si>
    <t>ANA PAULA DA SILVA</t>
  </si>
  <si>
    <t>156079</t>
  </si>
  <si>
    <t>PROJETEIS ENCONTRADOS PRÓXIMO A VÍTIMA</t>
  </si>
  <si>
    <t>PROJETEIS ENCONTRADOS PRÓXIMO AO VÍTIMA</t>
  </si>
  <si>
    <t>FRAGMENTO ENCONTRADO PRÓXIMO AO VÍTIMA</t>
  </si>
  <si>
    <t>38</t>
  </si>
  <si>
    <t>01 (UM) PROJÉTIL CAL. 38</t>
  </si>
  <si>
    <t>FACA PEIXEIRA</t>
  </si>
  <si>
    <t>SWABS</t>
  </si>
  <si>
    <t>NÚCLEO</t>
  </si>
  <si>
    <t>FRAGMENTOS DE METAL</t>
  </si>
  <si>
    <t>11</t>
  </si>
  <si>
    <t>PERÍCIA REALIZADA NO LOCAL VEÍCULOS KWID (QYP-7E65) E POLO (PCF-7G65).</t>
  </si>
  <si>
    <t>QYP7E65</t>
  </si>
  <si>
    <t>KWID E POLO (PCF-7G65)</t>
  </si>
  <si>
    <t>018.13/2025</t>
  </si>
  <si>
    <t>3900001267.000368/2025-66 (62891068)</t>
  </si>
  <si>
    <t>VÍTIMA: MARCELO ALLEF FERREIRA DA SILVA (NIC 156070)</t>
  </si>
  <si>
    <t>Ref. IP nº 2025.0477.000123-65
BOE: BOE nº 25E2103000174</t>
  </si>
  <si>
    <t>OF. Nº 2548203129</t>
  </si>
  <si>
    <t>3 PROJETEIS E UM CARTUCHO .12</t>
  </si>
  <si>
    <t>COLETA REALIZADA EM VEÍCULO (MANCHA DE SANGUE)</t>
  </si>
  <si>
    <t>RPC 32/2025 REP SUP 7819/2025 (140.9/2025)</t>
  </si>
  <si>
    <t>8077/2025</t>
  </si>
  <si>
    <t>01 CELULAR MOTOROLA NA COR PRETA, MODELO MOTO G22, IMEI 359296845802322</t>
  </si>
  <si>
    <t>148.9/2025</t>
  </si>
  <si>
    <t>CIODS20250218000855-0019-OCPMA</t>
  </si>
  <si>
    <t>SÍTIO PITANGA</t>
  </si>
  <si>
    <t>OF. Nº20/2025</t>
  </si>
  <si>
    <t>BOE N°. 25E2103000156</t>
  </si>
  <si>
    <t>3900001234.000025/2025-89</t>
  </si>
  <si>
    <t>SÉRGIO RICARDO F VASCONCELOS</t>
  </si>
  <si>
    <t>OFÍCIO FOI GEREADO E ASSINADO, NO ENTANTO, NÃO FOI ENCAMINHADO AO GEPH</t>
  </si>
  <si>
    <t>3900001267.000339/2025-02</t>
  </si>
  <si>
    <t>01 CELULAR MOTOROLA NA COR PRETA</t>
  </si>
  <si>
    <t>PITANGA</t>
  </si>
  <si>
    <t>-7.900322</t>
  </si>
  <si>
    <t>-35.027684</t>
  </si>
  <si>
    <t>SGT.ANDRÉ SILVA 104.145-2   17BPMPE</t>
  </si>
  <si>
    <t>HENRIQUE JOSÉ OLIVEIRA  DA SILVA</t>
  </si>
  <si>
    <t>SONIA MARIANO DE OLIVEIRA</t>
  </si>
  <si>
    <t>9.688557</t>
  </si>
  <si>
    <t>156087</t>
  </si>
  <si>
    <t>RG 9.688557</t>
  </si>
  <si>
    <t>JOÃO VITOR JOSÉ DE OLIVEIRA SILVA</t>
  </si>
  <si>
    <t>12195834</t>
  </si>
  <si>
    <t>156083</t>
  </si>
  <si>
    <t>RG 12195834</t>
  </si>
  <si>
    <t>FELIPE JOSÉ DE OLIVEIRA DA SILVA</t>
  </si>
  <si>
    <t>11334769</t>
  </si>
  <si>
    <t>156085</t>
  </si>
  <si>
    <t>RG 11334769</t>
  </si>
  <si>
    <t>LUCAS JOSÉ DE OLIVEIRA DA SILVA</t>
  </si>
  <si>
    <t>9066157</t>
  </si>
  <si>
    <t>156081</t>
  </si>
  <si>
    <t>RG 9066157</t>
  </si>
  <si>
    <t>CAUA BERNARDO DA SILVA</t>
  </si>
  <si>
    <t>FLAVIA JOSÉ DE ARAUJO</t>
  </si>
  <si>
    <t>4949935</t>
  </si>
  <si>
    <t>156084</t>
  </si>
  <si>
    <t>RG 4949935</t>
  </si>
  <si>
    <t>MIKEL MENAKISON BERNARDO DA SILVA</t>
  </si>
  <si>
    <t>4789212</t>
  </si>
  <si>
    <t>156082</t>
  </si>
  <si>
    <t>RG 4789212</t>
  </si>
  <si>
    <t>149.9/2025</t>
  </si>
  <si>
    <t>CIODS20250218104929-1316-ocpm</t>
  </si>
  <si>
    <t>RECIFE</t>
  </si>
  <si>
    <t>RODOVIA BR 408</t>
  </si>
  <si>
    <t>-8.069931</t>
  </si>
  <si>
    <t>-34.990896</t>
  </si>
  <si>
    <t>019A.13/2025</t>
  </si>
  <si>
    <t>6ª DPH - DHMN</t>
  </si>
  <si>
    <t>01 (UM) APARELHO CELULAR MARCA MOTOROLA, COR PRETA, EM SACO DE VESTÍGIO Nº 1212672.</t>
  </si>
  <si>
    <t>019B.13/2025</t>
  </si>
  <si>
    <t>01 (UM) APARELHO CELULAR MARCA MOTOROLA, COR AZUL, EM SACO DE VESTÍGIO Nº 1212885</t>
  </si>
  <si>
    <t>019C.13/2025</t>
  </si>
  <si>
    <t>01 (UM) APARELHO CELULAR MARCA SAMSUNG, COR AZUL, EM SACO DE VESTÍGIO Nº 1212664</t>
  </si>
  <si>
    <t>019D.13/2025</t>
  </si>
  <si>
    <t>01 (UM) APARELHO CELULAR ENCONTRADO COM A VÍTIMA DE NIC 156087, EM SACO DE VESTÍGIO Nº 1212656</t>
  </si>
  <si>
    <t>HENRIQUE JOSÉ DE OLIVEIRA DA SILVA (NIC 156087)</t>
  </si>
  <si>
    <t>019E.13/2025</t>
  </si>
  <si>
    <t>01 (UM) APARELHO CELULAR MARCA REDMI, COR AZUL, EM SACO DE VESTÍGIO Nº 1212681</t>
  </si>
  <si>
    <t>020.13/2025</t>
  </si>
  <si>
    <t>REP SUP 8417/2025</t>
  </si>
  <si>
    <t>VICTOR LEITE</t>
  </si>
  <si>
    <t>01 (UM) APARELHO CELULAR MARCA XIAOMI REDMI, MODELO NOTE 10 PRO MAX, IMEI 867972052386457, EM SACO DE VESTÍGIO Nº 3015041; 01 (UM) APARELHO CELULAR MARCA XIAOMI REDMI, MODELO NOTE 13, IMEI 863443073862730, EM SACO DE VESTÍGIO Nº 3016081.</t>
  </si>
  <si>
    <t>CARLA PATRÍCIA VENCESLAU ALVES (NIC 156086)</t>
  </si>
  <si>
    <t>150.9/2025</t>
  </si>
  <si>
    <t>CIODS20250218155349-2525-OCPM</t>
  </si>
  <si>
    <t>PAF - MASC_x000D_
SGT JACKSON: 998972349</t>
  </si>
  <si>
    <t>-7.998562</t>
  </si>
  <si>
    <t>-34.979732</t>
  </si>
  <si>
    <t>151.9/2025</t>
  </si>
  <si>
    <t>BREJO DE BEBERIBE</t>
  </si>
  <si>
    <t>RUA AIDÊ</t>
  </si>
  <si>
    <t>22.10/2025</t>
  </si>
  <si>
    <t>AV CARLOS LIMA CAVALCANTE</t>
  </si>
  <si>
    <t>OSSADA - QTA</t>
  </si>
  <si>
    <t>-7.995311</t>
  </si>
  <si>
    <t>-34.844707</t>
  </si>
  <si>
    <t>152.9/2025</t>
  </si>
  <si>
    <t>CIODS20252181518272-2387-OCPM</t>
  </si>
  <si>
    <t>OSSADA. CONTATO- 99120-9512</t>
  </si>
  <si>
    <t>021.13/2025</t>
  </si>
  <si>
    <t>of. Nº 53/2025</t>
  </si>
  <si>
    <t>BOE Nº 25E2103000145 / IP Nº 2025.0477.000106-64</t>
  </si>
  <si>
    <t>5ª DPH - DHPP</t>
  </si>
  <si>
    <t>01 (UM) APARELHO CELULAR, MARCA SAMSUNG, MODELO SM-A305GT/DS, IMEI 354001104795054</t>
  </si>
  <si>
    <t>MATEUS DA SILVA FERREIRA BARBOSA</t>
  </si>
  <si>
    <t>153.9/2025</t>
  </si>
  <si>
    <t>CIODS20250219125257-1777-OCPMA</t>
  </si>
  <si>
    <t>PORTO DA MADEIRA</t>
  </si>
  <si>
    <t>RUA CONSELHEIRO BARROS BARRETO</t>
  </si>
  <si>
    <t>-8.010412</t>
  </si>
  <si>
    <t>-34.894173</t>
  </si>
  <si>
    <t>-8.2780825</t>
  </si>
  <si>
    <t>-35.0627067</t>
  </si>
  <si>
    <t>154.9/2025</t>
  </si>
  <si>
    <t>CIODS20250219222615-4024-OCPM</t>
  </si>
  <si>
    <t>COQUEIRAL</t>
  </si>
  <si>
    <t>RUA ACARAPE</t>
  </si>
  <si>
    <t>-8.085701</t>
  </si>
  <si>
    <t>-34.967688</t>
  </si>
  <si>
    <t>SD J. LUIZ MAT.125.876-1 12BPMPE</t>
  </si>
  <si>
    <t>155.9/2025</t>
  </si>
  <si>
    <t>CIODS20250220022733-2990-OCPM</t>
  </si>
  <si>
    <t>JOANA BEZERRA</t>
  </si>
  <si>
    <t>RUA NOVA AURORA</t>
  </si>
  <si>
    <t>-8.072659</t>
  </si>
  <si>
    <t>-34.902728</t>
  </si>
  <si>
    <t>CARLA PATRICIA VENCESLAU ALVES</t>
  </si>
  <si>
    <t>CÉLIA VENCESLAU DO CARMO</t>
  </si>
  <si>
    <t>CNH</t>
  </si>
  <si>
    <t>07737290504</t>
  </si>
  <si>
    <t>156056</t>
  </si>
  <si>
    <t>CNH 07737290504</t>
  </si>
  <si>
    <t>JOSÉ MARCELO CIPRIANO CARDOSO</t>
  </si>
  <si>
    <t>MARIA CIPRIANO CARDOSO</t>
  </si>
  <si>
    <t>156076</t>
  </si>
  <si>
    <t>JOSE LUIZ DOS SANTOS FILHO</t>
  </si>
  <si>
    <t>156088</t>
  </si>
  <si>
    <t>ALESSANDER JOSÉ DA SILVA</t>
  </si>
  <si>
    <t>MARIA JOSÉ DA SILVA FILHA</t>
  </si>
  <si>
    <t>156064</t>
  </si>
  <si>
    <t>EDSON VINÍCIUS SANTOS SILVA</t>
  </si>
  <si>
    <t>ADRIANA LOPES DOS SANTOS</t>
  </si>
  <si>
    <t>156067</t>
  </si>
  <si>
    <t>.9MM</t>
  </si>
  <si>
    <t>SMARTPHONE</t>
  </si>
  <si>
    <t>1 MACONHA</t>
  </si>
  <si>
    <t>1 SWAB</t>
  </si>
  <si>
    <t>DUAS UNIDADES DE PROJETEIS .38</t>
  </si>
  <si>
    <t>PROJETIL ENCONTRADO NA CAMA, PRÓXIMO À VITIMA</t>
  </si>
  <si>
    <t>BOE N° 25E2105000134 [veículo encontrado na Rua Maria Judite Lins, nº 78, Bairro Novo, Olinda/PE, defronte ao Centro Espírita União Divina, que apresentava possivelmente marcas de disparos de arma de fogo e vestígios de sangue humano]</t>
  </si>
  <si>
    <t>QMD8I38</t>
  </si>
  <si>
    <t xml:space="preserve"> TOYOTA ETIOS, PLACA QMD8I38</t>
  </si>
  <si>
    <t>HUGO LEONARDO RODRIGUES DOS SANTOS (TENTATIVA DE LATROCÍNIO)</t>
  </si>
  <si>
    <t>Ofício  Nº117/2025</t>
  </si>
  <si>
    <t>022.13/2025</t>
  </si>
  <si>
    <t>18/02/20225</t>
  </si>
  <si>
    <t>156.9/2025</t>
  </si>
  <si>
    <t>CIODS20250220101650-1241-OCPCT</t>
  </si>
  <si>
    <t>GAIBU</t>
  </si>
  <si>
    <t>999030810PM- FEM</t>
  </si>
  <si>
    <t>023.13.2025</t>
  </si>
  <si>
    <t>OF. 29/2025</t>
  </si>
  <si>
    <t>BOE: 25E2103000183</t>
  </si>
  <si>
    <t>FABIO ROBERO VILELA</t>
  </si>
  <si>
    <t>01 APARELHO CELULAR MOTOROLA COR ROXA</t>
  </si>
  <si>
    <t>VÍTIMA JACQUELINE SEVERINA DO NASCIMENTO</t>
  </si>
  <si>
    <t>TRAVESSA DA ESTRADA DE CALHETAS</t>
  </si>
  <si>
    <t>-8.342915</t>
  </si>
  <si>
    <t>-34.946840</t>
  </si>
  <si>
    <t>23.10/2025</t>
  </si>
  <si>
    <t>0000111111111111111111</t>
  </si>
  <si>
    <t>JORDAO</t>
  </si>
  <si>
    <t>EXAME COMPLEMENTAR.</t>
  </si>
  <si>
    <t>157.9/2025</t>
  </si>
  <si>
    <t>CIODS20250220201929-3568-OCPM</t>
  </si>
  <si>
    <t>AV.SÃO PAULO</t>
  </si>
  <si>
    <t>-8.076241</t>
  </si>
  <si>
    <t>-34.942481</t>
  </si>
  <si>
    <t>CB JÚLIO CESAR MAT.116113-0   12BPM</t>
  </si>
  <si>
    <t>156096</t>
  </si>
  <si>
    <t>156065</t>
  </si>
  <si>
    <t>SWAB</t>
  </si>
  <si>
    <t>N1 - EMBALAGEM DE PRESERVATIVO</t>
  </si>
  <si>
    <t>N2 - BOCA DA GARRAFA DE VIDRO VERDE - CERVEJA</t>
  </si>
  <si>
    <t>3900001010.000108/2025-01</t>
  </si>
  <si>
    <t>RPC 35/2025 REP SUP 8257/2025 (148.9/2025)</t>
  </si>
  <si>
    <t>OF. Nº54/2025</t>
  </si>
  <si>
    <t>BOE: 25E2105000131
IP: 2025.0479.000105-36</t>
  </si>
  <si>
    <t>CANCELADO</t>
  </si>
  <si>
    <t>9174/2025</t>
  </si>
  <si>
    <t>9180/2025</t>
  </si>
  <si>
    <t>9182/2025</t>
  </si>
  <si>
    <t>9184/2025</t>
  </si>
  <si>
    <t>9186/2025</t>
  </si>
  <si>
    <t>9218/2025</t>
  </si>
  <si>
    <t>024.13/2025</t>
  </si>
  <si>
    <t>OF. 31/2025</t>
  </si>
  <si>
    <t>BOE: 25E2170000018 IP: 2025.0281.000016-06</t>
  </si>
  <si>
    <t>390000077.0000038/2025-18</t>
  </si>
  <si>
    <t>13ª DPH - DHMS</t>
  </si>
  <si>
    <t>01 (UM) APARELHO CELULAR, MARCA APPLE, MODELO IPHONE 14; 01 (UM) APARELHO CELULAR MARCA APPLE, MODELO IPHONE 15.</t>
  </si>
  <si>
    <t>SIDNEY MANOEL OLIVEIRA DE SANTANA (VÍTIMA)</t>
  </si>
  <si>
    <t>025.13/2025</t>
  </si>
  <si>
    <t>OF. 59/2025</t>
  </si>
  <si>
    <t>BOE: 25E0036000018 IP: 2025.0232.000011-31</t>
  </si>
  <si>
    <t>01 (UM) APARELHO CELULAR, MARCA APPLE, MODELO IPHONE 15, COR PRATA, COM LACRE NUMERADO 0156667.</t>
  </si>
  <si>
    <t>CIBELLE CASSIA DE SOUZA LIMA (VÍTIMA)</t>
  </si>
  <si>
    <t>9249/2025</t>
  </si>
  <si>
    <t>9251/2025</t>
  </si>
  <si>
    <t>158.9/2025</t>
  </si>
  <si>
    <t>CIODS20250221170117-3005-OCPM</t>
  </si>
  <si>
    <t>RUA ROCHA NEGRA</t>
  </si>
  <si>
    <t>-8.117146</t>
  </si>
  <si>
    <t>-35.019994</t>
  </si>
  <si>
    <t>159.9/2025</t>
  </si>
  <si>
    <t>CIODS20250221203110-3802-OCPM</t>
  </si>
  <si>
    <t>CURADO UM</t>
  </si>
  <si>
    <t>RUA VINTE UM</t>
  </si>
  <si>
    <t>-8.083006</t>
  </si>
  <si>
    <t>-34.985580</t>
  </si>
  <si>
    <t>PAF.MASCULINO</t>
  </si>
  <si>
    <t>160.9/2025</t>
  </si>
  <si>
    <t>CIODS20250222010304-314-OCPMA</t>
  </si>
  <si>
    <t>VILA CLAUDETE</t>
  </si>
  <si>
    <t>RUA PROJETADA A</t>
  </si>
  <si>
    <t>87 9 8139-5472</t>
  </si>
  <si>
    <t>161.9/2025</t>
  </si>
  <si>
    <t>CIODS20250222062806-1036-OCPCT</t>
  </si>
  <si>
    <t>RODOVIA BR 101</t>
  </si>
  <si>
    <t>MARCOS FREIRE</t>
  </si>
  <si>
    <t>-8.143301</t>
  </si>
  <si>
    <t>-34.952445</t>
  </si>
  <si>
    <t>9325/2025</t>
  </si>
  <si>
    <t>162.9/2025</t>
  </si>
  <si>
    <t>CIODS20250222180924-3955-OCPM</t>
  </si>
  <si>
    <t>AVENIDA DOS SANTOS</t>
  </si>
  <si>
    <t>MASC - PM82993747314</t>
  </si>
  <si>
    <t>163.9/2025</t>
  </si>
  <si>
    <t>CIODS20250222204944-4809-OCPMA</t>
  </si>
  <si>
    <t>RUA RIO LIBERDADE</t>
  </si>
  <si>
    <t>9 8701-6858</t>
  </si>
  <si>
    <t>SERRAMBI</t>
  </si>
  <si>
    <t>-8.546901</t>
  </si>
  <si>
    <t>-35.017120</t>
  </si>
  <si>
    <t>164.9/2025</t>
  </si>
  <si>
    <t>CIODS20250223010121-1266-OCPM</t>
  </si>
  <si>
    <t>BOMBA DO HEMETÉRIO</t>
  </si>
  <si>
    <t>RUA ARAPIXUNA</t>
  </si>
  <si>
    <t>PM 983494447</t>
  </si>
  <si>
    <t>165.9/2025</t>
  </si>
  <si>
    <t>CIODS20250223060152-1514-OCPM</t>
  </si>
  <si>
    <t>CÓRREGO DO JENIPAPO</t>
  </si>
  <si>
    <t>RUA VALDEMAR, 437</t>
  </si>
  <si>
    <t>24.10/2025</t>
  </si>
  <si>
    <t>CURADO IV</t>
  </si>
  <si>
    <t>166.9/2025</t>
  </si>
  <si>
    <t>CIODS20250223082850-1824-OCPM</t>
  </si>
  <si>
    <t>RUA ESTUDANTE EDESIO DE OLIVEIRA RAMOS</t>
  </si>
  <si>
    <t>PM 984251535</t>
  </si>
  <si>
    <t>42/2025</t>
  </si>
  <si>
    <t>-8.065255</t>
  </si>
  <si>
    <t>-35.000257</t>
  </si>
  <si>
    <t>sei 3900001234.000054/2025-41</t>
  </si>
  <si>
    <t>-8.020013</t>
  </si>
  <si>
    <t>-34.903896</t>
  </si>
  <si>
    <t>-8.2371135</t>
  </si>
  <si>
    <t>-34.9799212</t>
  </si>
  <si>
    <t>167.9/2025</t>
  </si>
  <si>
    <t>CIODS20250223133747-3074-OCPM</t>
  </si>
  <si>
    <t>PILAR</t>
  </si>
  <si>
    <t>PE-35</t>
  </si>
  <si>
    <t>-7.766783</t>
  </si>
  <si>
    <t>-34.852789</t>
  </si>
  <si>
    <t>-8.007851</t>
  </si>
  <si>
    <t>-34.935312</t>
  </si>
  <si>
    <t>168.9/2025</t>
  </si>
  <si>
    <t>CIODS20250223210316-5349-OCPM</t>
  </si>
  <si>
    <t>CAETES 1</t>
  </si>
  <si>
    <t>AVEDNIDA D</t>
  </si>
  <si>
    <t>-7.917170</t>
  </si>
  <si>
    <t>-34.913272</t>
  </si>
  <si>
    <t>169.9/2025</t>
  </si>
  <si>
    <t>CIODS20250223222853-5846-OCPCT</t>
  </si>
  <si>
    <t>NOSSA SENHORA DO Ó</t>
  </si>
  <si>
    <t>RUA DA BATALHA</t>
  </si>
  <si>
    <t>PMPE 99120-9512; POSSÍVEL ENVENENAMENTO.</t>
  </si>
  <si>
    <t>PMPE 99563-7700. SUSPEITO EM CUSTÓDIA NO HOSPITAL</t>
  </si>
  <si>
    <t>-8.4426561</t>
  </si>
  <si>
    <t>-35.0118824</t>
  </si>
  <si>
    <t>ANTONIO MARCOS DA SILVA</t>
  </si>
  <si>
    <t>156095</t>
  </si>
  <si>
    <t>EVALDO MATEUS DA SILVA SANTOS</t>
  </si>
  <si>
    <t>MARIA VIANA DA SILVA</t>
  </si>
  <si>
    <t>156100</t>
  </si>
  <si>
    <t>156091</t>
  </si>
  <si>
    <t>156066</t>
  </si>
  <si>
    <t>ESTEPHANY RODRIGUES INÁCIO</t>
  </si>
  <si>
    <t>EDIVANIA RODRIGUES PAIVA INÁCIO</t>
  </si>
  <si>
    <t>156893</t>
  </si>
  <si>
    <t>ANDERSON SANTOS DE ALMEIDA</t>
  </si>
  <si>
    <t>MARISTELA DOS SANTOS</t>
  </si>
  <si>
    <t>156092</t>
  </si>
  <si>
    <t>GILIARDE CRISTON DA SILVA</t>
  </si>
  <si>
    <t>156892</t>
  </si>
  <si>
    <t>ALVARO LUCIO DO AMARAL</t>
  </si>
  <si>
    <t>MARLUCIA DA CONCEIÇÃO DE SOUZA AMARAL</t>
  </si>
  <si>
    <t>156097</t>
  </si>
  <si>
    <t>GUSTAVO LIMA DA SILVA</t>
  </si>
  <si>
    <t>SHEILA PEREIRA DE LIMA SILVA</t>
  </si>
  <si>
    <t>156071</t>
  </si>
  <si>
    <t>ROBÉRIO JOSÉ DA SILVA</t>
  </si>
  <si>
    <t>SEVERINA JOSÉ DE SANTANA SILVA</t>
  </si>
  <si>
    <t>01 PAR DE SANDALIA</t>
  </si>
  <si>
    <t>CARTUCHO ENCONTRADO PRÓXIMO A VÍTIMA</t>
  </si>
  <si>
    <t>PROJETIL ENCONTRADO PRÓXIMO A VÍTIMA</t>
  </si>
  <si>
    <t>03 PROJETEIS</t>
  </si>
  <si>
    <t>07</t>
  </si>
  <si>
    <t>VESTIGIOS DE SOPA</t>
  </si>
  <si>
    <t>156093</t>
  </si>
  <si>
    <t>026.13/2025</t>
  </si>
  <si>
    <t>DELEGADO IRÁ FAZER DESPACHO CANCELANDO PERÍCIA EM CELULAR</t>
  </si>
  <si>
    <t>Nº115/2025</t>
  </si>
  <si>
    <t>RPC 37/2025 REP SUP 9318/2025 (147.9/2025)</t>
  </si>
  <si>
    <t>BOE 25E2105000125</t>
  </si>
  <si>
    <t>3900001267.000391/2025-51 (63263131)</t>
  </si>
  <si>
    <t>LOURIVAL BRANDO</t>
  </si>
  <si>
    <t>10ª DPH-DHPP</t>
  </si>
  <si>
    <t>01 CELULAR, MARCA NÃO INFORMADA</t>
  </si>
  <si>
    <t>LEONARDO SILVA DOS SANTOS (NIC 156079)</t>
  </si>
  <si>
    <t>RPC 25/2025 REP 6596/2025 (125.9/2025)</t>
  </si>
  <si>
    <t>170.9/2025</t>
  </si>
  <si>
    <t>CIODS20250224120836-1878-OCPM</t>
  </si>
  <si>
    <t>RUA RIO BRANCO</t>
  </si>
  <si>
    <t>-8.192667</t>
  </si>
  <si>
    <t>-34.938801</t>
  </si>
  <si>
    <t>PAF - MASC - PM 988039452</t>
  </si>
  <si>
    <t>171.9/2025</t>
  </si>
  <si>
    <t>CIODS20250224190730-3660-OCPM</t>
  </si>
  <si>
    <t>UMUARAMA</t>
  </si>
  <si>
    <t>AV PRESIDENTE KENNEDY 187</t>
  </si>
  <si>
    <t>-8.0201626</t>
  </si>
  <si>
    <t>-34.8571309</t>
  </si>
  <si>
    <t>172.9/2025</t>
  </si>
  <si>
    <t>CIODS20250225110341-1345-OCPM</t>
  </si>
  <si>
    <t>ÁREA RURAL</t>
  </si>
  <si>
    <t>VIA RURAL</t>
  </si>
  <si>
    <t>-8.190487</t>
  </si>
  <si>
    <t>-35.068585</t>
  </si>
  <si>
    <t>PAF.INTERNO.MASCULINO. CONTATO SGT CLÉCIO 99628-7572</t>
  </si>
  <si>
    <t>173.9/2025</t>
  </si>
  <si>
    <t>CIODS20250225171444-2939-OCPMA</t>
  </si>
  <si>
    <t>JIQUIÁ</t>
  </si>
  <si>
    <t>RUA VISTA NOVA</t>
  </si>
  <si>
    <t>8199732-1777</t>
  </si>
  <si>
    <t>174.9/2025</t>
  </si>
  <si>
    <t>CIODS20250225222300-3926-OCPM</t>
  </si>
  <si>
    <t>MIRUERA</t>
  </si>
  <si>
    <t>RUA ANTÔNIO FERREIRA</t>
  </si>
  <si>
    <t>PAF.MASCULINO.CONTATO 98545-2334</t>
  </si>
  <si>
    <t>175.9/2025</t>
  </si>
  <si>
    <t>CIODS20250226005326-96  -OC-PM</t>
  </si>
  <si>
    <t>DOIS CARNEIROS</t>
  </si>
  <si>
    <t>RUA AGOGO</t>
  </si>
  <si>
    <t>81 9 8707-9738</t>
  </si>
  <si>
    <t>25.10/2025</t>
  </si>
  <si>
    <t>48/2025</t>
  </si>
  <si>
    <t>SÃO FRANCISCO</t>
  </si>
  <si>
    <t>RUA AMARA GUIMARAES DUTRA</t>
  </si>
  <si>
    <t>-8.291358</t>
  </si>
  <si>
    <t>-35.028586</t>
  </si>
  <si>
    <t>RMN3F34</t>
  </si>
  <si>
    <t>FIAT UNO, COR BRANCA</t>
  </si>
  <si>
    <t>26.10/2025</t>
  </si>
  <si>
    <t>OFICIO N:133/2025</t>
  </si>
  <si>
    <t>AVENIDA JOAO PESSOA GUERRA</t>
  </si>
  <si>
    <t>-7.7845420</t>
  </si>
  <si>
    <t>-35.0826730</t>
  </si>
  <si>
    <t>27.10/2025</t>
  </si>
  <si>
    <t>BOE25E2103000235</t>
  </si>
  <si>
    <t>veículo pertence a ANDERSON ALEXANDRE DA SILVA</t>
  </si>
  <si>
    <t>REU6F87</t>
  </si>
  <si>
    <t>HILUX SW4, TOYOTA, PRETA</t>
  </si>
  <si>
    <t>JOHNNY BARROS MENDES DA SILVA</t>
  </si>
  <si>
    <t>DANIELLA XAVIER DE BARROS</t>
  </si>
  <si>
    <t>156090</t>
  </si>
  <si>
    <t>ERICA FRANCISCA DA SILVA</t>
  </si>
  <si>
    <t>MADZA BATISTA RODRIGUES DOS SANTOS</t>
  </si>
  <si>
    <t>CRISTRIANA BATISTA DE LIMA SANTOS</t>
  </si>
  <si>
    <t>156905</t>
  </si>
  <si>
    <t>156906</t>
  </si>
  <si>
    <t>TRES PROJETEIS</t>
  </si>
  <si>
    <t>ESTOJO ENCONTRADO PRÓXIMO À VÍTIMA</t>
  </si>
  <si>
    <t>176.9/2025</t>
  </si>
  <si>
    <t>CIODS20250226113649-1277-OCPM</t>
  </si>
  <si>
    <t>PIXETE</t>
  </si>
  <si>
    <t>PAR - MASC_x000D_
CB LUCIO: 996869903</t>
  </si>
  <si>
    <t>177.9/2025</t>
  </si>
  <si>
    <t>CIODS20250226111418-1196-OCPM</t>
  </si>
  <si>
    <t>RUA MARANHÃO</t>
  </si>
  <si>
    <t>SGT SONIA 984238633 - MASC</t>
  </si>
  <si>
    <t>RUA ITAMARACÁ</t>
  </si>
  <si>
    <t>-7.992145</t>
  </si>
  <si>
    <t>-35.046990</t>
  </si>
  <si>
    <t>-8.121102</t>
  </si>
  <si>
    <t>-35.029800</t>
  </si>
  <si>
    <t>178.9/2025</t>
  </si>
  <si>
    <t>CIODS20250226172306-2613-OCPM</t>
  </si>
  <si>
    <t>ALTO DA BONDADE</t>
  </si>
  <si>
    <t>RUA SÃO JOSÉ</t>
  </si>
  <si>
    <t>179.9/2025</t>
  </si>
  <si>
    <t>CIODS20250226174248-2691-OCPM</t>
  </si>
  <si>
    <t>RUA MANOEL DE ALBUQUERQUE</t>
  </si>
  <si>
    <t>-7.936894</t>
  </si>
  <si>
    <t>-34.901767</t>
  </si>
  <si>
    <t>PAF - MASC_x000D_
PM: 998731327</t>
  </si>
  <si>
    <t>180.9/2025</t>
  </si>
  <si>
    <t>CIODS20250226200830-3154-OCPM</t>
  </si>
  <si>
    <t>CAVALEIRO</t>
  </si>
  <si>
    <t>TRAVESSA JOAQUIM TENÓRIO</t>
  </si>
  <si>
    <t>-8.092258</t>
  </si>
  <si>
    <t>-34.975039</t>
  </si>
  <si>
    <t>PM 983312014 - PAF</t>
  </si>
  <si>
    <t>28.10/2025</t>
  </si>
  <si>
    <t>2548303111</t>
  </si>
  <si>
    <t>RZV4I63</t>
  </si>
  <si>
    <t>NIVUS VERMELHO</t>
  </si>
  <si>
    <t>SIDNEY DE OLIVEIRA ANDRADE</t>
  </si>
  <si>
    <t>HILDA DE OLIVEIRA ANDRADE</t>
  </si>
  <si>
    <t>156074</t>
  </si>
  <si>
    <t>ESMERALDO GENUINO DA SILVA</t>
  </si>
  <si>
    <t>ELIETE JOSÉ GONÇALVES</t>
  </si>
  <si>
    <t>1053587</t>
  </si>
  <si>
    <t>156900</t>
  </si>
  <si>
    <t>RG 1053587</t>
  </si>
  <si>
    <t>KAWA GABRIEL DA SILVA SANTOS</t>
  </si>
  <si>
    <t>ALLYNE PRISCILLA DA SILVA SANTOS</t>
  </si>
  <si>
    <t>156899</t>
  </si>
  <si>
    <t>155384</t>
  </si>
  <si>
    <t>COLETADO DA TOALHA QUE ENVOLVIA O PESCOÇO DA VITIMA</t>
  </si>
  <si>
    <t>BONÉ</t>
  </si>
  <si>
    <t>181.9/2025</t>
  </si>
  <si>
    <t>CIODS20250227085901-950-</t>
  </si>
  <si>
    <t>KM 96</t>
  </si>
  <si>
    <t>027A.13/2025</t>
  </si>
  <si>
    <t>027B.13/2025</t>
  </si>
  <si>
    <t>027C.13/2025</t>
  </si>
  <si>
    <t>027D.13/2025</t>
  </si>
  <si>
    <t>027E.13/2025</t>
  </si>
  <si>
    <t>027F.13/2025</t>
  </si>
  <si>
    <t>027G.13/2025</t>
  </si>
  <si>
    <t>027H.13/2025</t>
  </si>
  <si>
    <t>027I.13/2025</t>
  </si>
  <si>
    <t>OF. 2551603057</t>
  </si>
  <si>
    <t>IP 2023.0543.000019-87 (OPERAÇÃO TOGETHER)</t>
  </si>
  <si>
    <t>3900000917.000027/2025-26</t>
  </si>
  <si>
    <t>1ª DECCOR - DRACCO</t>
  </si>
  <si>
    <t>01 (UM) APARELHO CELULAR XIAOMI, IMEI 866829064022564</t>
  </si>
  <si>
    <t>ALVO 06 - EMANIELLE SANTANA MARQUES</t>
  </si>
  <si>
    <t>01 (UM) APARELHO CELULAR MARCA APPLE, MODELO IPHONE 16 PRO MAX, IMEI 356760682731377</t>
  </si>
  <si>
    <t>ALVO 7 - FLORA LUENA SANTOS RODRIGUES DA SILVA</t>
  </si>
  <si>
    <t>01 (UM) APARELHO CELULAR MARCA REDMI, COR AZUL, IMEI 868696066174406; 01 (UM) APARELHO CELULAR MARCA SAMSUNG, COR VERMELHA, DANIFICADO.</t>
  </si>
  <si>
    <t>ALVO 8 - MANOELA DE ANDRADE GOMES</t>
  </si>
  <si>
    <t>01 (UM) APARELHO CELULAR MARCA APPLE, MODELO IPHONE 15 PRO MAX, COR BRANCA, IMEI 359428790034722</t>
  </si>
  <si>
    <t>ALVO 9 - ALBIANA EDEILDE DA SILVA</t>
  </si>
  <si>
    <t>ALVO 11 - JARDA MARIA ANDRADE DE ARAÚJO</t>
  </si>
  <si>
    <t>01 (UM) APARELHO CELULAR MARCA APPLE, MODELO IPHONE 11, IMEI 354628706270949</t>
  </si>
  <si>
    <t>ALVO 12 - ANA CAROLINA BARROS DE SÁ DA SILVA</t>
  </si>
  <si>
    <t>01 (UM) APARELHO CELULAR MARCA APPLE, MODELO IPHONE 14 PRO MAX, COR ROXA, IMEI 355281431504759</t>
  </si>
  <si>
    <t>ALVO 13 - ROSELY FABRICIA DE MELO ARANTES</t>
  </si>
  <si>
    <t>01 (UM) APARELHO CELULAR MARCA APPLE, MODELO IPHONE 13 PRO MAX, COR BRANCA, IMEI 358074298395529</t>
  </si>
  <si>
    <t>ALVO 14 - THIAGO MENEZES PAIXÃO</t>
  </si>
  <si>
    <t>01 (UM) APARELHO CELULAR MARCA APPLE, MODELO IPHONE 11 PRO MAX, COR CINZA, IMEI 352844112907490</t>
  </si>
  <si>
    <t>ALVO 17 - TAINA THUANY PEREIRA NETO</t>
  </si>
  <si>
    <t>10348/2025</t>
  </si>
  <si>
    <t>182.9/2025</t>
  </si>
  <si>
    <t>CIODS20250227134059-2026-OCPM</t>
  </si>
  <si>
    <t>CAPIBARIBE</t>
  </si>
  <si>
    <t>RUA VARZEA VERDE</t>
  </si>
  <si>
    <t>028.13/2025</t>
  </si>
  <si>
    <t>OF. 65/2025</t>
  </si>
  <si>
    <t>BOE 23E2103000541 / IP 09901.9005.00107/2023-1.1 / PROCESSO Nº 0009532-24.2024.8.17.2001</t>
  </si>
  <si>
    <t>01 (UM) APARELHO CELULAR MARCA SAMSUNG, COR AZUL</t>
  </si>
  <si>
    <t>ERICK SOUZA DA SILVA (NIC 0136766)</t>
  </si>
  <si>
    <t>10416/2025</t>
  </si>
  <si>
    <t>-7.991559</t>
  </si>
  <si>
    <t>-35.024645</t>
  </si>
  <si>
    <t>CB DANIELLE PORTELA 110441-1 20BPM</t>
  </si>
  <si>
    <t>183.9/2025</t>
  </si>
  <si>
    <t>CIODS20250227191747-3279-OC-PM</t>
  </si>
  <si>
    <t>ÁGUAS COMPRIDAS</t>
  </si>
  <si>
    <t>RUA MARTE</t>
  </si>
  <si>
    <t>81 9 9764-6623</t>
  </si>
  <si>
    <t>-8.251161</t>
  </si>
  <si>
    <t>-35.023387</t>
  </si>
  <si>
    <t>184.9/2025</t>
  </si>
  <si>
    <t>CIODS20250228014759-277-</t>
  </si>
  <si>
    <t>SEGUNDA TRAVESSA LINDOLFO COLLOR</t>
  </si>
  <si>
    <t>-7.937103</t>
  </si>
  <si>
    <t>-34.898743</t>
  </si>
  <si>
    <t>156099</t>
  </si>
  <si>
    <t>156898</t>
  </si>
  <si>
    <t>JOÃO VICTOR OLIVEIRA DA SILVA</t>
  </si>
  <si>
    <t>156895</t>
  </si>
  <si>
    <t>UMA UNIDADE DE ESTOJO</t>
  </si>
  <si>
    <t>UMA UNIDADE DE CARTUCHO</t>
  </si>
  <si>
    <t>185.9/2025</t>
  </si>
  <si>
    <t>CIODS20250228115417-1764-ocpm</t>
  </si>
  <si>
    <t>RUA DOM JOAO VI</t>
  </si>
  <si>
    <t>SGT, SAULO MAT; 104352-8  81 996505571</t>
  </si>
  <si>
    <t>-8.118802</t>
  </si>
  <si>
    <t>-34.908275</t>
  </si>
  <si>
    <t>186.9/2025</t>
  </si>
  <si>
    <t>CIODS20250301014724-503-</t>
  </si>
  <si>
    <t>TORRÕES</t>
  </si>
  <si>
    <t>R.EDVALDO PEREIRA</t>
  </si>
  <si>
    <t>187.9/2025</t>
  </si>
  <si>
    <t>CIODS20250301020251-993-OPCT</t>
  </si>
  <si>
    <t>CAETÉS II</t>
  </si>
  <si>
    <t>RUA OITO</t>
  </si>
  <si>
    <t>188.9/2025</t>
  </si>
  <si>
    <t>CIODS20250301165449-3965-OCPM</t>
  </si>
  <si>
    <t>RUA TRÊS</t>
  </si>
  <si>
    <t>-7.981923</t>
  </si>
  <si>
    <t>-35.079775</t>
  </si>
  <si>
    <t>189.9/2025</t>
  </si>
  <si>
    <t>CIODS20250301193642-4788-OC-PM</t>
  </si>
  <si>
    <t>MANGUEIRA</t>
  </si>
  <si>
    <t>RUA DOUTOR ARSÊNIO TAVARES</t>
  </si>
  <si>
    <t>-8.075623</t>
  </si>
  <si>
    <t>-34.921356</t>
  </si>
  <si>
    <t>PAF - MASCULINO - SGT AUCIDENIO 98754-5253 - SGT NEVES; MAT: 110.302-4; 12º BPM</t>
  </si>
  <si>
    <t>190.9/2025</t>
  </si>
  <si>
    <t>CIODS20250302082651-1843-OCPM</t>
  </si>
  <si>
    <t>RUA DAS HORTÊNCIAS</t>
  </si>
  <si>
    <t>PM 988097192</t>
  </si>
  <si>
    <t>191.9/2025</t>
  </si>
  <si>
    <t>CIODS20250302100204-2131-OCPM</t>
  </si>
  <si>
    <t>ÁUAS COMPRIDAS</t>
  </si>
  <si>
    <t>AV CASTRO ALVES</t>
  </si>
  <si>
    <t>-8.119584</t>
  </si>
  <si>
    <t>-34.970104</t>
  </si>
  <si>
    <t>-7.925192</t>
  </si>
  <si>
    <t>-34.925800</t>
  </si>
  <si>
    <t>192.9/2025</t>
  </si>
  <si>
    <t>CIODS20250302170635-3831-OCPM</t>
  </si>
  <si>
    <t>RUA VISCONDE DE GARRET 38</t>
  </si>
  <si>
    <t>-7.983547</t>
  </si>
  <si>
    <t>-34.922060</t>
  </si>
  <si>
    <t>193.9/2025</t>
  </si>
  <si>
    <t>CIODS20250302171442-3870-OCPM</t>
  </si>
  <si>
    <t>ALDEIA DOS CAMARÁS</t>
  </si>
  <si>
    <t>ESTRADA DA PEROBA</t>
  </si>
  <si>
    <t>-7.987971</t>
  </si>
  <si>
    <t>-34.910830</t>
  </si>
  <si>
    <t>PM 988115343  MAT 109950-7 1 BPM</t>
  </si>
  <si>
    <t>-7.986690</t>
  </si>
  <si>
    <t>-34.898272</t>
  </si>
  <si>
    <t>SGT SILVA 950315-3 1 BPM</t>
  </si>
  <si>
    <t>-7.965691</t>
  </si>
  <si>
    <t>-34.986659</t>
  </si>
  <si>
    <t>194.9/2025</t>
  </si>
  <si>
    <t>CIODS20250302223312-5644-OCPM</t>
  </si>
  <si>
    <t>PM 987445065</t>
  </si>
  <si>
    <t>KKL3C73</t>
  </si>
  <si>
    <t>FIAT UNO</t>
  </si>
  <si>
    <t>-8.040653</t>
  </si>
  <si>
    <t>-34.948993</t>
  </si>
  <si>
    <t>195.9/2025</t>
  </si>
  <si>
    <t>CIODS20250303042726-877-</t>
  </si>
  <si>
    <t>AV AGAMENON MAGALHAES</t>
  </si>
  <si>
    <t>196.9/2025</t>
  </si>
  <si>
    <t>CIODS20250303183244-3907-</t>
  </si>
  <si>
    <t>ALDEIA</t>
  </si>
  <si>
    <t>ESTRADA DE ALDEIA, KM 12</t>
  </si>
  <si>
    <t>-7.952497</t>
  </si>
  <si>
    <t>-35.027157</t>
  </si>
  <si>
    <t>SGT ROBERTA; MAT: 111.019-5; 20º BPM</t>
  </si>
  <si>
    <t>197.9/2025</t>
  </si>
  <si>
    <t>CIODS20250303213501-4812-OCPM</t>
  </si>
  <si>
    <t>ENTRADA DA RUA MANGUEIRA</t>
  </si>
  <si>
    <t>-8.2352701</t>
  </si>
  <si>
    <t>-34.9821188</t>
  </si>
  <si>
    <t>PMPE 9.96473283</t>
  </si>
  <si>
    <t>198.9/2025</t>
  </si>
  <si>
    <t>CIODS20250304213510-4691-OC-PM</t>
  </si>
  <si>
    <t>PAF - MASCULINO; PM: SGT COELHO 98794-6475</t>
  </si>
  <si>
    <t>RUA LÍBANO, 02</t>
  </si>
  <si>
    <t>-7.997698</t>
  </si>
  <si>
    <t>-34.869869</t>
  </si>
  <si>
    <t>199.9/2025</t>
  </si>
  <si>
    <t>CIODS20250304235156-5503-OCPMA</t>
  </si>
  <si>
    <t>BREJO DE GUABIRABA</t>
  </si>
  <si>
    <t>R. CÓRREGO DA LOIRA</t>
  </si>
  <si>
    <t>-7.995447</t>
  </si>
  <si>
    <t>-34.936876</t>
  </si>
  <si>
    <t>200.9/2025</t>
  </si>
  <si>
    <t>CIODS20250305010156-327-OCPM</t>
  </si>
  <si>
    <t>RUA SÃO SEBASTIÃO</t>
  </si>
  <si>
    <t>MASC - ARMA BRANCA - PM991214725</t>
  </si>
  <si>
    <t>-8.021075</t>
  </si>
  <si>
    <t>-34.897548</t>
  </si>
  <si>
    <t>201.9/2025</t>
  </si>
  <si>
    <t>CIODS20250305051844-990-OCPM</t>
  </si>
  <si>
    <t>RUA CARLOS MARIGHELLA</t>
  </si>
  <si>
    <t>-8.007181</t>
  </si>
  <si>
    <t>-34.929918</t>
  </si>
  <si>
    <t>SGT ELIAS 9.9123-7497 MAT. 108028-8  11BPM</t>
  </si>
  <si>
    <t>202.9/2025</t>
  </si>
  <si>
    <t>CIODS20250305070410-1173-OCPT</t>
  </si>
  <si>
    <t>VILA TEATRÓLOGO BARRETO JUNIOR</t>
  </si>
  <si>
    <t>RUA TRINTA E QUATRO</t>
  </si>
  <si>
    <t>PAF.MASCULINO-</t>
  </si>
  <si>
    <t>203.9/2025</t>
  </si>
  <si>
    <t>CIODS20250305101929-1735-OCPCT</t>
  </si>
  <si>
    <t>RUA DA FLORESTA</t>
  </si>
  <si>
    <t>ARMA BRANCA. MASCULINO</t>
  </si>
  <si>
    <t>-7.944390</t>
  </si>
  <si>
    <t>-34.837999</t>
  </si>
  <si>
    <t>204.9/2025</t>
  </si>
  <si>
    <t>CIODS20250306012047-266-OCPM</t>
  </si>
  <si>
    <t>RUA BAURU</t>
  </si>
  <si>
    <t>-8.0852899</t>
  </si>
  <si>
    <t>-34.9466601</t>
  </si>
  <si>
    <t>SGT CLAUDINO MAT.1034626  12BPM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</si>
</sst>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11"/>
      <name val="Calibri"/>
      <family val="2"/>
    </font>
    <font>
      <u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</font>
    <font>
      <b/>
      <sz val="11"/>
      <name val="Calibri"/>
      <family val="2"/>
    </font>
    <font>
      <b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22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0" fontId="6" fillId="0" borderId="0" xfId="0" applyFont="1"/>
    <xf numFmtId="14" fontId="8" fillId="2" borderId="0" xfId="0" applyNumberFormat="1" applyFont="1" applyFill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 wrapText="1"/>
      <protection locked="0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/>
    <xf numFmtId="14" fontId="0" fillId="0" borderId="0" xfId="0" applyNumberFormat="1" applyAlignment="1">
      <alignment horizontal="center"/>
    </xf>
    <xf numFmtId="0" fontId="6" fillId="3" borderId="1" xfId="0" applyFont="1" applyFill="1" applyBorder="1"/>
    <xf numFmtId="0" fontId="6" fillId="0" borderId="2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2" fillId="0" borderId="0" xfId="0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11" fontId="1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4" fontId="10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4" fontId="12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0" fontId="14" fillId="6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  <xf numFmtId="0" fontId="0" fillId="0" borderId="10" xfId="0" quotePrefix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164" formatCode="[$-F400]h:mm:ss\ AM/PM"/>
      <alignment horizontal="general" vertical="center" textRotation="0" wrapText="0" indent="0" justifyLastLine="0" shrinkToFit="0" readingOrder="0"/>
    </dxf>
    <dxf>
      <numFmt numFmtId="164" formatCode="[$-F400]h:mm:ss\ AM/P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F400]h:mm:ss\ AM/P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F400]h:mm:ss\ AM/P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numFmt numFmtId="164" formatCode="[$-F400]h:mm:ss\ AM/PM"/>
      <alignment horizontal="center" vertical="center" textRotation="0" wrapText="1" indent="0" justifyLastLine="0" shrinkToFit="0" readingOrder="0"/>
    </dxf>
    <dxf>
      <numFmt numFmtId="164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165" formatCode="0.000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'ORDEM DE SAÍDA'!$B$3:$B$15</c:f>
              <c:strCache>
                <c:ptCount val="12"/>
                <c:pt idx="0">
                  <c:v>TADEU CRUZ</c:v>
                </c:pt>
                <c:pt idx="1">
                  <c:v>VICTOR LEITÃO</c:v>
                </c:pt>
                <c:pt idx="2">
                  <c:v>LUCAS ARAUJO</c:v>
                </c:pt>
                <c:pt idx="3">
                  <c:v>BETSON ANDRADE</c:v>
                </c:pt>
                <c:pt idx="4">
                  <c:v>AUGUSTO CACHO</c:v>
                </c:pt>
                <c:pt idx="5">
                  <c:v>RANON BEZERRA</c:v>
                </c:pt>
                <c:pt idx="6">
                  <c:v>FERNANDO BENEVIDES</c:v>
                </c:pt>
                <c:pt idx="7">
                  <c:v>DIOGO SINÉSIO</c:v>
                </c:pt>
                <c:pt idx="8">
                  <c:v>DANIEL FRANÇA</c:v>
                </c:pt>
                <c:pt idx="9">
                  <c:v>MOISEIS GAUTHIER</c:v>
                </c:pt>
                <c:pt idx="10">
                  <c:v>DIEGO MENDONÇA</c:v>
                </c:pt>
                <c:pt idx="11">
                  <c:v>RODION MALINOVSKY</c:v>
                </c:pt>
              </c:strCache>
            </c:strRef>
          </c:cat>
          <c:val>
            <c:numRef>
              <c:f>'ORDEM DE SAÍDA'!$E$3:$E$15</c:f>
              <c:numCache>
                <c:formatCode>0.0000</c:formatCode>
                <c:ptCount val="12"/>
                <c:pt idx="0">
                  <c:v>1.8181818181818181</c:v>
                </c:pt>
                <c:pt idx="1">
                  <c:v>1.7272727272727273</c:v>
                </c:pt>
                <c:pt idx="2">
                  <c:v>1.4285714285714286</c:v>
                </c:pt>
                <c:pt idx="3">
                  <c:v>1.32</c:v>
                </c:pt>
                <c:pt idx="4">
                  <c:v>1.3181818181818181</c:v>
                </c:pt>
                <c:pt idx="5">
                  <c:v>1.3076923076923077</c:v>
                </c:pt>
                <c:pt idx="6">
                  <c:v>1.2857142857142858</c:v>
                </c:pt>
                <c:pt idx="7">
                  <c:v>1.3513513513513513</c:v>
                </c:pt>
                <c:pt idx="8">
                  <c:v>1.3333333333333333</c:v>
                </c:pt>
                <c:pt idx="9">
                  <c:v>1.1538461538461537</c:v>
                </c:pt>
                <c:pt idx="10">
                  <c:v>1</c:v>
                </c:pt>
                <c:pt idx="11">
                  <c:v>1.1111111111111112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8E0-9738-A13E62CDA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366592"/>
        <c:axId val="228384768"/>
      </c:barChart>
      <c:catAx>
        <c:axId val="2283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384768"/>
        <c:crosses val="autoZero"/>
        <c:auto val="1"/>
        <c:lblAlgn val="ctr"/>
        <c:lblOffset val="100"/>
        <c:noMultiLvlLbl val="0"/>
      </c:catAx>
      <c:valAx>
        <c:axId val="228384768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36659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Nº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'ORDEM DE SAÍDA'!$B$3:$B$15</c15:sqref>
                  </c15:fullRef>
                </c:ext>
              </c:extLst>
              <c:f>('ORDEM DE SAÍDA'!$B$3:$B$8,'ORDEM DE SAÍDA'!$B$10:$B$15)</c:f>
              <c:strCache>
                <c:ptCount val="11"/>
                <c:pt idx="0">
                  <c:v>TADEU CRUZ</c:v>
                </c:pt>
                <c:pt idx="1">
                  <c:v>VICTOR LEITÃO</c:v>
                </c:pt>
                <c:pt idx="2">
                  <c:v>LUCAS ARAUJO</c:v>
                </c:pt>
                <c:pt idx="3">
                  <c:v>BETSON ANDRADE</c:v>
                </c:pt>
                <c:pt idx="4">
                  <c:v>AUGUSTO CACHO</c:v>
                </c:pt>
                <c:pt idx="5">
                  <c:v>RANON BEZERRA</c:v>
                </c:pt>
                <c:pt idx="6">
                  <c:v>DIOGO SINÉSIO</c:v>
                </c:pt>
                <c:pt idx="7">
                  <c:v>DANIEL FRANÇA</c:v>
                </c:pt>
                <c:pt idx="8">
                  <c:v>MOISEIS GAUTHIER</c:v>
                </c:pt>
                <c:pt idx="9">
                  <c:v>DIEGO MENDONÇA</c:v>
                </c:pt>
                <c:pt idx="10">
                  <c:v>RODION MALINOVSKY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'ORDEM DE SAÍDA'!$C$3:$C$15</c15:sqref>
                  </c15:fullRef>
                </c:ext>
              </c:extLst>
              <c:f>('ORDEM DE SAÍDA'!$C$3:$C$8,'ORDEM DE SAÍDA'!$C$10:$C$15)</c:f>
              <c:numCache>
                <c:formatCode>General</c:formatCode>
                <c:ptCount val="11"/>
                <c:pt idx="0">
                  <c:v>10</c:v>
                </c:pt>
                <c:pt idx="1">
                  <c:v>19</c:v>
                </c:pt>
                <c:pt idx="2">
                  <c:v>20</c:v>
                </c:pt>
                <c:pt idx="3">
                  <c:v>33</c:v>
                </c:pt>
                <c:pt idx="4">
                  <c:v>29</c:v>
                </c:pt>
                <c:pt idx="5">
                  <c:v>17</c:v>
                </c:pt>
                <c:pt idx="6">
                  <c:v>25</c:v>
                </c:pt>
                <c:pt idx="7">
                  <c:v>22</c:v>
                </c:pt>
                <c:pt idx="8">
                  <c:v>15</c:v>
                </c:pt>
                <c:pt idx="9">
                  <c:v>2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C-4FA7-86DD-B8A11F28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453440"/>
        <c:axId val="231454976"/>
      </c:barChart>
      <c:catAx>
        <c:axId val="2314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1454976"/>
        <c:crosses val="autoZero"/>
        <c:auto val="1"/>
        <c:lblAlgn val="ctr"/>
        <c:lblOffset val="100"/>
        <c:noMultiLvlLbl val="0"/>
      </c:catAx>
      <c:valAx>
        <c:axId val="2314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14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1089392</xdr:colOff>
      <xdr:row>0</xdr:row>
      <xdr:rowOff>159489</xdr:rowOff>
    </xdr:from>
    <xdr:to>
      <xdr:col>10</xdr:col>
      <xdr:colOff>67541</xdr:colOff>
      <xdr:row>0</xdr:row>
      <xdr:rowOff>1381380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3A41705C-590E-48D5-A4C1-2F118CFD3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9510" y="159489"/>
          <a:ext cx="1040031" cy="1221891"/>
        </a:xfrm>
        <a:prstGeom prst="rect">
          <a:avLst/>
        </a:prstGeom>
      </xdr:spPr>
    </xdr:pic>
    <xdr:clientData/>
  </xdr:twoCellAnchor>
  <xdr:twoCellAnchor editAs="oneCell">
    <xdr:from>
      <xdr:col>0</xdr:col>
      <xdr:colOff>23696</xdr:colOff>
      <xdr:row>0</xdr:row>
      <xdr:rowOff>0</xdr:rowOff>
    </xdr:from>
    <xdr:to>
      <xdr:col>2</xdr:col>
      <xdr:colOff>460442</xdr:colOff>
      <xdr:row>0</xdr:row>
      <xdr:rowOff>1238967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5C597672-C2C7-4253-A8FD-4165280BB3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23696" y="0"/>
          <a:ext cx="1232584" cy="1238967"/>
        </a:xfrm>
        <a:prstGeom prst="rect">
          <a:avLst/>
        </a:prstGeom>
      </xdr:spPr>
    </xdr:pic>
    <xdr:clientData/>
  </xdr:twoCellAnchor>
  <xdr:twoCellAnchor editAs="oneCell">
    <xdr:from>
      <xdr:col>12</xdr:col>
      <xdr:colOff>556516</xdr:colOff>
      <xdr:row>0</xdr:row>
      <xdr:rowOff>53511</xdr:rowOff>
    </xdr:from>
    <xdr:to>
      <xdr:col>13</xdr:col>
      <xdr:colOff>835430</xdr:colOff>
      <xdr:row>0</xdr:row>
      <xdr:rowOff>1292478</xdr:rowOff>
    </xdr:to>
    <xdr:pic>
      <xdr:nvPicPr>
        <xdr:cNvPr id="7" name="Picture 3">
          <a:extLst>
            <a:ext uri="{FF2B5EF4-FFF2-40B4-BE49-F238E27FC236}">
              <a16:creationId xmlns:a16="http://schemas.microsoft.com/office/drawing/2014/main" id="{40E7942E-EAD8-4D8D-A07C-CE25B50F33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15291691" y="53511"/>
          <a:ext cx="1234698" cy="12389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1089392</xdr:colOff>
      <xdr:row>0</xdr:row>
      <xdr:rowOff>159489</xdr:rowOff>
    </xdr:from>
    <xdr:to>
      <xdr:col>9</xdr:col>
      <xdr:colOff>2129423</xdr:colOff>
      <xdr:row>0</xdr:row>
      <xdr:rowOff>1381380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EB16DEC-C1DD-4D69-9B29-E67CB0743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4467" y="159489"/>
          <a:ext cx="1040031" cy="1221891"/>
        </a:xfrm>
        <a:prstGeom prst="rect">
          <a:avLst/>
        </a:prstGeom>
      </xdr:spPr>
    </xdr:pic>
    <xdr:clientData/>
  </xdr:twoCellAnchor>
  <xdr:twoCellAnchor editAs="oneCell">
    <xdr:from>
      <xdr:col>0</xdr:col>
      <xdr:colOff>23696</xdr:colOff>
      <xdr:row>0</xdr:row>
      <xdr:rowOff>0</xdr:rowOff>
    </xdr:from>
    <xdr:to>
      <xdr:col>2</xdr:col>
      <xdr:colOff>325972</xdr:colOff>
      <xdr:row>0</xdr:row>
      <xdr:rowOff>1238967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9F0A19CB-81F9-4B80-974C-BCEB214DF2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23696" y="0"/>
          <a:ext cx="1222839" cy="1238967"/>
        </a:xfrm>
        <a:prstGeom prst="rect">
          <a:avLst/>
        </a:prstGeom>
      </xdr:spPr>
    </xdr:pic>
    <xdr:clientData/>
  </xdr:twoCellAnchor>
  <xdr:twoCellAnchor editAs="oneCell">
    <xdr:from>
      <xdr:col>12</xdr:col>
      <xdr:colOff>702192</xdr:colOff>
      <xdr:row>0</xdr:row>
      <xdr:rowOff>131952</xdr:rowOff>
    </xdr:from>
    <xdr:to>
      <xdr:col>13</xdr:col>
      <xdr:colOff>981107</xdr:colOff>
      <xdr:row>0</xdr:row>
      <xdr:rowOff>1370919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149997-BD88-42AC-8933-C90FE48BB9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16827457" y="131952"/>
          <a:ext cx="1231415" cy="12389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774452</xdr:colOff>
      <xdr:row>0</xdr:row>
      <xdr:rowOff>28575</xdr:rowOff>
    </xdr:from>
    <xdr:to>
      <xdr:col>10</xdr:col>
      <xdr:colOff>1878680</xdr:colOff>
      <xdr:row>0</xdr:row>
      <xdr:rowOff>1426841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F91EC5AC-6B0C-49F1-B4C5-37B61DEBE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19127" y="28575"/>
          <a:ext cx="1106345" cy="13982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30031</xdr:rowOff>
    </xdr:from>
    <xdr:to>
      <xdr:col>1</xdr:col>
      <xdr:colOff>446903</xdr:colOff>
      <xdr:row>0</xdr:row>
      <xdr:rowOff>1391487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072CB7FF-912C-4BAC-AC77-537052229E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0" y="30031"/>
          <a:ext cx="1357070" cy="13614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1</xdr:row>
      <xdr:rowOff>133350</xdr:rowOff>
    </xdr:from>
    <xdr:to>
      <xdr:col>13</xdr:col>
      <xdr:colOff>552451</xdr:colOff>
      <xdr:row>15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8381DF-9D9E-0EAE-17F2-F88ADC34F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61912</xdr:rowOff>
    </xdr:from>
    <xdr:to>
      <xdr:col>13</xdr:col>
      <xdr:colOff>514349</xdr:colOff>
      <xdr:row>31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AA67A3-3735-43F5-C97E-FD9AC8F31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refreshOnLoad="1" connectionId="6" xr16:uid="{00000000-0016-0000-0000-000000000000}" autoFormatId="16" applyNumberFormats="0" applyBorderFormats="0" applyFontFormats="0" applyPatternFormats="0" applyAlignmentFormats="0" applyWidthHeightFormats="0">
  <queryTableRefresh nextId="120" unboundColumnsLeft="1">
    <queryTableFields count="29">
      <queryTableField id="27" dataBound="0" tableColumnId="27"/>
      <queryTableField id="79" name="CASO" tableColumnId="31"/>
      <queryTableField id="52" dataBound="0" tableColumnId="30"/>
      <queryTableField id="81" name="DATA PLANTÃO" tableColumnId="33"/>
      <queryTableField id="3" name="CIODS" tableColumnId="3"/>
      <queryTableField id="4" name="natureza" tableColumnId="4"/>
      <queryTableField id="82" name="LOCAL" tableColumnId="34"/>
      <queryTableField id="18" name="instrumento" tableColumnId="18"/>
      <queryTableField id="83" name="PERITO" tableColumnId="35"/>
      <queryTableField id="84" name="AGENTE DE PERÍCIA" tableColumnId="36"/>
      <queryTableField id="85" name="DELEGADO" tableColumnId="37"/>
      <queryTableField id="6" name="viatura" tableColumnId="6"/>
      <queryTableField id="86" name="DPH" tableColumnId="38"/>
      <queryTableField id="87" name="MUNICÍPIO" tableColumnId="39"/>
      <queryTableField id="13" name="bairro" tableColumnId="13"/>
      <queryTableField id="14" name="rua" tableColumnId="14"/>
      <queryTableField id="11" name="latitude" tableColumnId="11"/>
      <queryTableField id="12" name="longitude" tableColumnId="12"/>
      <queryTableField id="99" dataBound="0" tableColumnId="41"/>
      <queryTableField id="117" dataBound="0" tableColumnId="9"/>
      <queryTableField id="88" name="DESCRIÇÃO" tableColumnId="40"/>
      <queryTableField id="113" name="VEÍCULO PLACA" tableColumnId="7"/>
      <queryTableField id="114" name="VEÍCULO DESCR" tableColumnId="8"/>
      <queryTableField id="101" name="CIÊNCIA" tableColumnId="43"/>
      <queryTableField id="102" name="SAÍDA" tableColumnId="44"/>
      <queryTableField id="103" name="CHEGADA" tableColumnId="45"/>
      <queryTableField id="104" name="CONCLUSÃO" tableColumnId="46"/>
      <queryTableField id="29" name="GDL" tableColumnId="28"/>
      <queryTableField id="109" name="ocorrencia_id" tableColumnId="4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00000000-0016-0000-0100-000001000000}" autoFormatId="16" applyNumberFormats="0" applyBorderFormats="0" applyFontFormats="0" applyPatternFormats="0" applyAlignmentFormats="0" applyWidthHeightFormats="0">
  <queryTableRefresh nextId="119" unboundColumnsLeft="1">
    <queryTableFields count="29">
      <queryTableField id="27" dataBound="0" tableColumnId="27"/>
      <queryTableField id="79" name="CASO" tableColumnId="31"/>
      <queryTableField id="52" dataBound="0" tableColumnId="30"/>
      <queryTableField id="81" name="DATA PLANTÃO" tableColumnId="33"/>
      <queryTableField id="3" name="CIODS" tableColumnId="3"/>
      <queryTableField id="4" name="natureza" tableColumnId="4"/>
      <queryTableField id="82" name="LOCAL" tableColumnId="34"/>
      <queryTableField id="18" name="instrumento" tableColumnId="18"/>
      <queryTableField id="83" name="PERITO" tableColumnId="35"/>
      <queryTableField id="84" name="AGENTE DE PERÍCIA" tableColumnId="36"/>
      <queryTableField id="85" name="DELEGADO" tableColumnId="37"/>
      <queryTableField id="6" name="viatura" tableColumnId="6"/>
      <queryTableField id="86" name="DPH" tableColumnId="38"/>
      <queryTableField id="87" name="MUNICÍPIO" tableColumnId="39"/>
      <queryTableField id="13" name="bairro" tableColumnId="13"/>
      <queryTableField id="14" name="rua" tableColumnId="14"/>
      <queryTableField id="11" name="latitude" tableColumnId="11"/>
      <queryTableField id="12" name="longitude" tableColumnId="12"/>
      <queryTableField id="99" dataBound="0" tableColumnId="41"/>
      <queryTableField id="117" dataBound="0" tableColumnId="9"/>
      <queryTableField id="88" name="DESCRIÇÃO" tableColumnId="40"/>
      <queryTableField id="113" name="VEÍCULO PLACA" tableColumnId="7"/>
      <queryTableField id="114" name="VEÍCULO DESCR" tableColumnId="8"/>
      <queryTableField id="101" name="CIÊNCIA" tableColumnId="43"/>
      <queryTableField id="102" name="SAÍDA" tableColumnId="44"/>
      <queryTableField id="103" name="CHEGADA" tableColumnId="45"/>
      <queryTableField id="104" name="CONCLUSÃO" tableColumnId="46"/>
      <queryTableField id="29" name="GDL" tableColumnId="28"/>
      <queryTableField id="109" name="ocorrencia_id" tableColumnId="4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8" connectionId="9" xr16:uid="{00000000-0016-0000-0500-000002000000}" autoFormatId="16" applyNumberFormats="0" applyBorderFormats="0" applyFontFormats="0" applyPatternFormats="0" applyAlignmentFormats="0" applyWidthHeightFormats="0">
  <queryTableRefresh nextId="19" unboundColumnsRight="1">
    <queryTableFields count="12">
      <queryTableField id="2" name="ocorrencia_id" tableColumnId="2"/>
      <queryTableField id="1" name="vitima_id" tableColumnId="1"/>
      <queryTableField id="3" name="nome" tableColumnId="3"/>
      <queryTableField id="4" name="nascimento" tableColumnId="4"/>
      <queryTableField id="5" name="mae" tableColumnId="5"/>
      <queryTableField id="6" name="documento_tipo" tableColumnId="6"/>
      <queryTableField id="7" name="documento_numero" tableColumnId="7"/>
      <queryTableField id="8" name="sexo" tableColumnId="8"/>
      <queryTableField id="9" name="NIC" tableColumnId="9"/>
      <queryTableField id="10" name="documento" tableColumnId="10"/>
      <queryTableField id="11" name="ocorrencias.data_plantao" tableColumnId="11"/>
      <queryTableField id="13" dataBound="0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7" connectionId="8" xr16:uid="{00000000-0016-0000-0600-000003000000}" autoFormatId="16" applyNumberFormats="0" applyBorderFormats="0" applyFontFormats="0" applyPatternFormats="0" applyAlignmentFormats="0" applyWidthHeightFormats="0">
  <queryTableRefresh nextId="11">
    <queryTableFields count="10">
      <queryTableField id="1" name="vestigio_id" tableColumnId="1"/>
      <queryTableField id="2" name="ocorrencia_id" tableColumnId="2"/>
      <queryTableField id="3" name="tipo" tableColumnId="3"/>
      <queryTableField id="4" name="modelo" tableColumnId="4"/>
      <queryTableField id="5" name="marca" tableColumnId="5"/>
      <queryTableField id="6" name="tipo_medida" tableColumnId="6"/>
      <queryTableField id="7" name="medida" tableColumnId="7"/>
      <queryTableField id="8" name="calibre" tableColumnId="8"/>
      <queryTableField id="9" name="descricao" tableColumnId="9"/>
      <queryTableField id="10" name="ocorrencias.data_plantao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7" xr16:uid="{00000000-0016-0000-0700-000004000000}" autoFormatId="16" applyNumberFormats="0" applyBorderFormats="0" applyFontFormats="0" applyPatternFormats="0" applyAlignmentFormats="0" applyWidthHeightFormats="0">
  <queryTableRefresh nextId="4">
    <queryTableFields count="3">
      <queryTableField id="1" name="matricula" tableColumnId="1"/>
      <queryTableField id="2" name="nome" tableColumnId="2"/>
      <queryTableField id="3" name="lotaca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4" xr16:uid="{00000000-0016-0000-0800-000005000000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nom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3" xr16:uid="{00000000-0016-0000-0900-000006000000}" autoFormatId="16" applyNumberFormats="0" applyBorderFormats="0" applyFontFormats="0" applyPatternFormats="0" applyAlignmentFormats="0" applyWidthHeightFormats="0">
  <queryTableRefresh nextId="5">
    <queryTableFields count="4">
      <queryTableField id="1" name="DPH" tableColumnId="1"/>
      <queryTableField id="2" name="regiao" tableColumnId="2"/>
      <queryTableField id="3" name="tipo" tableColumnId="3"/>
      <queryTableField id="4" name="nome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2" xr16:uid="{00000000-0016-0000-0A00-000007000000}" autoFormatId="16" applyNumberFormats="0" applyBorderFormats="0" applyFontFormats="0" applyPatternFormats="0" applyAlignmentFormats="0" applyWidthHeightFormats="0">
  <queryTableRefresh nextId="4">
    <queryTableFields count="3">
      <queryTableField id="1" name="matricula" tableColumnId="1"/>
      <queryTableField id="2" name="nome" tableColumnId="2"/>
      <queryTableField id="3" name="dph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00000000-0016-0000-0B00-000008000000}" autoFormatId="16" applyNumberFormats="0" applyBorderFormats="0" applyFontFormats="0" applyPatternFormats="0" applyAlignmentFormats="0" applyWidthHeightFormats="0">
  <queryTableRefresh nextId="4">
    <queryTableFields count="3">
      <queryTableField id="1" name="matricula" tableColumnId="1"/>
      <queryTableField id="2" name="nome" tableColumnId="2"/>
      <queryTableField id="3" name="lotacao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correncias_9" displayName="ocorrencias_9" ref="A2:AC206" tableType="queryTable" totalsRowShown="0" headerRowDxfId="116" dataDxfId="115">
  <autoFilter ref="A2:AC206" xr:uid="{00000000-0009-0000-0100-000001000000}"/>
  <tableColumns count="29">
    <tableColumn id="27" xr3:uid="{00000000-0010-0000-0000-00001B000000}" uniqueName="27" name="     " queryTableFieldId="27" dataDxfId="57">
      <calculatedColumnFormula>COUNTBLANK(B3:P3)</calculatedColumnFormula>
    </tableColumn>
    <tableColumn id="31" xr3:uid="{00000000-0010-0000-0000-00001F000000}" uniqueName="31" name="CASO" queryTableFieldId="79" dataDxfId="56"/>
    <tableColumn id="30" xr3:uid="{00000000-0010-0000-0000-00001E000000}" uniqueName="30" name="REP" queryTableFieldId="52" dataDxfId="55">
      <calculatedColumnFormula>IFERROR(IF(ocorrencias_9[[#This Row],[GDL]] = "","", ocorrencias_9[[#This Row],[GDL]]&amp;"/"&amp;YEAR(ocorrencias_9[[#This Row],[DATA PLANTÃO]])),"")</calculatedColumnFormula>
    </tableColumn>
    <tableColumn id="33" xr3:uid="{00000000-0010-0000-0000-000021000000}" uniqueName="33" name="DATA PLANTÃO" queryTableFieldId="81" dataDxfId="54"/>
    <tableColumn id="3" xr3:uid="{00000000-0010-0000-0000-000003000000}" uniqueName="3" name="CIODS" queryTableFieldId="3" dataDxfId="53"/>
    <tableColumn id="4" xr3:uid="{00000000-0010-0000-0000-000004000000}" uniqueName="4" name="NATUREZA" queryTableFieldId="4" dataDxfId="52"/>
    <tableColumn id="34" xr3:uid="{00000000-0010-0000-0000-000022000000}" uniqueName="34" name="LOCAL" queryTableFieldId="82" dataDxfId="51"/>
    <tableColumn id="18" xr3:uid="{00000000-0010-0000-0000-000012000000}" uniqueName="18" name="INSTRUMENTO" queryTableFieldId="18" dataDxfId="50"/>
    <tableColumn id="35" xr3:uid="{00000000-0010-0000-0000-000023000000}" uniqueName="35" name="PERITO" queryTableFieldId="83" dataDxfId="49"/>
    <tableColumn id="36" xr3:uid="{00000000-0010-0000-0000-000024000000}" uniqueName="36" name="AGENTE DE PERÍCIA" queryTableFieldId="84" dataDxfId="48"/>
    <tableColumn id="37" xr3:uid="{00000000-0010-0000-0000-000025000000}" uniqueName="37" name="DELEGADO" queryTableFieldId="85" dataDxfId="47"/>
    <tableColumn id="6" xr3:uid="{00000000-0010-0000-0000-000006000000}" uniqueName="6" name="VIATURA" queryTableFieldId="6" dataDxfId="46"/>
    <tableColumn id="38" xr3:uid="{00000000-0010-0000-0000-000026000000}" uniqueName="38" name="DPH" queryTableFieldId="86" dataDxfId="45"/>
    <tableColumn id="39" xr3:uid="{00000000-0010-0000-0000-000027000000}" uniqueName="39" name="MUNICÍPIO" queryTableFieldId="87" dataDxfId="44"/>
    <tableColumn id="13" xr3:uid="{00000000-0010-0000-0000-00000D000000}" uniqueName="13" name="BAIRRO" queryTableFieldId="13" dataDxfId="43"/>
    <tableColumn id="14" xr3:uid="{00000000-0010-0000-0000-00000E000000}" uniqueName="14" name="RUA" queryTableFieldId="14" dataDxfId="42"/>
    <tableColumn id="11" xr3:uid="{00000000-0010-0000-0000-00000B000000}" uniqueName="11" name="LATITUDE" queryTableFieldId="11" dataDxfId="41"/>
    <tableColumn id="12" xr3:uid="{00000000-0010-0000-0000-00000C000000}" uniqueName="12" name="LONGITUDE" queryTableFieldId="12" dataDxfId="40"/>
    <tableColumn id="41" xr3:uid="{00000000-0010-0000-0000-000029000000}" uniqueName="41" name="VÍTIMA(S)" queryTableFieldId="99" dataDxfId="39">
      <calculatedColumnFormula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calculatedColumnFormula>
    </tableColumn>
    <tableColumn id="9" xr3:uid="{00000000-0010-0000-0000-000009000000}" uniqueName="9" name="VESTÍGIOS" queryTableFieldId="117" dataDxfId="38">
      <calculatedColumnFormula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calculatedColumnFormula>
    </tableColumn>
    <tableColumn id="40" xr3:uid="{00000000-0010-0000-0000-000028000000}" uniqueName="40" name="DESCRIÇÃO" queryTableFieldId="88" dataDxfId="37"/>
    <tableColumn id="7" xr3:uid="{00000000-0010-0000-0000-000007000000}" uniqueName="7" name="VEÍCULO PLACA" queryTableFieldId="113" dataDxfId="36"/>
    <tableColumn id="8" xr3:uid="{00000000-0010-0000-0000-000008000000}" uniqueName="8" name="VEÍCULO DESCR" queryTableFieldId="114" dataDxfId="35"/>
    <tableColumn id="43" xr3:uid="{00000000-0010-0000-0000-00002B000000}" uniqueName="43" name="CIÊNCIA" queryTableFieldId="101" dataDxfId="34"/>
    <tableColumn id="44" xr3:uid="{00000000-0010-0000-0000-00002C000000}" uniqueName="44" name="SAÍDA" queryTableFieldId="102" dataDxfId="33"/>
    <tableColumn id="45" xr3:uid="{00000000-0010-0000-0000-00002D000000}" uniqueName="45" name="CHEGADA" queryTableFieldId="103" dataDxfId="32"/>
    <tableColumn id="46" xr3:uid="{00000000-0010-0000-0000-00002E000000}" uniqueName="46" name="CONCLUSÃO" queryTableFieldId="104" dataDxfId="31"/>
    <tableColumn id="28" xr3:uid="{00000000-0010-0000-0000-00001C000000}" uniqueName="28" name="GDL" queryTableFieldId="29" dataDxfId="30"/>
    <tableColumn id="47" xr3:uid="{00000000-0010-0000-0000-00002F000000}" uniqueName="47" name="ocorrencia_id" queryTableFieldId="109" dataDxfId="29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DPHs" displayName="DPHs" ref="A1:D16" tableType="queryTable" totalsRowShown="0">
  <autoFilter ref="A1:D16" xr:uid="{00000000-0009-0000-0100-000004000000}"/>
  <tableColumns count="4">
    <tableColumn id="1" xr3:uid="{00000000-0010-0000-0900-000001000000}" uniqueName="1" name="DPH" queryTableFieldId="1"/>
    <tableColumn id="2" xr3:uid="{00000000-0010-0000-0900-000002000000}" uniqueName="2" name="regiao" queryTableFieldId="2" dataDxfId="64"/>
    <tableColumn id="3" xr3:uid="{00000000-0010-0000-0900-000003000000}" uniqueName="3" name="tipo" queryTableFieldId="3" dataDxfId="63"/>
    <tableColumn id="4" xr3:uid="{00000000-0010-0000-0900-000004000000}" uniqueName="4" name="nome" queryTableFieldId="4" dataDxfId="6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delegados" displayName="delegados" ref="A1:C484" tableType="queryTable" totalsRowShown="0">
  <autoFilter ref="A1:C484" xr:uid="{00000000-0009-0000-0100-000003000000}"/>
  <tableColumns count="3">
    <tableColumn id="1" xr3:uid="{00000000-0010-0000-0A00-000001000000}" uniqueName="1" name="matricula" queryTableFieldId="1"/>
    <tableColumn id="2" xr3:uid="{00000000-0010-0000-0A00-000002000000}" uniqueName="2" name="nome" queryTableFieldId="2" dataDxfId="61"/>
    <tableColumn id="3" xr3:uid="{00000000-0010-0000-0A00-000003000000}" uniqueName="3" name="dph" queryTableFieldId="3" dataDxfId="6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auxiliares" displayName="auxiliares" ref="A1:C84" tableType="queryTable" totalsRowShown="0">
  <autoFilter ref="A1:C84" xr:uid="{00000000-0009-0000-0100-000002000000}"/>
  <tableColumns count="3">
    <tableColumn id="1" xr3:uid="{00000000-0010-0000-0B00-000001000000}" uniqueName="1" name="matricula" queryTableFieldId="1"/>
    <tableColumn id="2" xr3:uid="{00000000-0010-0000-0B00-000002000000}" uniqueName="2" name="nome" queryTableFieldId="2" dataDxfId="59"/>
    <tableColumn id="3" xr3:uid="{00000000-0010-0000-0B00-000003000000}" uniqueName="3" name="lotacao" queryTableFieldId="3" dataDxfId="5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ocorrencias_10" displayName="ocorrencias_10" ref="A2:AC30" tableType="queryTable" totalsRowShown="0">
  <autoFilter ref="A2:AC30" xr:uid="{00000000-0009-0000-0100-00000B000000}"/>
  <tableColumns count="29">
    <tableColumn id="27" xr3:uid="{00000000-0010-0000-0100-00001B000000}" uniqueName="27" name="     " queryTableFieldId="27" dataDxfId="28">
      <calculatedColumnFormula>COUNTBLANK(B3:P3)</calculatedColumnFormula>
    </tableColumn>
    <tableColumn id="31" xr3:uid="{00000000-0010-0000-0100-00001F000000}" uniqueName="31" name="CASO" queryTableFieldId="79" dataDxfId="27"/>
    <tableColumn id="30" xr3:uid="{00000000-0010-0000-0100-00001E000000}" uniqueName="30" name="REP" queryTableFieldId="52" dataDxfId="26">
      <calculatedColumnFormula>IFERROR(IF(ocorrencias_10[[#This Row],[GDL]] = "","", ocorrencias_10[[#This Row],[GDL]]&amp;"/"&amp;YEAR(ocorrencias_10[[#This Row],[DATA PLANTÃO]])),"")</calculatedColumnFormula>
    </tableColumn>
    <tableColumn id="33" xr3:uid="{00000000-0010-0000-0100-000021000000}" uniqueName="33" name="DATA PLANTÃO" queryTableFieldId="81" dataDxfId="25"/>
    <tableColumn id="3" xr3:uid="{00000000-0010-0000-0100-000003000000}" uniqueName="3" name="CIODS" queryTableFieldId="3" dataDxfId="24"/>
    <tableColumn id="4" xr3:uid="{00000000-0010-0000-0100-000004000000}" uniqueName="4" name="NATUREZA" queryTableFieldId="4" dataDxfId="23"/>
    <tableColumn id="34" xr3:uid="{00000000-0010-0000-0100-000022000000}" uniqueName="34" name="LOCAL" queryTableFieldId="82" dataDxfId="22"/>
    <tableColumn id="18" xr3:uid="{00000000-0010-0000-0100-000012000000}" uniqueName="18" name="INSTRUMENTO" queryTableFieldId="18" dataDxfId="21"/>
    <tableColumn id="35" xr3:uid="{00000000-0010-0000-0100-000023000000}" uniqueName="35" name="PERITO" queryTableFieldId="83" dataDxfId="20"/>
    <tableColumn id="36" xr3:uid="{00000000-0010-0000-0100-000024000000}" uniqueName="36" name="AGENTE DE PERÍCIA" queryTableFieldId="84" dataDxfId="19"/>
    <tableColumn id="37" xr3:uid="{00000000-0010-0000-0100-000025000000}" uniqueName="37" name="DELEGADO" queryTableFieldId="85" dataDxfId="18"/>
    <tableColumn id="6" xr3:uid="{00000000-0010-0000-0100-000006000000}" uniqueName="6" name="VIATURA" queryTableFieldId="6" dataDxfId="17"/>
    <tableColumn id="38" xr3:uid="{00000000-0010-0000-0100-000026000000}" uniqueName="38" name="DPH" queryTableFieldId="86" dataDxfId="16"/>
    <tableColumn id="39" xr3:uid="{00000000-0010-0000-0100-000027000000}" uniqueName="39" name="MUNICÍPIO" queryTableFieldId="87" dataDxfId="15"/>
    <tableColumn id="13" xr3:uid="{00000000-0010-0000-0100-00000D000000}" uniqueName="13" name="BAIRRO" queryTableFieldId="13" dataDxfId="14"/>
    <tableColumn id="14" xr3:uid="{00000000-0010-0000-0100-00000E000000}" uniqueName="14" name="RUA" queryTableFieldId="14" dataDxfId="13"/>
    <tableColumn id="11" xr3:uid="{00000000-0010-0000-0100-00000B000000}" uniqueName="11" name="LATITUDE" queryTableFieldId="11" dataDxfId="12"/>
    <tableColumn id="12" xr3:uid="{00000000-0010-0000-0100-00000C000000}" uniqueName="12" name="LONGITUDE" queryTableFieldId="12" dataDxfId="11"/>
    <tableColumn id="41" xr3:uid="{00000000-0010-0000-0100-000029000000}" uniqueName="41" name="VÍTIMA(S)" queryTableFieldId="99" dataDxfId="10">
      <calculatedColumnFormula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calculatedColumnFormula>
    </tableColumn>
    <tableColumn id="9" xr3:uid="{00000000-0010-0000-0100-000009000000}" uniqueName="9" name="VESTÍGIOS" queryTableFieldId="117" dataDxfId="9">
      <calculatedColumnFormula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calculatedColumnFormula>
    </tableColumn>
    <tableColumn id="40" xr3:uid="{00000000-0010-0000-0100-000028000000}" uniqueName="40" name="DESCRIÇÃO" queryTableFieldId="88" dataDxfId="8"/>
    <tableColumn id="7" xr3:uid="{00000000-0010-0000-0100-000007000000}" uniqueName="7" name="VEÍCULO PLACA" queryTableFieldId="113" dataDxfId="7"/>
    <tableColumn id="8" xr3:uid="{00000000-0010-0000-0100-000008000000}" uniqueName="8" name="VEÍCULO DESCR" queryTableFieldId="114" dataDxfId="6"/>
    <tableColumn id="43" xr3:uid="{00000000-0010-0000-0100-00002B000000}" uniqueName="43" name="CIÊNCIA" queryTableFieldId="101" dataDxfId="5"/>
    <tableColumn id="44" xr3:uid="{00000000-0010-0000-0100-00002C000000}" uniqueName="44" name="SAÍDA" queryTableFieldId="102" dataDxfId="4"/>
    <tableColumn id="45" xr3:uid="{00000000-0010-0000-0100-00002D000000}" uniqueName="45" name="CHEGADA" queryTableFieldId="103" dataDxfId="3"/>
    <tableColumn id="46" xr3:uid="{00000000-0010-0000-0100-00002E000000}" uniqueName="46" name="CONCLUSÃO" queryTableFieldId="104" dataDxfId="2"/>
    <tableColumn id="28" xr3:uid="{00000000-0010-0000-0100-00001C000000}" uniqueName="28" name="GDL" queryTableFieldId="29" dataDxfId="1"/>
    <tableColumn id="47" xr3:uid="{00000000-0010-0000-0100-00002F000000}" uniqueName="47" name="ocorrencia_id" queryTableFieldId="109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2000000}" name="Tabela13" displayName="Tabela13" ref="A2:Q79" totalsRowShown="0" headerRowDxfId="114" dataDxfId="113">
  <autoFilter ref="A2:Q79" xr:uid="{00000000-0009-0000-0100-00000D000000}"/>
  <tableColumns count="17">
    <tableColumn id="1" xr3:uid="{00000000-0010-0000-0200-000001000000}" name="CASO" dataDxfId="112"/>
    <tableColumn id="2" xr3:uid="{00000000-0010-0000-0200-000002000000}" name="GDL" dataDxfId="111"/>
    <tableColumn id="3" xr3:uid="{00000000-0010-0000-0200-000003000000}" name="DATA DE RECEBIMENTO" dataDxfId="110"/>
    <tableColumn id="4" xr3:uid="{00000000-0010-0000-0200-000004000000}" name="DATA DO OFÍCIO/RPC/REQUERIMENTO" dataDxfId="109"/>
    <tableColumn id="5" xr3:uid="{00000000-0010-0000-0200-000005000000}" name="Nº RPC" dataDxfId="108"/>
    <tableColumn id="6" xr3:uid="{00000000-0010-0000-0200-000006000000}" name="Nº OFÍCIO/REP SUPERIOR/REQUERIMENTO" dataDxfId="107"/>
    <tableColumn id="7" xr3:uid="{00000000-0010-0000-0200-000007000000}" name="IP / BOE" dataDxfId="106"/>
    <tableColumn id="8" xr3:uid="{00000000-0010-0000-0200-000008000000}" name="SEI" dataDxfId="105"/>
    <tableColumn id="9" xr3:uid="{00000000-0010-0000-0200-000009000000}" name="NATUREZA DO EXAME DE INFORMÁTICA FORENSE" dataDxfId="104"/>
    <tableColumn id="10" xr3:uid="{00000000-0010-0000-0200-00000A000000}" name="PERITO CRIMINAL" dataDxfId="103"/>
    <tableColumn id="11" xr3:uid="{00000000-0010-0000-0200-00000B000000}" name="AGENTE DE PERÍCIA " dataDxfId="102"/>
    <tableColumn id="12" xr3:uid="{00000000-0010-0000-0200-00000C000000}" name="JUIZ(A) / DELEGADO(A)" dataDxfId="101"/>
    <tableColumn id="13" xr3:uid="{00000000-0010-0000-0200-00000D000000}" name="DPH OU SOLICITANTE" dataDxfId="100"/>
    <tableColumn id="14" xr3:uid="{00000000-0010-0000-0200-00000E000000}" name="QUAL(IS) OBJETO(S) A SER(EM) PERICIADO(S)? " dataDxfId="99"/>
    <tableColumn id="15" xr3:uid="{00000000-0010-0000-0200-00000F000000}" name="RELACIONADO A QUAL VÍTIMA/SUSPEITO" dataDxfId="98"/>
    <tableColumn id="16" xr3:uid="{00000000-0010-0000-0200-000010000000}" name="CUSTODIADO" dataDxfId="97"/>
    <tableColumn id="17" xr3:uid="{00000000-0010-0000-0200-000011000000}" name="OBS." dataDxfId="9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_escala" displayName="Table_escala" ref="A2:E732" totalsRowShown="0" tableBorderDxfId="95">
  <autoFilter ref="A2:E732" xr:uid="{00000000-0009-0000-0100-000009000000}">
    <filterColumn colId="0">
      <filters>
        <dateGroupItem year="2025" month="2" dateTimeGrouping="month"/>
        <dateGroupItem year="2025" month="3" dateTimeGrouping="month"/>
      </filters>
    </filterColumn>
  </autoFilter>
  <tableColumns count="5">
    <tableColumn id="1" xr3:uid="{00000000-0010-0000-0300-000001000000}" name="DATA DO PLANTÃO" dataDxfId="94"/>
    <tableColumn id="2" xr3:uid="{00000000-0010-0000-0300-000002000000}" name="TURNO" dataDxfId="93"/>
    <tableColumn id="3" xr3:uid="{00000000-0010-0000-0300-000003000000}" name="PERITO CRIMINAL" dataDxfId="92"/>
    <tableColumn id="4" xr3:uid="{00000000-0010-0000-0300-000004000000}" name="PERITO CRIMINAL2" dataDxfId="91"/>
    <tableColumn id="5" xr3:uid="{00000000-0010-0000-0300-000005000000}" name="PERITO CRIMINAL3" dataDxfId="90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12" displayName="Table12" ref="A2:E15" totalsRowShown="0" headerRowDxfId="89">
  <autoFilter ref="A2:E15" xr:uid="{00000000-0009-0000-0100-00000A000000}"/>
  <sortState xmlns:xlrd2="http://schemas.microsoft.com/office/spreadsheetml/2017/richdata2" ref="A3:E15">
    <sortCondition descending="1" ref="E2:E15"/>
  </sortState>
  <tableColumns count="5">
    <tableColumn id="1" xr3:uid="{00000000-0010-0000-0400-000001000000}" name="Perito Criminal"/>
    <tableColumn id="5" xr3:uid="{00000000-0010-0000-0400-000005000000}" name="Perito Criminal " dataDxfId="88"/>
    <tableColumn id="2" xr3:uid="{00000000-0010-0000-0400-000002000000}" name="Nº CASOS" dataDxfId="87">
      <calculatedColumnFormula>COUNTIFS(ocorrencias_9[PERITO],$A3) + COUNTIFS(ocorrencias_10[PERITO],$A3)</calculatedColumnFormula>
    </tableColumn>
    <tableColumn id="3" xr3:uid="{00000000-0010-0000-0400-000003000000}" name="PLANTÕES 24h" dataDxfId="86">
      <calculatedColumnFormula>COUNTIFS(Table_escala[[PERITO CRIMINAL]:[PERITO CRIMINAL3]],$A3)/2</calculatedColumnFormula>
    </tableColumn>
    <tableColumn id="4" xr3:uid="{00000000-0010-0000-0400-000004000000}" name="MÉDIA" dataDxfId="85">
      <calculatedColumnFormula>IFERROR((C3)/(D3),0)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vitimas" displayName="vitimas" ref="A1:L186" tableType="queryTable" totalsRowShown="0">
  <autoFilter ref="A1:L186" xr:uid="{00000000-0009-0000-0100-000008000000}"/>
  <tableColumns count="12">
    <tableColumn id="2" xr3:uid="{00000000-0010-0000-0500-000002000000}" uniqueName="2" name="ocorrencia_id" queryTableFieldId="2"/>
    <tableColumn id="1" xr3:uid="{00000000-0010-0000-0500-000001000000}" uniqueName="1" name="vitima_id" queryTableFieldId="1"/>
    <tableColumn id="3" xr3:uid="{00000000-0010-0000-0500-000003000000}" uniqueName="3" name="nome" queryTableFieldId="3" dataDxfId="84"/>
    <tableColumn id="4" xr3:uid="{00000000-0010-0000-0500-000004000000}" uniqueName="4" name="nascimento" queryTableFieldId="4" dataDxfId="83"/>
    <tableColumn id="5" xr3:uid="{00000000-0010-0000-0500-000005000000}" uniqueName="5" name="mae" queryTableFieldId="5" dataDxfId="82"/>
    <tableColumn id="6" xr3:uid="{00000000-0010-0000-0500-000006000000}" uniqueName="6" name="documento_tipo" queryTableFieldId="6" dataDxfId="81"/>
    <tableColumn id="7" xr3:uid="{00000000-0010-0000-0500-000007000000}" uniqueName="7" name="documento_numero" queryTableFieldId="7" dataDxfId="80"/>
    <tableColumn id="8" xr3:uid="{00000000-0010-0000-0500-000008000000}" uniqueName="8" name="sexo" queryTableFieldId="8" dataDxfId="79"/>
    <tableColumn id="9" xr3:uid="{00000000-0010-0000-0500-000009000000}" uniqueName="9" name="NIC" queryTableFieldId="9" dataDxfId="78"/>
    <tableColumn id="10" xr3:uid="{00000000-0010-0000-0500-00000A000000}" uniqueName="10" name="documento" queryTableFieldId="10" dataDxfId="77"/>
    <tableColumn id="11" xr3:uid="{00000000-0010-0000-0500-00000B000000}" uniqueName="11" name="ocorrencias.data_plantao" queryTableFieldId="11" dataDxfId="76"/>
    <tableColumn id="12" xr3:uid="{00000000-0010-0000-0500-00000C000000}" uniqueName="12" name="nome_nic" queryTableFieldId="13" dataDxfId="75">
      <calculatedColumnFormula>vitimas[[#This Row],[nome]] &amp; " (NIC " &amp;vitimas[[#This Row],[NIC]] &amp;")"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vestigios" displayName="vestigios" ref="A1:J201" tableType="queryTable" totalsRowShown="0">
  <autoFilter ref="A1:J201" xr:uid="{00000000-0009-0000-0100-000007000000}"/>
  <tableColumns count="10">
    <tableColumn id="1" xr3:uid="{00000000-0010-0000-0600-000001000000}" uniqueName="1" name="vestigio_id" queryTableFieldId="1"/>
    <tableColumn id="2" xr3:uid="{00000000-0010-0000-0600-000002000000}" uniqueName="2" name="ocorrencia_id" queryTableFieldId="2"/>
    <tableColumn id="3" xr3:uid="{00000000-0010-0000-0600-000003000000}" uniqueName="3" name="tipo" queryTableFieldId="3" dataDxfId="74"/>
    <tableColumn id="4" xr3:uid="{00000000-0010-0000-0600-000004000000}" uniqueName="4" name="modelo" queryTableFieldId="4" dataDxfId="73"/>
    <tableColumn id="5" xr3:uid="{00000000-0010-0000-0600-000005000000}" uniqueName="5" name="marca" queryTableFieldId="5" dataDxfId="72"/>
    <tableColumn id="6" xr3:uid="{00000000-0010-0000-0600-000006000000}" uniqueName="6" name="tipo_medida" queryTableFieldId="6" dataDxfId="71"/>
    <tableColumn id="7" xr3:uid="{00000000-0010-0000-0600-000007000000}" uniqueName="7" name="medida" queryTableFieldId="7"/>
    <tableColumn id="8" xr3:uid="{00000000-0010-0000-0600-000008000000}" uniqueName="8" name="calibre" queryTableFieldId="8" dataDxfId="70"/>
    <tableColumn id="9" xr3:uid="{00000000-0010-0000-0600-000009000000}" uniqueName="9" name="descricao" queryTableFieldId="9" dataDxfId="69"/>
    <tableColumn id="10" xr3:uid="{00000000-0010-0000-0600-00000A000000}" uniqueName="10" name="ocorrencias.data_plantao" queryTableFieldId="10" dataDxfId="6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peritos" displayName="peritos" ref="A1:C36" tableType="queryTable" totalsRowShown="0">
  <autoFilter ref="A1:C36" xr:uid="{00000000-0009-0000-0100-000006000000}"/>
  <tableColumns count="3">
    <tableColumn id="1" xr3:uid="{00000000-0010-0000-0700-000001000000}" uniqueName="1" name="matricula" queryTableFieldId="1"/>
    <tableColumn id="2" xr3:uid="{00000000-0010-0000-0700-000002000000}" uniqueName="2" name="nome" queryTableFieldId="2" dataDxfId="67"/>
    <tableColumn id="3" xr3:uid="{00000000-0010-0000-0700-000003000000}" uniqueName="3" name="lotacao" queryTableFieldId="3" dataDxfId="6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municipios" displayName="municipios" ref="A1:B17" tableType="queryTable" totalsRowShown="0">
  <autoFilter ref="A1:B17" xr:uid="{00000000-0009-0000-0100-000005000000}"/>
  <tableColumns count="2">
    <tableColumn id="1" xr3:uid="{00000000-0010-0000-0800-000001000000}" uniqueName="1" name="ID" queryTableFieldId="1"/>
    <tableColumn id="2" xr3:uid="{00000000-0010-0000-0800-000002000000}" uniqueName="2" name="nome" queryTableFieldId="2" dataDxfId="6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06"/>
  <sheetViews>
    <sheetView showGridLines="0" topLeftCell="A183" zoomScale="85" zoomScaleNormal="85" workbookViewId="0">
      <selection activeCell="I210" sqref="I210"/>
    </sheetView>
  </sheetViews>
  <sheetFormatPr defaultColWidth="4.5703125" defaultRowHeight="15" x14ac:dyDescent="0.25"/>
  <cols>
    <col min="1" max="1" width="1.140625" style="35" bestFit="1" customWidth="1"/>
    <col min="2" max="2" width="10.5703125" style="33" bestFit="1" customWidth="1"/>
    <col min="3" max="3" width="11" style="33" bestFit="1" customWidth="1"/>
    <col min="4" max="4" width="17" style="33" bestFit="1" customWidth="1"/>
    <col min="5" max="5" width="33.28515625" style="33" bestFit="1" customWidth="1"/>
    <col min="6" max="6" width="16.5703125" style="33" bestFit="1" customWidth="1"/>
    <col min="7" max="7" width="9.7109375" style="33" bestFit="1" customWidth="1"/>
    <col min="8" max="8" width="23.7109375" style="33" bestFit="1" customWidth="1"/>
    <col min="9" max="9" width="48.7109375" style="33" bestFit="1" customWidth="1"/>
    <col min="10" max="10" width="30.85546875" style="33" bestFit="1" customWidth="1"/>
    <col min="11" max="11" width="41.140625" style="33" bestFit="1" customWidth="1"/>
    <col min="12" max="12" width="11" style="33" bestFit="1" customWidth="1"/>
    <col min="13" max="13" width="14.42578125" style="33" bestFit="1" customWidth="1"/>
    <col min="14" max="14" width="24.140625" style="33" bestFit="1" customWidth="1"/>
    <col min="15" max="15" width="33.5703125" style="33" bestFit="1" customWidth="1"/>
    <col min="16" max="16" width="34.28515625" style="33" bestFit="1" customWidth="1"/>
    <col min="17" max="17" width="11.85546875" style="33" bestFit="1" customWidth="1"/>
    <col min="18" max="18" width="14" style="33" bestFit="1" customWidth="1"/>
    <col min="19" max="19" width="12.7109375" style="33" bestFit="1" customWidth="1"/>
    <col min="20" max="20" width="12.85546875" style="33" bestFit="1" customWidth="1"/>
    <col min="21" max="21" width="76.85546875" style="33" bestFit="1" customWidth="1"/>
    <col min="22" max="22" width="17.85546875" style="33" bestFit="1" customWidth="1"/>
    <col min="23" max="23" width="18.28515625" style="33" bestFit="1" customWidth="1"/>
    <col min="24" max="24" width="11" style="33" bestFit="1" customWidth="1"/>
    <col min="25" max="25" width="9" style="33" bestFit="1" customWidth="1"/>
    <col min="26" max="26" width="12.5703125" style="33" bestFit="1" customWidth="1"/>
    <col min="27" max="27" width="15" style="33" bestFit="1" customWidth="1"/>
    <col min="28" max="28" width="7.5703125" style="33" bestFit="1" customWidth="1"/>
    <col min="29" max="29" width="15.5703125" style="33" bestFit="1" customWidth="1"/>
    <col min="30" max="78" width="4.5703125" style="33"/>
    <col min="79" max="79" width="1.140625" style="33" bestFit="1" customWidth="1"/>
    <col min="80" max="16384" width="4.5703125" style="33"/>
  </cols>
  <sheetData>
    <row r="1" spans="1:79" ht="117" customHeight="1" x14ac:dyDescent="0.25">
      <c r="E1" s="58" t="s">
        <v>715</v>
      </c>
      <c r="F1" s="58"/>
      <c r="G1" s="58"/>
      <c r="H1" s="58"/>
      <c r="I1" s="5">
        <v>2025</v>
      </c>
      <c r="J1" s="34"/>
      <c r="K1" s="58" t="s">
        <v>691</v>
      </c>
      <c r="L1" s="58"/>
      <c r="M1" s="58"/>
      <c r="N1" s="58"/>
      <c r="O1" s="58"/>
      <c r="P1" s="58"/>
      <c r="Q1" s="58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58"/>
      <c r="AL1" s="58"/>
      <c r="AN1" s="58"/>
      <c r="AO1" s="58"/>
      <c r="AP1" s="58"/>
      <c r="AQ1" s="58"/>
      <c r="AR1" s="58"/>
      <c r="BE1" s="58"/>
      <c r="BF1" s="58"/>
      <c r="BG1" s="58"/>
      <c r="BH1" s="58"/>
      <c r="CA1" s="33" t="s">
        <v>692</v>
      </c>
    </row>
    <row r="2" spans="1:79" x14ac:dyDescent="0.25">
      <c r="A2" s="35" t="s">
        <v>762</v>
      </c>
      <c r="B2" s="33" t="s">
        <v>694</v>
      </c>
      <c r="C2" s="33" t="s">
        <v>693</v>
      </c>
      <c r="D2" s="33" t="s">
        <v>695</v>
      </c>
      <c r="E2" s="33" t="s">
        <v>1</v>
      </c>
      <c r="F2" s="33" t="s">
        <v>696</v>
      </c>
      <c r="G2" s="33" t="s">
        <v>697</v>
      </c>
      <c r="H2" s="33" t="s">
        <v>698</v>
      </c>
      <c r="I2" s="33" t="s">
        <v>699</v>
      </c>
      <c r="J2" s="33" t="s">
        <v>700</v>
      </c>
      <c r="K2" s="33" t="s">
        <v>701</v>
      </c>
      <c r="L2" s="33" t="s">
        <v>702</v>
      </c>
      <c r="M2" s="33" t="s">
        <v>633</v>
      </c>
      <c r="N2" s="33" t="s">
        <v>703</v>
      </c>
      <c r="O2" s="33" t="s">
        <v>704</v>
      </c>
      <c r="P2" s="33" t="s">
        <v>705</v>
      </c>
      <c r="Q2" s="33" t="s">
        <v>706</v>
      </c>
      <c r="R2" s="33" t="s">
        <v>707</v>
      </c>
      <c r="S2" s="33" t="s">
        <v>714</v>
      </c>
      <c r="T2" s="33" t="s">
        <v>718</v>
      </c>
      <c r="U2" s="33" t="s">
        <v>708</v>
      </c>
      <c r="V2" s="33" t="s">
        <v>716</v>
      </c>
      <c r="W2" s="33" t="s">
        <v>717</v>
      </c>
      <c r="X2" s="33" t="s">
        <v>709</v>
      </c>
      <c r="Y2" s="33" t="s">
        <v>710</v>
      </c>
      <c r="Z2" s="33" t="s">
        <v>711</v>
      </c>
      <c r="AA2" s="33" t="s">
        <v>712</v>
      </c>
      <c r="AB2" s="33" t="s">
        <v>689</v>
      </c>
      <c r="AC2" s="33" t="s">
        <v>0</v>
      </c>
    </row>
    <row r="3" spans="1:79" x14ac:dyDescent="0.25">
      <c r="A3" s="63">
        <f t="shared" ref="A3:A66" si="0">COUNTBLANK(B3:P3)</f>
        <v>4</v>
      </c>
      <c r="B3" s="63" t="s">
        <v>769</v>
      </c>
      <c r="C3" s="63" t="str">
        <f>IFERROR(IF(ocorrencias_9[[#This Row],[GDL]] = "","", ocorrencias_9[[#This Row],[GDL]]&amp;"/"&amp;YEAR(ocorrencias_9[[#This Row],[DATA PLANTÃO]])),"")</f>
        <v>24/2025</v>
      </c>
      <c r="D3" s="43">
        <v>45658</v>
      </c>
      <c r="E3" s="63" t="s">
        <v>770</v>
      </c>
      <c r="F3" s="63" t="s">
        <v>3</v>
      </c>
      <c r="G3" s="64" t="s">
        <v>4</v>
      </c>
      <c r="H3" s="63"/>
      <c r="I3" s="64" t="s">
        <v>42</v>
      </c>
      <c r="J3" s="64" t="s">
        <v>130</v>
      </c>
      <c r="K3" s="64"/>
      <c r="L3" s="63" t="s">
        <v>32</v>
      </c>
      <c r="M3" s="64" t="s">
        <v>32</v>
      </c>
      <c r="N3" s="64" t="s">
        <v>50</v>
      </c>
      <c r="O3" s="63" t="s">
        <v>103</v>
      </c>
      <c r="P3" s="63" t="s">
        <v>771</v>
      </c>
      <c r="Q3" s="63"/>
      <c r="R3" s="63"/>
      <c r="S3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3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" s="64" t="s">
        <v>32</v>
      </c>
      <c r="V3" s="63"/>
      <c r="W3" s="63"/>
      <c r="X3" s="44">
        <v>0</v>
      </c>
      <c r="Y3" s="44"/>
      <c r="Z3" s="45"/>
      <c r="AA3" s="45"/>
      <c r="AB3" s="63">
        <v>24</v>
      </c>
      <c r="AC3" s="63">
        <v>7298</v>
      </c>
    </row>
    <row r="4" spans="1:79" x14ac:dyDescent="0.25">
      <c r="A4" s="63">
        <f t="shared" si="0"/>
        <v>5</v>
      </c>
      <c r="B4" s="63" t="s">
        <v>772</v>
      </c>
      <c r="C4" s="63" t="str">
        <f>IFERROR(IF(ocorrencias_9[[#This Row],[GDL]] = "","", ocorrencias_9[[#This Row],[GDL]]&amp;"/"&amp;YEAR(ocorrencias_9[[#This Row],[DATA PLANTÃO]])),"")</f>
        <v>25/2025</v>
      </c>
      <c r="D4" s="43">
        <v>45658</v>
      </c>
      <c r="E4" s="63" t="s">
        <v>773</v>
      </c>
      <c r="F4" s="63" t="s">
        <v>3</v>
      </c>
      <c r="G4" s="64" t="s">
        <v>32</v>
      </c>
      <c r="H4" s="63"/>
      <c r="I4" s="64" t="s">
        <v>22</v>
      </c>
      <c r="J4" s="64" t="s">
        <v>59</v>
      </c>
      <c r="K4" s="64"/>
      <c r="L4" s="63" t="s">
        <v>32</v>
      </c>
      <c r="M4" s="64" t="s">
        <v>32</v>
      </c>
      <c r="N4" s="64" t="s">
        <v>34</v>
      </c>
      <c r="O4" s="63" t="s">
        <v>89</v>
      </c>
      <c r="P4" s="63" t="s">
        <v>774</v>
      </c>
      <c r="Q4" s="63"/>
      <c r="R4" s="63"/>
      <c r="S4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4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" s="64" t="s">
        <v>32</v>
      </c>
      <c r="V4" s="63"/>
      <c r="W4" s="63"/>
      <c r="X4" s="44">
        <v>0.83333333333333337</v>
      </c>
      <c r="Y4" s="44"/>
      <c r="Z4" s="45"/>
      <c r="AA4" s="45"/>
      <c r="AB4" s="63">
        <v>25</v>
      </c>
      <c r="AC4" s="63">
        <v>7299</v>
      </c>
    </row>
    <row r="5" spans="1:79" x14ac:dyDescent="0.25">
      <c r="A5" s="63">
        <f t="shared" si="0"/>
        <v>5</v>
      </c>
      <c r="B5" s="63" t="s">
        <v>775</v>
      </c>
      <c r="C5" s="63" t="str">
        <f>IFERROR(IF(ocorrencias_9[[#This Row],[GDL]] = "","", ocorrencias_9[[#This Row],[GDL]]&amp;"/"&amp;YEAR(ocorrencias_9[[#This Row],[DATA PLANTÃO]])),"")</f>
        <v>259/2025</v>
      </c>
      <c r="D5" s="43">
        <v>45659</v>
      </c>
      <c r="E5" s="63" t="s">
        <v>776</v>
      </c>
      <c r="F5" s="63" t="s">
        <v>3</v>
      </c>
      <c r="G5" s="64" t="s">
        <v>32</v>
      </c>
      <c r="H5" s="63"/>
      <c r="I5" s="64" t="s">
        <v>19</v>
      </c>
      <c r="J5" s="64" t="s">
        <v>8</v>
      </c>
      <c r="K5" s="64"/>
      <c r="L5" s="63" t="s">
        <v>32</v>
      </c>
      <c r="M5" s="64" t="s">
        <v>32</v>
      </c>
      <c r="N5" s="64" t="s">
        <v>50</v>
      </c>
      <c r="O5" s="63" t="s">
        <v>94</v>
      </c>
      <c r="P5" s="63" t="s">
        <v>777</v>
      </c>
      <c r="Q5" s="63"/>
      <c r="R5" s="63"/>
      <c r="S5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5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" s="64" t="s">
        <v>32</v>
      </c>
      <c r="V5" s="63"/>
      <c r="W5" s="63"/>
      <c r="X5" s="44">
        <v>0.79166666666666663</v>
      </c>
      <c r="Y5" s="44"/>
      <c r="Z5" s="45"/>
      <c r="AA5" s="45"/>
      <c r="AB5" s="63">
        <v>259</v>
      </c>
      <c r="AC5" s="63">
        <v>7300</v>
      </c>
    </row>
    <row r="6" spans="1:79" x14ac:dyDescent="0.25">
      <c r="A6" s="63">
        <f t="shared" si="0"/>
        <v>5</v>
      </c>
      <c r="B6" s="63" t="s">
        <v>778</v>
      </c>
      <c r="C6" s="63" t="str">
        <f>IFERROR(IF(ocorrencias_9[[#This Row],[GDL]] = "","", ocorrencias_9[[#This Row],[GDL]]&amp;"/"&amp;YEAR(ocorrencias_9[[#This Row],[DATA PLANTÃO]])),"")</f>
        <v>296/2025</v>
      </c>
      <c r="D6" s="43">
        <v>45660</v>
      </c>
      <c r="E6" s="63" t="s">
        <v>779</v>
      </c>
      <c r="F6" s="63" t="s">
        <v>3</v>
      </c>
      <c r="G6" s="64" t="s">
        <v>32</v>
      </c>
      <c r="H6" s="63"/>
      <c r="I6" s="64" t="s">
        <v>129</v>
      </c>
      <c r="J6" s="64" t="s">
        <v>193</v>
      </c>
      <c r="K6" s="64"/>
      <c r="L6" s="63" t="s">
        <v>32</v>
      </c>
      <c r="M6" s="64" t="s">
        <v>32</v>
      </c>
      <c r="N6" s="64" t="s">
        <v>34</v>
      </c>
      <c r="O6" s="63" t="s">
        <v>121</v>
      </c>
      <c r="P6" s="63" t="s">
        <v>780</v>
      </c>
      <c r="Q6" s="63"/>
      <c r="R6" s="63"/>
      <c r="S6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6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" s="64" t="s">
        <v>32</v>
      </c>
      <c r="V6" s="63"/>
      <c r="W6" s="63"/>
      <c r="X6" s="44">
        <v>0.34444444444444444</v>
      </c>
      <c r="Y6" s="44"/>
      <c r="Z6" s="45"/>
      <c r="AA6" s="45"/>
      <c r="AB6" s="63">
        <v>296</v>
      </c>
      <c r="AC6" s="63">
        <v>7301</v>
      </c>
    </row>
    <row r="7" spans="1:79" x14ac:dyDescent="0.25">
      <c r="A7" s="63">
        <f t="shared" si="0"/>
        <v>5</v>
      </c>
      <c r="B7" s="63" t="s">
        <v>781</v>
      </c>
      <c r="C7" s="63" t="str">
        <f>IFERROR(IF(ocorrencias_9[[#This Row],[GDL]] = "","", ocorrencias_9[[#This Row],[GDL]]&amp;"/"&amp;YEAR(ocorrencias_9[[#This Row],[DATA PLANTÃO]])),"")</f>
        <v>365/2025</v>
      </c>
      <c r="D7" s="43">
        <v>45660</v>
      </c>
      <c r="E7" s="63" t="s">
        <v>782</v>
      </c>
      <c r="F7" s="63" t="s">
        <v>3</v>
      </c>
      <c r="G7" s="64" t="s">
        <v>32</v>
      </c>
      <c r="H7" s="63"/>
      <c r="I7" s="64" t="s">
        <v>129</v>
      </c>
      <c r="J7" s="64" t="s">
        <v>28</v>
      </c>
      <c r="K7" s="64"/>
      <c r="L7" s="63" t="s">
        <v>32</v>
      </c>
      <c r="M7" s="64" t="s">
        <v>32</v>
      </c>
      <c r="N7" s="64" t="s">
        <v>80</v>
      </c>
      <c r="O7" s="63" t="s">
        <v>746</v>
      </c>
      <c r="P7" s="63" t="s">
        <v>783</v>
      </c>
      <c r="Q7" s="63"/>
      <c r="R7" s="63"/>
      <c r="S7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7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" s="64" t="s">
        <v>32</v>
      </c>
      <c r="V7" s="63"/>
      <c r="W7" s="63"/>
      <c r="X7" s="44">
        <v>0.72291666666666665</v>
      </c>
      <c r="Y7" s="44"/>
      <c r="Z7" s="45"/>
      <c r="AA7" s="45"/>
      <c r="AB7" s="63">
        <v>365</v>
      </c>
      <c r="AC7" s="63">
        <v>7302</v>
      </c>
    </row>
    <row r="8" spans="1:79" ht="60" x14ac:dyDescent="0.25">
      <c r="A8" s="63">
        <f t="shared" si="0"/>
        <v>1</v>
      </c>
      <c r="B8" s="63" t="s">
        <v>784</v>
      </c>
      <c r="C8" s="63" t="str">
        <f>IFERROR(IF(ocorrencias_9[[#This Row],[GDL]] = "","", ocorrencias_9[[#This Row],[GDL]]&amp;"/"&amp;YEAR(ocorrencias_9[[#This Row],[DATA PLANTÃO]])),"")</f>
        <v>374/2025</v>
      </c>
      <c r="D8" s="43">
        <v>45660</v>
      </c>
      <c r="E8" s="63" t="s">
        <v>785</v>
      </c>
      <c r="F8" s="63" t="s">
        <v>3</v>
      </c>
      <c r="G8" s="64" t="s">
        <v>32</v>
      </c>
      <c r="H8" s="63" t="s">
        <v>6</v>
      </c>
      <c r="I8" s="64" t="s">
        <v>42</v>
      </c>
      <c r="J8" s="64" t="s">
        <v>17</v>
      </c>
      <c r="K8" s="64" t="s">
        <v>9</v>
      </c>
      <c r="L8" s="63" t="s">
        <v>26</v>
      </c>
      <c r="M8" s="64" t="s">
        <v>47</v>
      </c>
      <c r="N8" s="64" t="s">
        <v>10</v>
      </c>
      <c r="O8" s="63" t="s">
        <v>764</v>
      </c>
      <c r="P8" s="63" t="s">
        <v>981</v>
      </c>
      <c r="Q8" s="63" t="s">
        <v>1195</v>
      </c>
      <c r="R8" s="63" t="s">
        <v>1196</v>
      </c>
      <c r="S8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WILLIAM SILVA DOS SANTOS (NIC 154896)</v>
      </c>
      <c r="T8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" s="64" t="s">
        <v>32</v>
      </c>
      <c r="V8" s="63"/>
      <c r="W8" s="63"/>
      <c r="X8" s="44">
        <v>0.94791666666666663</v>
      </c>
      <c r="Y8" s="44">
        <v>0.97222222222222221</v>
      </c>
      <c r="Z8" s="45">
        <v>1.3888888888888889E-3</v>
      </c>
      <c r="AA8" s="45">
        <v>3.125E-2</v>
      </c>
      <c r="AB8" s="63">
        <v>374</v>
      </c>
      <c r="AC8" s="63">
        <v>7303</v>
      </c>
    </row>
    <row r="9" spans="1:79" x14ac:dyDescent="0.25">
      <c r="A9" s="63">
        <f t="shared" si="0"/>
        <v>7</v>
      </c>
      <c r="B9" s="63" t="s">
        <v>786</v>
      </c>
      <c r="C9" s="63" t="str">
        <f>IFERROR(IF(ocorrencias_9[[#This Row],[GDL]] = "","", ocorrencias_9[[#This Row],[GDL]]&amp;"/"&amp;YEAR(ocorrencias_9[[#This Row],[DATA PLANTÃO]])),"")</f>
        <v/>
      </c>
      <c r="D9" s="43">
        <v>45660</v>
      </c>
      <c r="E9" s="63" t="s">
        <v>787</v>
      </c>
      <c r="F9" s="63" t="s">
        <v>3</v>
      </c>
      <c r="G9" s="64" t="s">
        <v>32</v>
      </c>
      <c r="H9" s="63"/>
      <c r="I9" s="64" t="s">
        <v>129</v>
      </c>
      <c r="J9" s="64" t="s">
        <v>64</v>
      </c>
      <c r="K9" s="64"/>
      <c r="L9" s="63" t="s">
        <v>32</v>
      </c>
      <c r="M9" s="64" t="s">
        <v>32</v>
      </c>
      <c r="N9" s="64" t="s">
        <v>34</v>
      </c>
      <c r="O9" s="63" t="s">
        <v>78</v>
      </c>
      <c r="P9" s="63" t="s">
        <v>32</v>
      </c>
      <c r="Q9" s="63"/>
      <c r="R9" s="63"/>
      <c r="S9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9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" s="64" t="s">
        <v>32</v>
      </c>
      <c r="V9" s="63"/>
      <c r="W9" s="63"/>
      <c r="X9" s="44">
        <v>1.7361111111111112E-2</v>
      </c>
      <c r="Y9" s="44"/>
      <c r="Z9" s="45"/>
      <c r="AA9" s="45"/>
      <c r="AB9" s="63"/>
      <c r="AC9" s="63">
        <v>7304</v>
      </c>
    </row>
    <row r="10" spans="1:79" ht="75" x14ac:dyDescent="0.25">
      <c r="A10" s="63">
        <f t="shared" si="0"/>
        <v>1</v>
      </c>
      <c r="B10" s="63" t="s">
        <v>788</v>
      </c>
      <c r="C10" s="63" t="str">
        <f>IFERROR(IF(ocorrencias_9[[#This Row],[GDL]] = "","", ocorrencias_9[[#This Row],[GDL]]&amp;"/"&amp;YEAR(ocorrencias_9[[#This Row],[DATA PLANTÃO]])),"")</f>
        <v>375/2025</v>
      </c>
      <c r="D10" s="43">
        <v>45660</v>
      </c>
      <c r="E10" s="63" t="s">
        <v>789</v>
      </c>
      <c r="F10" s="63" t="s">
        <v>3</v>
      </c>
      <c r="G10" s="64" t="s">
        <v>32</v>
      </c>
      <c r="H10" s="63" t="s">
        <v>6</v>
      </c>
      <c r="I10" s="64" t="s">
        <v>42</v>
      </c>
      <c r="J10" s="64" t="s">
        <v>17</v>
      </c>
      <c r="K10" s="64" t="s">
        <v>116</v>
      </c>
      <c r="L10" s="63" t="s">
        <v>26</v>
      </c>
      <c r="M10" s="64" t="s">
        <v>87</v>
      </c>
      <c r="N10" s="64" t="s">
        <v>88</v>
      </c>
      <c r="O10" s="63" t="s">
        <v>86</v>
      </c>
      <c r="P10" s="63" t="s">
        <v>790</v>
      </c>
      <c r="Q10" s="63" t="s">
        <v>1197</v>
      </c>
      <c r="R10" s="63" t="s">
        <v>1198</v>
      </c>
      <c r="S10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RECONHECIDO (EGINALDO MARINHO DE JESUS) (NIC 154881)</v>
      </c>
      <c r="T10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" s="64" t="s">
        <v>1199</v>
      </c>
      <c r="V10" s="63"/>
      <c r="W10" s="63"/>
      <c r="X10" s="44">
        <v>3.4722222222222224E-2</v>
      </c>
      <c r="Y10" s="44">
        <v>3.4722222222222224E-2</v>
      </c>
      <c r="Z10" s="45">
        <v>6.25E-2</v>
      </c>
      <c r="AA10" s="45">
        <v>0.11944444444444445</v>
      </c>
      <c r="AB10" s="63">
        <v>375</v>
      </c>
      <c r="AC10" s="63">
        <v>7305</v>
      </c>
    </row>
    <row r="11" spans="1:79" ht="135" x14ac:dyDescent="0.25">
      <c r="A11" s="63">
        <f t="shared" si="0"/>
        <v>0</v>
      </c>
      <c r="B11" s="63" t="s">
        <v>791</v>
      </c>
      <c r="C11" s="63" t="str">
        <f>IFERROR(IF(ocorrencias_9[[#This Row],[GDL]] = "","", ocorrencias_9[[#This Row],[GDL]]&amp;"/"&amp;YEAR(ocorrencias_9[[#This Row],[DATA PLANTÃO]])),"")</f>
        <v>396/2025</v>
      </c>
      <c r="D11" s="43">
        <v>45661</v>
      </c>
      <c r="E11" s="63" t="s">
        <v>792</v>
      </c>
      <c r="F11" s="63" t="s">
        <v>54</v>
      </c>
      <c r="G11" s="64" t="s">
        <v>4</v>
      </c>
      <c r="H11" s="63" t="s">
        <v>71</v>
      </c>
      <c r="I11" s="64" t="s">
        <v>60</v>
      </c>
      <c r="J11" s="64" t="s">
        <v>83</v>
      </c>
      <c r="K11" s="64" t="s">
        <v>69</v>
      </c>
      <c r="L11" s="63" t="s">
        <v>26</v>
      </c>
      <c r="M11" s="64" t="s">
        <v>51</v>
      </c>
      <c r="N11" s="64" t="s">
        <v>34</v>
      </c>
      <c r="O11" s="63" t="s">
        <v>793</v>
      </c>
      <c r="P11" s="63" t="s">
        <v>808</v>
      </c>
      <c r="Q11" s="63" t="s">
        <v>809</v>
      </c>
      <c r="R11" s="63" t="s">
        <v>810</v>
      </c>
      <c r="S11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RENAN DA SILVA CARVALHO (NIC 154977)
ALEXANDRE DOS SANTOS PEREIRA FILHO (NIC 154893)</v>
      </c>
      <c r="T11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" s="64"/>
      <c r="V11" s="63"/>
      <c r="W11" s="63"/>
      <c r="X11" s="44">
        <v>0.36388888888888887</v>
      </c>
      <c r="Y11" s="44">
        <v>0.38541666666666669</v>
      </c>
      <c r="Z11" s="45">
        <v>0.40833333333333333</v>
      </c>
      <c r="AA11" s="45">
        <v>0.47708333333333336</v>
      </c>
      <c r="AB11" s="63">
        <v>396</v>
      </c>
      <c r="AC11" s="63">
        <v>7306</v>
      </c>
    </row>
    <row r="12" spans="1:79" ht="60" x14ac:dyDescent="0.25">
      <c r="A12" s="63">
        <f t="shared" si="0"/>
        <v>0</v>
      </c>
      <c r="B12" s="63" t="s">
        <v>802</v>
      </c>
      <c r="C12" s="63" t="str">
        <f>IFERROR(IF(ocorrencias_9[[#This Row],[GDL]] = "","", ocorrencias_9[[#This Row],[GDL]]&amp;"/"&amp;YEAR(ocorrencias_9[[#This Row],[DATA PLANTÃO]])),"")</f>
        <v>392/2025</v>
      </c>
      <c r="D12" s="43">
        <v>45661</v>
      </c>
      <c r="E12" s="63" t="s">
        <v>805</v>
      </c>
      <c r="F12" s="63" t="s">
        <v>3</v>
      </c>
      <c r="G12" s="64" t="s">
        <v>4</v>
      </c>
      <c r="H12" s="63" t="s">
        <v>6</v>
      </c>
      <c r="I12" s="64" t="s">
        <v>16</v>
      </c>
      <c r="J12" s="64" t="s">
        <v>48</v>
      </c>
      <c r="K12" s="64" t="s">
        <v>65</v>
      </c>
      <c r="L12" s="63" t="s">
        <v>5</v>
      </c>
      <c r="M12" s="64" t="s">
        <v>41</v>
      </c>
      <c r="N12" s="64" t="s">
        <v>34</v>
      </c>
      <c r="O12" s="63" t="s">
        <v>104</v>
      </c>
      <c r="P12" s="63" t="s">
        <v>803</v>
      </c>
      <c r="Q12" s="63" t="s">
        <v>806</v>
      </c>
      <c r="R12" s="63" t="s">
        <v>807</v>
      </c>
      <c r="S12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154973)</v>
      </c>
      <c r="T12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" s="64" t="s">
        <v>804</v>
      </c>
      <c r="V12" s="63"/>
      <c r="W12" s="63"/>
      <c r="X12" s="44">
        <v>0.45833333333333331</v>
      </c>
      <c r="Y12" s="44">
        <v>0.46875</v>
      </c>
      <c r="Z12" s="45">
        <v>0.47569444444444442</v>
      </c>
      <c r="AA12" s="45">
        <v>0.49305555555555558</v>
      </c>
      <c r="AB12" s="63">
        <v>392</v>
      </c>
      <c r="AC12" s="63">
        <v>7316</v>
      </c>
    </row>
    <row r="13" spans="1:79" ht="60" x14ac:dyDescent="0.25">
      <c r="A13" s="63">
        <f t="shared" si="0"/>
        <v>0</v>
      </c>
      <c r="B13" s="63" t="s">
        <v>811</v>
      </c>
      <c r="C13" s="63" t="str">
        <f>IFERROR(IF(ocorrencias_9[[#This Row],[GDL]] = "","", ocorrencias_9[[#This Row],[GDL]]&amp;"/"&amp;YEAR(ocorrencias_9[[#This Row],[DATA PLANTÃO]])),"")</f>
        <v>580/2025</v>
      </c>
      <c r="D13" s="43">
        <v>45661</v>
      </c>
      <c r="E13" s="63" t="s">
        <v>812</v>
      </c>
      <c r="F13" s="63" t="s">
        <v>3</v>
      </c>
      <c r="G13" s="64" t="s">
        <v>4</v>
      </c>
      <c r="H13" s="63" t="s">
        <v>6</v>
      </c>
      <c r="I13" s="64" t="s">
        <v>22</v>
      </c>
      <c r="J13" s="64" t="s">
        <v>13</v>
      </c>
      <c r="K13" s="64" t="s">
        <v>24</v>
      </c>
      <c r="L13" s="63" t="s">
        <v>26</v>
      </c>
      <c r="M13" s="64" t="s">
        <v>33</v>
      </c>
      <c r="N13" s="64" t="s">
        <v>34</v>
      </c>
      <c r="O13" s="63" t="s">
        <v>75</v>
      </c>
      <c r="P13" s="63" t="s">
        <v>813</v>
      </c>
      <c r="Q13" s="63" t="s">
        <v>815</v>
      </c>
      <c r="R13" s="63" t="s">
        <v>816</v>
      </c>
      <c r="S13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ANDERSON RAMOS DA SILVA (NIC 154974)</v>
      </c>
      <c r="T13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3" s="64" t="s">
        <v>814</v>
      </c>
      <c r="V13" s="63"/>
      <c r="W13" s="63"/>
      <c r="X13" s="44">
        <v>0.2076388888888889</v>
      </c>
      <c r="Y13" s="44">
        <v>0.22222222222222221</v>
      </c>
      <c r="Z13" s="45">
        <v>0.2361111111111111</v>
      </c>
      <c r="AA13" s="45">
        <v>0.27083333333333331</v>
      </c>
      <c r="AB13" s="63">
        <v>580</v>
      </c>
      <c r="AC13" s="63">
        <v>7317</v>
      </c>
    </row>
    <row r="14" spans="1:79" ht="75" x14ac:dyDescent="0.25">
      <c r="A14" s="63">
        <f t="shared" si="0"/>
        <v>0</v>
      </c>
      <c r="B14" s="63" t="s">
        <v>817</v>
      </c>
      <c r="C14" s="63" t="str">
        <f>IFERROR(IF(ocorrencias_9[[#This Row],[GDL]] = "","", ocorrencias_9[[#This Row],[GDL]]&amp;"/"&amp;YEAR(ocorrencias_9[[#This Row],[DATA PLANTÃO]])),"")</f>
        <v>601/2025</v>
      </c>
      <c r="D14" s="43">
        <v>45663</v>
      </c>
      <c r="E14" s="63" t="s">
        <v>818</v>
      </c>
      <c r="F14" s="63" t="s">
        <v>3</v>
      </c>
      <c r="G14" s="64" t="s">
        <v>4</v>
      </c>
      <c r="H14" s="63" t="s">
        <v>6</v>
      </c>
      <c r="I14" s="64" t="s">
        <v>42</v>
      </c>
      <c r="J14" s="64" t="s">
        <v>13</v>
      </c>
      <c r="K14" s="64" t="s">
        <v>97</v>
      </c>
      <c r="L14" s="63" t="s">
        <v>26</v>
      </c>
      <c r="M14" s="64" t="s">
        <v>33</v>
      </c>
      <c r="N14" s="64" t="s">
        <v>34</v>
      </c>
      <c r="O14" s="63" t="s">
        <v>75</v>
      </c>
      <c r="P14" s="63" t="s">
        <v>819</v>
      </c>
      <c r="Q14" s="63" t="s">
        <v>820</v>
      </c>
      <c r="R14" s="63" t="s">
        <v>821</v>
      </c>
      <c r="S14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ROBERTO JOICELE SILVA BARBOSA (NIC 154894)</v>
      </c>
      <c r="T14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4" s="64" t="s">
        <v>822</v>
      </c>
      <c r="V14" s="63"/>
      <c r="W14" s="63"/>
      <c r="X14" s="44">
        <v>0.3611111111111111</v>
      </c>
      <c r="Y14" s="44">
        <v>0.375</v>
      </c>
      <c r="Z14" s="45">
        <v>0.39930555555555558</v>
      </c>
      <c r="AA14" s="45">
        <v>0.44444444444444442</v>
      </c>
      <c r="AB14" s="63">
        <v>601</v>
      </c>
      <c r="AC14" s="63">
        <v>7318</v>
      </c>
    </row>
    <row r="15" spans="1:79" ht="75" x14ac:dyDescent="0.25">
      <c r="A15" s="63">
        <f t="shared" si="0"/>
        <v>0</v>
      </c>
      <c r="B15" s="63" t="s">
        <v>827</v>
      </c>
      <c r="C15" s="63" t="str">
        <f>IFERROR(IF(ocorrencias_9[[#This Row],[GDL]] = "","", ocorrencias_9[[#This Row],[GDL]]&amp;"/"&amp;YEAR(ocorrencias_9[[#This Row],[DATA PLANTÃO]])),"")</f>
        <v>600/2025</v>
      </c>
      <c r="D15" s="43">
        <v>45663</v>
      </c>
      <c r="E15" s="63" t="s">
        <v>828</v>
      </c>
      <c r="F15" s="63" t="s">
        <v>3</v>
      </c>
      <c r="G15" s="64" t="s">
        <v>4</v>
      </c>
      <c r="H15" s="63" t="s">
        <v>6</v>
      </c>
      <c r="I15" s="64" t="s">
        <v>22</v>
      </c>
      <c r="J15" s="64" t="s">
        <v>8</v>
      </c>
      <c r="K15" s="64" t="s">
        <v>57</v>
      </c>
      <c r="L15" s="63" t="s">
        <v>26</v>
      </c>
      <c r="M15" s="64" t="s">
        <v>27</v>
      </c>
      <c r="N15" s="64" t="s">
        <v>30</v>
      </c>
      <c r="O15" s="63" t="s">
        <v>829</v>
      </c>
      <c r="P15" s="63" t="s">
        <v>830</v>
      </c>
      <c r="Q15" s="63" t="s">
        <v>831</v>
      </c>
      <c r="R15" s="63" t="s">
        <v>832</v>
      </c>
      <c r="S15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ISRAEL MENDES PEREIRA DE LIMA (NIC 154883)</v>
      </c>
      <c r="T15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" s="64" t="s">
        <v>32</v>
      </c>
      <c r="V15" s="63"/>
      <c r="W15" s="63"/>
      <c r="X15" s="44">
        <v>0.90625</v>
      </c>
      <c r="Y15" s="44">
        <v>0.90972222222222221</v>
      </c>
      <c r="Z15" s="45">
        <v>0.92361111111111116</v>
      </c>
      <c r="AA15" s="45">
        <v>0.95833333333333337</v>
      </c>
      <c r="AB15" s="63">
        <v>600</v>
      </c>
      <c r="AC15" s="63">
        <v>7320</v>
      </c>
    </row>
    <row r="16" spans="1:79" ht="60" x14ac:dyDescent="0.25">
      <c r="A16" s="63">
        <f t="shared" si="0"/>
        <v>0</v>
      </c>
      <c r="B16" s="63" t="s">
        <v>833</v>
      </c>
      <c r="C16" s="63" t="str">
        <f>IFERROR(IF(ocorrencias_9[[#This Row],[GDL]] = "","", ocorrencias_9[[#This Row],[GDL]]&amp;"/"&amp;YEAR(ocorrencias_9[[#This Row],[DATA PLANTÃO]])),"")</f>
        <v>664/2025</v>
      </c>
      <c r="D16" s="43">
        <v>45664</v>
      </c>
      <c r="E16" s="63" t="s">
        <v>834</v>
      </c>
      <c r="F16" s="63" t="s">
        <v>3</v>
      </c>
      <c r="G16" s="64" t="s">
        <v>835</v>
      </c>
      <c r="H16" s="63" t="s">
        <v>6</v>
      </c>
      <c r="I16" s="64" t="s">
        <v>107</v>
      </c>
      <c r="J16" s="64" t="s">
        <v>59</v>
      </c>
      <c r="K16" s="64" t="s">
        <v>117</v>
      </c>
      <c r="L16" s="63" t="s">
        <v>26</v>
      </c>
      <c r="M16" s="64" t="s">
        <v>51</v>
      </c>
      <c r="N16" s="64" t="s">
        <v>34</v>
      </c>
      <c r="O16" s="63" t="s">
        <v>836</v>
      </c>
      <c r="P16" s="63" t="s">
        <v>837</v>
      </c>
      <c r="Q16" s="63" t="s">
        <v>839</v>
      </c>
      <c r="R16" s="63" t="s">
        <v>840</v>
      </c>
      <c r="S16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154885)</v>
      </c>
      <c r="T16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6" s="64" t="s">
        <v>838</v>
      </c>
      <c r="V16" s="63"/>
      <c r="W16" s="63"/>
      <c r="X16" s="44">
        <v>0.36805555555555558</v>
      </c>
      <c r="Y16" s="44">
        <v>0.37152777777777779</v>
      </c>
      <c r="Z16" s="45">
        <v>0.3923611111111111</v>
      </c>
      <c r="AA16" s="45">
        <v>0.4201388888888889</v>
      </c>
      <c r="AB16" s="63">
        <v>664</v>
      </c>
      <c r="AC16" s="63">
        <v>7321</v>
      </c>
    </row>
    <row r="17" spans="1:29" ht="75" x14ac:dyDescent="0.25">
      <c r="A17" s="63">
        <f t="shared" si="0"/>
        <v>0</v>
      </c>
      <c r="B17" s="63" t="s">
        <v>846</v>
      </c>
      <c r="C17" s="63" t="str">
        <f>IFERROR(IF(ocorrencias_9[[#This Row],[GDL]] = "","", ocorrencias_9[[#This Row],[GDL]]&amp;"/"&amp;YEAR(ocorrencias_9[[#This Row],[DATA PLANTÃO]])),"")</f>
        <v>759/2025</v>
      </c>
      <c r="D17" s="43">
        <v>45664</v>
      </c>
      <c r="E17" s="63" t="s">
        <v>847</v>
      </c>
      <c r="F17" s="63" t="s">
        <v>3</v>
      </c>
      <c r="G17" s="64" t="s">
        <v>4</v>
      </c>
      <c r="H17" s="63" t="s">
        <v>6</v>
      </c>
      <c r="I17" s="64" t="s">
        <v>107</v>
      </c>
      <c r="J17" s="64" t="s">
        <v>59</v>
      </c>
      <c r="K17" s="64" t="s">
        <v>116</v>
      </c>
      <c r="L17" s="63" t="s">
        <v>5</v>
      </c>
      <c r="M17" s="64" t="s">
        <v>41</v>
      </c>
      <c r="N17" s="64" t="s">
        <v>34</v>
      </c>
      <c r="O17" s="63" t="s">
        <v>104</v>
      </c>
      <c r="P17" s="63" t="s">
        <v>848</v>
      </c>
      <c r="Q17" s="63" t="s">
        <v>849</v>
      </c>
      <c r="R17" s="63" t="s">
        <v>850</v>
      </c>
      <c r="S17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LUIS FELIPE BARBOSA ALVES DA SILVA (NIC 154886)</v>
      </c>
      <c r="T17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7" s="64" t="s">
        <v>851</v>
      </c>
      <c r="V17" s="63"/>
      <c r="W17" s="63"/>
      <c r="X17" s="44">
        <v>0.84027777777777779</v>
      </c>
      <c r="Y17" s="44">
        <v>0.84722222222222221</v>
      </c>
      <c r="Z17" s="45">
        <v>0.86805555555555558</v>
      </c>
      <c r="AA17" s="45">
        <v>0.88888888888888884</v>
      </c>
      <c r="AB17" s="63">
        <v>759</v>
      </c>
      <c r="AC17" s="63">
        <v>7323</v>
      </c>
    </row>
    <row r="18" spans="1:29" ht="60" x14ac:dyDescent="0.25">
      <c r="A18" s="63">
        <f t="shared" si="0"/>
        <v>0</v>
      </c>
      <c r="B18" s="63" t="s">
        <v>852</v>
      </c>
      <c r="C18" s="63" t="str">
        <f>IFERROR(IF(ocorrencias_9[[#This Row],[GDL]] = "","", ocorrencias_9[[#This Row],[GDL]]&amp;"/"&amp;YEAR(ocorrencias_9[[#This Row],[DATA PLANTÃO]])),"")</f>
        <v>1046/2025</v>
      </c>
      <c r="D18" s="43">
        <v>45665</v>
      </c>
      <c r="E18" s="63" t="s">
        <v>853</v>
      </c>
      <c r="F18" s="63" t="s">
        <v>3</v>
      </c>
      <c r="G18" s="64" t="s">
        <v>4</v>
      </c>
      <c r="H18" s="63" t="s">
        <v>854</v>
      </c>
      <c r="I18" s="64" t="s">
        <v>19</v>
      </c>
      <c r="J18" s="64" t="s">
        <v>28</v>
      </c>
      <c r="K18" s="64" t="s">
        <v>116</v>
      </c>
      <c r="L18" s="63" t="s">
        <v>5</v>
      </c>
      <c r="M18" s="64" t="s">
        <v>27</v>
      </c>
      <c r="N18" s="64" t="s">
        <v>30</v>
      </c>
      <c r="O18" s="63" t="s">
        <v>855</v>
      </c>
      <c r="P18" s="63" t="s">
        <v>856</v>
      </c>
      <c r="Q18" s="63" t="s">
        <v>857</v>
      </c>
      <c r="R18" s="63" t="s">
        <v>858</v>
      </c>
      <c r="S18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154897)</v>
      </c>
      <c r="T18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" s="64" t="s">
        <v>859</v>
      </c>
      <c r="V18" s="63"/>
      <c r="W18" s="63"/>
      <c r="X18" s="44">
        <v>0.24305555555555555</v>
      </c>
      <c r="Y18" s="44">
        <v>0.25</v>
      </c>
      <c r="Z18" s="45">
        <v>0.27430555555555558</v>
      </c>
      <c r="AA18" s="45">
        <v>0.29166666666666669</v>
      </c>
      <c r="AB18" s="63">
        <v>1046</v>
      </c>
      <c r="AC18" s="63">
        <v>7324</v>
      </c>
    </row>
    <row r="19" spans="1:29" ht="75" x14ac:dyDescent="0.25">
      <c r="A19" s="63">
        <f t="shared" si="0"/>
        <v>0</v>
      </c>
      <c r="B19" s="63" t="s">
        <v>874</v>
      </c>
      <c r="C19" s="63" t="str">
        <f>IFERROR(IF(ocorrencias_9[[#This Row],[GDL]] = "","", ocorrencias_9[[#This Row],[GDL]]&amp;"/"&amp;YEAR(ocorrencias_9[[#This Row],[DATA PLANTÃO]])),"")</f>
        <v>975/2025</v>
      </c>
      <c r="D19" s="43">
        <v>45665</v>
      </c>
      <c r="E19" s="63" t="s">
        <v>875</v>
      </c>
      <c r="F19" s="63" t="s">
        <v>3</v>
      </c>
      <c r="G19" s="64" t="s">
        <v>4</v>
      </c>
      <c r="H19" s="63" t="s">
        <v>6</v>
      </c>
      <c r="I19" s="64" t="s">
        <v>25</v>
      </c>
      <c r="J19" s="64" t="s">
        <v>101</v>
      </c>
      <c r="K19" s="64" t="s">
        <v>9</v>
      </c>
      <c r="L19" s="63" t="s">
        <v>26</v>
      </c>
      <c r="M19" s="64" t="s">
        <v>56</v>
      </c>
      <c r="N19" s="64" t="s">
        <v>15</v>
      </c>
      <c r="O19" s="63" t="s">
        <v>876</v>
      </c>
      <c r="P19" s="63" t="s">
        <v>877</v>
      </c>
      <c r="Q19" s="63" t="s">
        <v>879</v>
      </c>
      <c r="R19" s="63" t="s">
        <v>880</v>
      </c>
      <c r="S19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JEFERSON GABRIEL DA SILVA RAMOS (NIC 154887)</v>
      </c>
      <c r="T19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9" s="64" t="s">
        <v>878</v>
      </c>
      <c r="V19" s="63"/>
      <c r="W19" s="63"/>
      <c r="X19" s="44">
        <v>0.74305555555555558</v>
      </c>
      <c r="Y19" s="44">
        <v>0.74861111111111112</v>
      </c>
      <c r="Z19" s="45">
        <v>0.78263888888888888</v>
      </c>
      <c r="AA19" s="45">
        <v>0.80208333333333337</v>
      </c>
      <c r="AB19" s="63">
        <v>975</v>
      </c>
      <c r="AC19" s="63">
        <v>7325</v>
      </c>
    </row>
    <row r="20" spans="1:29" ht="60" x14ac:dyDescent="0.25">
      <c r="A20" s="63">
        <f t="shared" si="0"/>
        <v>0</v>
      </c>
      <c r="B20" s="63" t="s">
        <v>881</v>
      </c>
      <c r="C20" s="63" t="str">
        <f>IFERROR(IF(ocorrencias_9[[#This Row],[GDL]] = "","", ocorrencias_9[[#This Row],[GDL]]&amp;"/"&amp;YEAR(ocorrencias_9[[#This Row],[DATA PLANTÃO]])),"")</f>
        <v>1056/2025</v>
      </c>
      <c r="D20" s="43">
        <v>45666</v>
      </c>
      <c r="E20" s="63" t="s">
        <v>882</v>
      </c>
      <c r="F20" s="63" t="s">
        <v>3</v>
      </c>
      <c r="G20" s="64" t="s">
        <v>4</v>
      </c>
      <c r="H20" s="63" t="s">
        <v>6</v>
      </c>
      <c r="I20" s="64" t="s">
        <v>16</v>
      </c>
      <c r="J20" s="64" t="s">
        <v>28</v>
      </c>
      <c r="K20" s="64" t="s">
        <v>585</v>
      </c>
      <c r="L20" s="63" t="s">
        <v>5</v>
      </c>
      <c r="M20" s="64" t="s">
        <v>12</v>
      </c>
      <c r="N20" s="64" t="s">
        <v>106</v>
      </c>
      <c r="O20" s="63" t="s">
        <v>883</v>
      </c>
      <c r="P20" s="63" t="s">
        <v>884</v>
      </c>
      <c r="Q20" s="63" t="s">
        <v>885</v>
      </c>
      <c r="R20" s="63" t="s">
        <v>886</v>
      </c>
      <c r="S20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154892)</v>
      </c>
      <c r="T20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0" s="64" t="s">
        <v>887</v>
      </c>
      <c r="V20" s="63"/>
      <c r="W20" s="63"/>
      <c r="X20" s="44">
        <v>0.2638888888888889</v>
      </c>
      <c r="Y20" s="44">
        <v>0.2986111111111111</v>
      </c>
      <c r="Z20" s="45">
        <v>0.35416666666666669</v>
      </c>
      <c r="AA20" s="45">
        <v>0.375</v>
      </c>
      <c r="AB20" s="63">
        <v>1056</v>
      </c>
      <c r="AC20" s="63">
        <v>7326</v>
      </c>
    </row>
    <row r="21" spans="1:29" ht="60" x14ac:dyDescent="0.25">
      <c r="A21" s="63">
        <f t="shared" si="0"/>
        <v>1</v>
      </c>
      <c r="B21" s="63" t="s">
        <v>892</v>
      </c>
      <c r="C21" s="63" t="str">
        <f>IFERROR(IF(ocorrencias_9[[#This Row],[GDL]] = "","", ocorrencias_9[[#This Row],[GDL]]&amp;"/"&amp;YEAR(ocorrencias_9[[#This Row],[DATA PLANTÃO]])),"")</f>
        <v>1173/2025</v>
      </c>
      <c r="D21" s="43">
        <v>45666</v>
      </c>
      <c r="E21" s="63" t="s">
        <v>893</v>
      </c>
      <c r="F21" s="63" t="s">
        <v>54</v>
      </c>
      <c r="G21" s="64" t="s">
        <v>4</v>
      </c>
      <c r="H21" s="63"/>
      <c r="I21" s="64" t="s">
        <v>16</v>
      </c>
      <c r="J21" s="64" t="s">
        <v>28</v>
      </c>
      <c r="K21" s="64" t="s">
        <v>585</v>
      </c>
      <c r="L21" s="63" t="s">
        <v>26</v>
      </c>
      <c r="M21" s="64" t="s">
        <v>7</v>
      </c>
      <c r="N21" s="64" t="s">
        <v>10</v>
      </c>
      <c r="O21" s="63" t="s">
        <v>894</v>
      </c>
      <c r="P21" s="63" t="s">
        <v>898</v>
      </c>
      <c r="Q21" s="63" t="s">
        <v>899</v>
      </c>
      <c r="R21" s="63" t="s">
        <v>900</v>
      </c>
      <c r="S21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154888)</v>
      </c>
      <c r="T21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1" s="64" t="s">
        <v>895</v>
      </c>
      <c r="V21" s="63"/>
      <c r="W21" s="63"/>
      <c r="X21" s="44">
        <v>0.47569444444444442</v>
      </c>
      <c r="Y21" s="44">
        <v>0.4861111111111111</v>
      </c>
      <c r="Z21" s="45">
        <v>0.52083333333333337</v>
      </c>
      <c r="AA21" s="45">
        <v>0.54166666666666663</v>
      </c>
      <c r="AB21" s="63">
        <v>1173</v>
      </c>
      <c r="AC21" s="63">
        <v>7328</v>
      </c>
    </row>
    <row r="22" spans="1:29" ht="60" x14ac:dyDescent="0.25">
      <c r="A22" s="63">
        <f t="shared" si="0"/>
        <v>0</v>
      </c>
      <c r="B22" s="63" t="s">
        <v>938</v>
      </c>
      <c r="C22" s="63" t="str">
        <f>IFERROR(IF(ocorrencias_9[[#This Row],[GDL]] = "","", ocorrencias_9[[#This Row],[GDL]]&amp;"/"&amp;YEAR(ocorrencias_9[[#This Row],[DATA PLANTÃO]])),"")</f>
        <v>1251/2025</v>
      </c>
      <c r="D22" s="43">
        <v>45666</v>
      </c>
      <c r="E22" s="63" t="s">
        <v>939</v>
      </c>
      <c r="F22" s="63" t="s">
        <v>3</v>
      </c>
      <c r="G22" s="64" t="s">
        <v>4</v>
      </c>
      <c r="H22" s="63" t="s">
        <v>6</v>
      </c>
      <c r="I22" s="64" t="s">
        <v>60</v>
      </c>
      <c r="J22" s="64" t="s">
        <v>59</v>
      </c>
      <c r="K22" s="64" t="s">
        <v>49</v>
      </c>
      <c r="L22" s="63" t="s">
        <v>26</v>
      </c>
      <c r="M22" s="64" t="s">
        <v>63</v>
      </c>
      <c r="N22" s="64" t="s">
        <v>50</v>
      </c>
      <c r="O22" s="63" t="s">
        <v>948</v>
      </c>
      <c r="P22" s="63" t="s">
        <v>949</v>
      </c>
      <c r="Q22" s="63" t="s">
        <v>950</v>
      </c>
      <c r="R22" s="63" t="s">
        <v>951</v>
      </c>
      <c r="S22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PEDRO HENRIQUE DA SILVA (NIC 154900)</v>
      </c>
      <c r="T22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2" s="64" t="s">
        <v>940</v>
      </c>
      <c r="V22" s="63"/>
      <c r="W22" s="63"/>
      <c r="X22" s="44">
        <v>0.78125</v>
      </c>
      <c r="Y22" s="44">
        <v>0.8125</v>
      </c>
      <c r="Z22" s="45">
        <v>0.84722222222222221</v>
      </c>
      <c r="AA22" s="45">
        <v>0.86805555555555558</v>
      </c>
      <c r="AB22" s="63">
        <v>1251</v>
      </c>
      <c r="AC22" s="63">
        <v>7329</v>
      </c>
    </row>
    <row r="23" spans="1:29" ht="60" x14ac:dyDescent="0.25">
      <c r="A23" s="63">
        <f t="shared" si="0"/>
        <v>0</v>
      </c>
      <c r="B23" s="63" t="s">
        <v>941</v>
      </c>
      <c r="C23" s="63" t="str">
        <f>IFERROR(IF(ocorrencias_9[[#This Row],[GDL]] = "","", ocorrencias_9[[#This Row],[GDL]]&amp;"/"&amp;YEAR(ocorrencias_9[[#This Row],[DATA PLANTÃO]])),"")</f>
        <v>1249/2025</v>
      </c>
      <c r="D23" s="43">
        <v>45666</v>
      </c>
      <c r="E23" s="63" t="s">
        <v>942</v>
      </c>
      <c r="F23" s="63" t="s">
        <v>3</v>
      </c>
      <c r="G23" s="64" t="s">
        <v>4</v>
      </c>
      <c r="H23" s="63" t="s">
        <v>6</v>
      </c>
      <c r="I23" s="64" t="s">
        <v>16</v>
      </c>
      <c r="J23" s="64" t="s">
        <v>28</v>
      </c>
      <c r="K23" s="64" t="s">
        <v>65</v>
      </c>
      <c r="L23" s="63" t="s">
        <v>5</v>
      </c>
      <c r="M23" s="64" t="s">
        <v>41</v>
      </c>
      <c r="N23" s="64" t="s">
        <v>34</v>
      </c>
      <c r="O23" s="63" t="s">
        <v>943</v>
      </c>
      <c r="P23" s="63" t="s">
        <v>944</v>
      </c>
      <c r="Q23" s="63" t="s">
        <v>946</v>
      </c>
      <c r="R23" s="63" t="s">
        <v>947</v>
      </c>
      <c r="S23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DIEGO DA SILVA OLIVEIRA (NIC 154891)</v>
      </c>
      <c r="T23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3" s="64" t="s">
        <v>945</v>
      </c>
      <c r="V23" s="63"/>
      <c r="W23" s="63"/>
      <c r="X23" s="44">
        <v>0.78472222222222221</v>
      </c>
      <c r="Y23" s="44">
        <v>0.8125</v>
      </c>
      <c r="Z23" s="45">
        <v>0.83333333333333337</v>
      </c>
      <c r="AA23" s="45">
        <v>0.85416666666666663</v>
      </c>
      <c r="AB23" s="63">
        <v>1249</v>
      </c>
      <c r="AC23" s="63">
        <v>7330</v>
      </c>
    </row>
    <row r="24" spans="1:29" ht="60" x14ac:dyDescent="0.25">
      <c r="A24" s="63">
        <f t="shared" si="0"/>
        <v>0</v>
      </c>
      <c r="B24" s="63" t="s">
        <v>954</v>
      </c>
      <c r="C24" s="63" t="str">
        <f>IFERROR(IF(ocorrencias_9[[#This Row],[GDL]] = "","", ocorrencias_9[[#This Row],[GDL]]&amp;"/"&amp;YEAR(ocorrencias_9[[#This Row],[DATA PLANTÃO]])),"")</f>
        <v>1260/2025</v>
      </c>
      <c r="D24" s="43">
        <v>45666</v>
      </c>
      <c r="E24" s="63" t="s">
        <v>955</v>
      </c>
      <c r="F24" s="63" t="s">
        <v>3</v>
      </c>
      <c r="G24" s="64" t="s">
        <v>4</v>
      </c>
      <c r="H24" s="63" t="s">
        <v>6</v>
      </c>
      <c r="I24" s="64" t="s">
        <v>60</v>
      </c>
      <c r="J24" s="64" t="s">
        <v>59</v>
      </c>
      <c r="K24" s="64" t="s">
        <v>49</v>
      </c>
      <c r="L24" s="63" t="s">
        <v>26</v>
      </c>
      <c r="M24" s="64" t="s">
        <v>35</v>
      </c>
      <c r="N24" s="64" t="s">
        <v>36</v>
      </c>
      <c r="O24" s="63" t="s">
        <v>956</v>
      </c>
      <c r="P24" s="63" t="s">
        <v>957</v>
      </c>
      <c r="Q24" s="63" t="s">
        <v>958</v>
      </c>
      <c r="R24" s="63" t="s">
        <v>959</v>
      </c>
      <c r="S24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154899)</v>
      </c>
      <c r="T24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4" s="64" t="s">
        <v>960</v>
      </c>
      <c r="V24" s="63" t="s">
        <v>961</v>
      </c>
      <c r="W24" s="63" t="s">
        <v>962</v>
      </c>
      <c r="X24" s="44">
        <v>0.12152777777777778</v>
      </c>
      <c r="Y24" s="44">
        <v>0.1388888888888889</v>
      </c>
      <c r="Z24" s="45">
        <v>0.15277777777777779</v>
      </c>
      <c r="AA24" s="45">
        <v>0.18055555555555555</v>
      </c>
      <c r="AB24" s="63">
        <v>1260</v>
      </c>
      <c r="AC24" s="63">
        <v>7331</v>
      </c>
    </row>
    <row r="25" spans="1:29" ht="60" x14ac:dyDescent="0.25">
      <c r="A25" s="63">
        <f t="shared" si="0"/>
        <v>0</v>
      </c>
      <c r="B25" s="63" t="s">
        <v>975</v>
      </c>
      <c r="C25" s="63" t="str">
        <f>IFERROR(IF(ocorrencias_9[[#This Row],[GDL]] = "","", ocorrencias_9[[#This Row],[GDL]]&amp;"/"&amp;YEAR(ocorrencias_9[[#This Row],[DATA PLANTÃO]])),"")</f>
        <v>2299/2025</v>
      </c>
      <c r="D25" s="43">
        <v>45667</v>
      </c>
      <c r="E25" s="63" t="s">
        <v>976</v>
      </c>
      <c r="F25" s="63" t="s">
        <v>3</v>
      </c>
      <c r="G25" s="64" t="s">
        <v>4</v>
      </c>
      <c r="H25" s="63" t="s">
        <v>854</v>
      </c>
      <c r="I25" s="64" t="s">
        <v>19</v>
      </c>
      <c r="J25" s="64" t="s">
        <v>13</v>
      </c>
      <c r="K25" s="64" t="s">
        <v>49</v>
      </c>
      <c r="L25" s="63" t="s">
        <v>26</v>
      </c>
      <c r="M25" s="64" t="s">
        <v>90</v>
      </c>
      <c r="N25" s="64" t="s">
        <v>34</v>
      </c>
      <c r="O25" s="63" t="s">
        <v>977</v>
      </c>
      <c r="P25" s="63" t="s">
        <v>978</v>
      </c>
      <c r="Q25" s="63" t="s">
        <v>983</v>
      </c>
      <c r="R25" s="63" t="s">
        <v>984</v>
      </c>
      <c r="S25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154895)</v>
      </c>
      <c r="T25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5" s="64" t="s">
        <v>982</v>
      </c>
      <c r="V25" s="63"/>
      <c r="W25" s="63"/>
      <c r="X25" s="44">
        <v>0.87847222222222221</v>
      </c>
      <c r="Y25" s="44">
        <v>0.89236111111111116</v>
      </c>
      <c r="Z25" s="45">
        <v>0.91249999999999998</v>
      </c>
      <c r="AA25" s="45">
        <v>0.9375</v>
      </c>
      <c r="AB25" s="63">
        <v>2299</v>
      </c>
      <c r="AC25" s="63">
        <v>7332</v>
      </c>
    </row>
    <row r="26" spans="1:29" ht="45" x14ac:dyDescent="0.25">
      <c r="A26" s="63">
        <f t="shared" si="0"/>
        <v>1</v>
      </c>
      <c r="B26" s="63" t="s">
        <v>979</v>
      </c>
      <c r="C26" s="63" t="str">
        <f>IFERROR(IF(ocorrencias_9[[#This Row],[GDL]] = "","", ocorrencias_9[[#This Row],[GDL]]&amp;"/"&amp;YEAR(ocorrencias_9[[#This Row],[DATA PLANTÃO]])),"")</f>
        <v>1508/2025</v>
      </c>
      <c r="D26" s="43">
        <v>45667</v>
      </c>
      <c r="E26" s="63" t="s">
        <v>980</v>
      </c>
      <c r="F26" s="63" t="s">
        <v>3</v>
      </c>
      <c r="G26" s="64" t="s">
        <v>835</v>
      </c>
      <c r="H26" s="63"/>
      <c r="I26" s="64" t="s">
        <v>42</v>
      </c>
      <c r="J26" s="64" t="s">
        <v>193</v>
      </c>
      <c r="K26" s="64" t="s">
        <v>57</v>
      </c>
      <c r="L26" s="63" t="s">
        <v>5</v>
      </c>
      <c r="M26" s="64" t="s">
        <v>37</v>
      </c>
      <c r="N26" s="64" t="s">
        <v>39</v>
      </c>
      <c r="O26" s="63" t="s">
        <v>985</v>
      </c>
      <c r="P26" s="63" t="s">
        <v>981</v>
      </c>
      <c r="Q26" s="63" t="s">
        <v>986</v>
      </c>
      <c r="R26" s="63" t="s">
        <v>987</v>
      </c>
      <c r="S26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JOSÉ CARLOS DA SILVA (NIC 154890)</v>
      </c>
      <c r="T26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6" s="64" t="s">
        <v>988</v>
      </c>
      <c r="V26" s="63"/>
      <c r="W26" s="63"/>
      <c r="X26" s="44">
        <v>0.89583333333333337</v>
      </c>
      <c r="Y26" s="44">
        <v>0.93055555555555558</v>
      </c>
      <c r="Z26" s="45">
        <v>0.95833333333333337</v>
      </c>
      <c r="AA26" s="45">
        <v>0.99791666666666667</v>
      </c>
      <c r="AB26" s="63">
        <v>1508</v>
      </c>
      <c r="AC26" s="63">
        <v>7333</v>
      </c>
    </row>
    <row r="27" spans="1:29" ht="45" x14ac:dyDescent="0.25">
      <c r="A27" s="63">
        <f t="shared" si="0"/>
        <v>0</v>
      </c>
      <c r="B27" s="63" t="s">
        <v>989</v>
      </c>
      <c r="C27" s="63" t="str">
        <f>IFERROR(IF(ocorrencias_9[[#This Row],[GDL]] = "","", ocorrencias_9[[#This Row],[GDL]]&amp;"/"&amp;YEAR(ocorrencias_9[[#This Row],[DATA PLANTÃO]])),"")</f>
        <v>1669/2025</v>
      </c>
      <c r="D27" s="43">
        <v>45667</v>
      </c>
      <c r="E27" s="63" t="s">
        <v>990</v>
      </c>
      <c r="F27" s="63" t="s">
        <v>3</v>
      </c>
      <c r="G27" s="64" t="s">
        <v>4</v>
      </c>
      <c r="H27" s="63" t="s">
        <v>6</v>
      </c>
      <c r="I27" s="64" t="s">
        <v>19</v>
      </c>
      <c r="J27" s="64" t="s">
        <v>8</v>
      </c>
      <c r="K27" s="64" t="s">
        <v>57</v>
      </c>
      <c r="L27" s="63" t="s">
        <v>26</v>
      </c>
      <c r="M27" s="64" t="s">
        <v>7</v>
      </c>
      <c r="N27" s="64" t="s">
        <v>10</v>
      </c>
      <c r="O27" s="63" t="s">
        <v>991</v>
      </c>
      <c r="P27" s="63" t="s">
        <v>992</v>
      </c>
      <c r="Q27" s="63" t="s">
        <v>993</v>
      </c>
      <c r="R27" s="63" t="s">
        <v>994</v>
      </c>
      <c r="S27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JADSON JOSE BARRETTO (NIC 154976)</v>
      </c>
      <c r="T27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27" s="64" t="s">
        <v>32</v>
      </c>
      <c r="V27" s="63"/>
      <c r="W27" s="63"/>
      <c r="X27" s="44">
        <v>7.6388888888888895E-2</v>
      </c>
      <c r="Y27" s="44">
        <v>8.3333333333333329E-2</v>
      </c>
      <c r="Z27" s="45">
        <v>0.10416666666666667</v>
      </c>
      <c r="AA27" s="45">
        <v>0.14583333333333334</v>
      </c>
      <c r="AB27" s="63">
        <v>1669</v>
      </c>
      <c r="AC27" s="63">
        <v>7334</v>
      </c>
    </row>
    <row r="28" spans="1:29" ht="180" x14ac:dyDescent="0.25">
      <c r="A28" s="63">
        <f t="shared" si="0"/>
        <v>0</v>
      </c>
      <c r="B28" s="63" t="s">
        <v>995</v>
      </c>
      <c r="C28" s="63" t="str">
        <f>IFERROR(IF(ocorrencias_9[[#This Row],[GDL]] = "","", ocorrencias_9[[#This Row],[GDL]]&amp;"/"&amp;YEAR(ocorrencias_9[[#This Row],[DATA PLANTÃO]])),"")</f>
        <v>1576/2025</v>
      </c>
      <c r="D28" s="43">
        <v>45668</v>
      </c>
      <c r="E28" s="63" t="s">
        <v>996</v>
      </c>
      <c r="F28" s="63" t="s">
        <v>997</v>
      </c>
      <c r="G28" s="64" t="s">
        <v>4</v>
      </c>
      <c r="H28" s="63" t="s">
        <v>6</v>
      </c>
      <c r="I28" s="64" t="s">
        <v>42</v>
      </c>
      <c r="J28" s="64" t="s">
        <v>48</v>
      </c>
      <c r="K28" s="64" t="s">
        <v>128</v>
      </c>
      <c r="L28" s="63" t="s">
        <v>5</v>
      </c>
      <c r="M28" s="64" t="s">
        <v>51</v>
      </c>
      <c r="N28" s="64" t="s">
        <v>34</v>
      </c>
      <c r="O28" s="63" t="s">
        <v>998</v>
      </c>
      <c r="P28" s="63" t="s">
        <v>999</v>
      </c>
      <c r="Q28" s="63" t="s">
        <v>1017</v>
      </c>
      <c r="R28" s="63" t="s">
        <v>1018</v>
      </c>
      <c r="S28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VALDECI SEBASTIÃO DA SILVA (NIC 155101)
CLAUDIO JOSÉ DA SILVA (NIC 155102)
LUIZ FERNANDO DA SILVA (NIC 155103)</v>
      </c>
      <c r="T28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8" s="64" t="s">
        <v>32</v>
      </c>
      <c r="V28" s="63"/>
      <c r="W28" s="63"/>
      <c r="X28" s="44">
        <v>1.3888888888888888E-2</v>
      </c>
      <c r="Y28" s="44">
        <v>2.7777777777777776E-2</v>
      </c>
      <c r="Z28" s="45">
        <v>4.1666666666666664E-2</v>
      </c>
      <c r="AA28" s="45">
        <v>0.14930555555555555</v>
      </c>
      <c r="AB28" s="63">
        <v>1576</v>
      </c>
      <c r="AC28" s="63">
        <v>7335</v>
      </c>
    </row>
    <row r="29" spans="1:29" ht="75" x14ac:dyDescent="0.25">
      <c r="A29" s="63">
        <f t="shared" si="0"/>
        <v>0</v>
      </c>
      <c r="B29" s="63" t="s">
        <v>1000</v>
      </c>
      <c r="C29" s="63" t="str">
        <f>IFERROR(IF(ocorrencias_9[[#This Row],[GDL]] = "","", ocorrencias_9[[#This Row],[GDL]]&amp;"/"&amp;YEAR(ocorrencias_9[[#This Row],[DATA PLANTÃO]])),"")</f>
        <v>1558/2025</v>
      </c>
      <c r="D29" s="43">
        <v>45668</v>
      </c>
      <c r="E29" s="63" t="s">
        <v>1001</v>
      </c>
      <c r="F29" s="63" t="s">
        <v>3</v>
      </c>
      <c r="G29" s="64" t="s">
        <v>4</v>
      </c>
      <c r="H29" s="63" t="s">
        <v>6</v>
      </c>
      <c r="I29" s="64" t="s">
        <v>76</v>
      </c>
      <c r="J29" s="64" t="s">
        <v>59</v>
      </c>
      <c r="K29" s="64" t="s">
        <v>24</v>
      </c>
      <c r="L29" s="63" t="s">
        <v>26</v>
      </c>
      <c r="M29" s="64" t="s">
        <v>51</v>
      </c>
      <c r="N29" s="64" t="s">
        <v>34</v>
      </c>
      <c r="O29" s="63" t="s">
        <v>1002</v>
      </c>
      <c r="P29" s="63" t="s">
        <v>1003</v>
      </c>
      <c r="Q29" s="63" t="s">
        <v>1004</v>
      </c>
      <c r="R29" s="63" t="s">
        <v>1005</v>
      </c>
      <c r="S29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JOSÉ RICHARD SANTOS MORAIS (NIC 154979)</v>
      </c>
      <c r="T29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9" s="64" t="s">
        <v>1006</v>
      </c>
      <c r="V29" s="63"/>
      <c r="W29" s="63"/>
      <c r="X29" s="44">
        <v>0.96875</v>
      </c>
      <c r="Y29" s="44">
        <v>0.97569444444444442</v>
      </c>
      <c r="Z29" s="45">
        <v>0.98611111111111116</v>
      </c>
      <c r="AA29" s="45">
        <v>6.9444444444444441E-3</v>
      </c>
      <c r="AB29" s="63">
        <v>1558</v>
      </c>
      <c r="AC29" s="63">
        <v>7336</v>
      </c>
    </row>
    <row r="30" spans="1:29" ht="60" x14ac:dyDescent="0.25">
      <c r="A30" s="63">
        <f t="shared" si="0"/>
        <v>1</v>
      </c>
      <c r="B30" s="63" t="s">
        <v>1007</v>
      </c>
      <c r="C30" s="63" t="str">
        <f>IFERROR(IF(ocorrencias_9[[#This Row],[GDL]] = "","", ocorrencias_9[[#This Row],[GDL]]&amp;"/"&amp;YEAR(ocorrencias_9[[#This Row],[DATA PLANTÃO]])),"")</f>
        <v>1583/2025</v>
      </c>
      <c r="D30" s="43">
        <v>45669</v>
      </c>
      <c r="E30" s="63" t="s">
        <v>1008</v>
      </c>
      <c r="F30" s="63" t="s">
        <v>3</v>
      </c>
      <c r="G30" s="64" t="s">
        <v>4</v>
      </c>
      <c r="H30" s="63"/>
      <c r="I30" s="64" t="s">
        <v>76</v>
      </c>
      <c r="J30" s="64" t="s">
        <v>85</v>
      </c>
      <c r="K30" s="64" t="s">
        <v>53</v>
      </c>
      <c r="L30" s="63" t="s">
        <v>26</v>
      </c>
      <c r="M30" s="64" t="s">
        <v>33</v>
      </c>
      <c r="N30" s="64" t="s">
        <v>34</v>
      </c>
      <c r="O30" s="63" t="s">
        <v>1009</v>
      </c>
      <c r="P30" s="63" t="s">
        <v>1010</v>
      </c>
      <c r="Q30" s="63" t="s">
        <v>1019</v>
      </c>
      <c r="R30" s="63" t="s">
        <v>1020</v>
      </c>
      <c r="S30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GABRIEL FRANCISCO DA SILVA (NIC 155117)</v>
      </c>
      <c r="T30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0" s="64" t="s">
        <v>1011</v>
      </c>
      <c r="V30" s="63"/>
      <c r="W30" s="63"/>
      <c r="X30" s="44">
        <v>0.34375</v>
      </c>
      <c r="Y30" s="44">
        <v>0.35416666666666669</v>
      </c>
      <c r="Z30" s="45">
        <v>0.39583333333333331</v>
      </c>
      <c r="AA30" s="45">
        <v>0.41666666666666669</v>
      </c>
      <c r="AB30" s="63">
        <v>1583</v>
      </c>
      <c r="AC30" s="63">
        <v>7337</v>
      </c>
    </row>
    <row r="31" spans="1:29" ht="60" x14ac:dyDescent="0.25">
      <c r="A31" s="63">
        <f t="shared" si="0"/>
        <v>1</v>
      </c>
      <c r="B31" s="63" t="s">
        <v>1012</v>
      </c>
      <c r="C31" s="63" t="str">
        <f>IFERROR(IF(ocorrencias_9[[#This Row],[GDL]] = "","", ocorrencias_9[[#This Row],[GDL]]&amp;"/"&amp;YEAR(ocorrencias_9[[#This Row],[DATA PLANTÃO]])),"")</f>
        <v>1620/2025</v>
      </c>
      <c r="D31" s="43">
        <v>45669</v>
      </c>
      <c r="E31" s="63" t="s">
        <v>1013</v>
      </c>
      <c r="F31" s="63" t="s">
        <v>3</v>
      </c>
      <c r="G31" s="64" t="s">
        <v>4</v>
      </c>
      <c r="H31" s="63"/>
      <c r="I31" s="64" t="s">
        <v>19</v>
      </c>
      <c r="J31" s="64" t="s">
        <v>64</v>
      </c>
      <c r="K31" s="64" t="s">
        <v>57</v>
      </c>
      <c r="L31" s="63" t="s">
        <v>5</v>
      </c>
      <c r="M31" s="64" t="s">
        <v>47</v>
      </c>
      <c r="N31" s="64" t="s">
        <v>50</v>
      </c>
      <c r="O31" s="63" t="s">
        <v>1014</v>
      </c>
      <c r="P31" s="63" t="s">
        <v>1015</v>
      </c>
      <c r="Q31" s="63" t="s">
        <v>1071</v>
      </c>
      <c r="R31" s="63" t="s">
        <v>1072</v>
      </c>
      <c r="S31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IZAIAS SANTANA DA SILVA (NIC 155116)</v>
      </c>
      <c r="T31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1" s="64" t="s">
        <v>1016</v>
      </c>
      <c r="V31" s="63"/>
      <c r="W31" s="63"/>
      <c r="X31" s="44">
        <v>0.35416666666666669</v>
      </c>
      <c r="Y31" s="44"/>
      <c r="Z31" s="45"/>
      <c r="AA31" s="45"/>
      <c r="AB31" s="63">
        <v>1620</v>
      </c>
      <c r="AC31" s="63">
        <v>7338</v>
      </c>
    </row>
    <row r="32" spans="1:29" ht="75" x14ac:dyDescent="0.25">
      <c r="A32" s="63">
        <f t="shared" si="0"/>
        <v>0</v>
      </c>
      <c r="B32" s="63" t="s">
        <v>1021</v>
      </c>
      <c r="C32" s="63" t="str">
        <f>IFERROR(IF(ocorrencias_9[[#This Row],[GDL]] = "","", ocorrencias_9[[#This Row],[GDL]]&amp;"/"&amp;YEAR(ocorrencias_9[[#This Row],[DATA PLANTÃO]])),"")</f>
        <v>1600/2025</v>
      </c>
      <c r="D32" s="43">
        <v>45669</v>
      </c>
      <c r="E32" s="63" t="s">
        <v>1022</v>
      </c>
      <c r="F32" s="63" t="s">
        <v>3</v>
      </c>
      <c r="G32" s="64" t="s">
        <v>4</v>
      </c>
      <c r="H32" s="63" t="s">
        <v>6</v>
      </c>
      <c r="I32" s="64" t="s">
        <v>76</v>
      </c>
      <c r="J32" s="64" t="s">
        <v>48</v>
      </c>
      <c r="K32" s="64" t="s">
        <v>46</v>
      </c>
      <c r="L32" s="63" t="s">
        <v>5</v>
      </c>
      <c r="M32" s="64" t="s">
        <v>62</v>
      </c>
      <c r="N32" s="64" t="s">
        <v>50</v>
      </c>
      <c r="O32" s="63" t="s">
        <v>94</v>
      </c>
      <c r="P32" s="63" t="s">
        <v>1023</v>
      </c>
      <c r="Q32" s="63" t="s">
        <v>1030</v>
      </c>
      <c r="R32" s="63" t="s">
        <v>1031</v>
      </c>
      <c r="S32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WALKER GIBSON ALVES DA SILVA (NIC 155120)</v>
      </c>
      <c r="T32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2" s="64" t="s">
        <v>1024</v>
      </c>
      <c r="V32" s="63"/>
      <c r="W32" s="63"/>
      <c r="X32" s="44">
        <v>0.4826388888888889</v>
      </c>
      <c r="Y32" s="44">
        <v>0.49305555555555558</v>
      </c>
      <c r="Z32" s="45">
        <v>0.51388888888888884</v>
      </c>
      <c r="AA32" s="45">
        <v>0.54861111111111116</v>
      </c>
      <c r="AB32" s="63">
        <v>1600</v>
      </c>
      <c r="AC32" s="63">
        <v>7339</v>
      </c>
    </row>
    <row r="33" spans="1:29" ht="75" x14ac:dyDescent="0.25">
      <c r="A33" s="63">
        <f t="shared" si="0"/>
        <v>1</v>
      </c>
      <c r="B33" s="63" t="s">
        <v>1025</v>
      </c>
      <c r="C33" s="63" t="str">
        <f>IFERROR(IF(ocorrencias_9[[#This Row],[GDL]] = "","", ocorrencias_9[[#This Row],[GDL]]&amp;"/"&amp;YEAR(ocorrencias_9[[#This Row],[DATA PLANTÃO]])),"")</f>
        <v>1611/2025</v>
      </c>
      <c r="D33" s="43">
        <v>45669</v>
      </c>
      <c r="E33" s="63" t="s">
        <v>1026</v>
      </c>
      <c r="F33" s="63" t="s">
        <v>3</v>
      </c>
      <c r="G33" s="64" t="s">
        <v>835</v>
      </c>
      <c r="H33" s="63"/>
      <c r="I33" s="64" t="s">
        <v>19</v>
      </c>
      <c r="J33" s="64" t="s">
        <v>85</v>
      </c>
      <c r="K33" s="64" t="s">
        <v>53</v>
      </c>
      <c r="L33" s="63" t="s">
        <v>26</v>
      </c>
      <c r="M33" s="64" t="s">
        <v>47</v>
      </c>
      <c r="N33" s="64" t="s">
        <v>50</v>
      </c>
      <c r="O33" s="63" t="s">
        <v>1027</v>
      </c>
      <c r="P33" s="63" t="s">
        <v>1028</v>
      </c>
      <c r="Q33" s="63" t="s">
        <v>1032</v>
      </c>
      <c r="R33" s="63" t="s">
        <v>1033</v>
      </c>
      <c r="S33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CACIO MURILO RODRIGUES DA SILVA (NIC 155115)</v>
      </c>
      <c r="T33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3" s="64" t="s">
        <v>1029</v>
      </c>
      <c r="V33" s="63"/>
      <c r="W33" s="63"/>
      <c r="X33" s="44">
        <v>0.63402777777777775</v>
      </c>
      <c r="Y33" s="44">
        <v>0.64583333333333337</v>
      </c>
      <c r="Z33" s="45">
        <v>0.66666666666666663</v>
      </c>
      <c r="AA33" s="45">
        <v>0.6875</v>
      </c>
      <c r="AB33" s="63">
        <v>1611</v>
      </c>
      <c r="AC33" s="63">
        <v>7340</v>
      </c>
    </row>
    <row r="34" spans="1:29" ht="60" x14ac:dyDescent="0.25">
      <c r="A34" s="63">
        <f t="shared" si="0"/>
        <v>1</v>
      </c>
      <c r="B34" s="63" t="s">
        <v>1034</v>
      </c>
      <c r="C34" s="63" t="str">
        <f>IFERROR(IF(ocorrencias_9[[#This Row],[GDL]] = "","", ocorrencias_9[[#This Row],[GDL]]&amp;"/"&amp;YEAR(ocorrencias_9[[#This Row],[DATA PLANTÃO]])),"")</f>
        <v>1617/2025</v>
      </c>
      <c r="D34" s="43">
        <v>45669</v>
      </c>
      <c r="E34" s="63" t="s">
        <v>1035</v>
      </c>
      <c r="F34" s="63" t="s">
        <v>3</v>
      </c>
      <c r="G34" s="64" t="s">
        <v>4</v>
      </c>
      <c r="H34" s="63"/>
      <c r="I34" s="64" t="s">
        <v>76</v>
      </c>
      <c r="J34" s="64" t="s">
        <v>64</v>
      </c>
      <c r="K34" s="64" t="s">
        <v>49</v>
      </c>
      <c r="L34" s="63" t="s">
        <v>26</v>
      </c>
      <c r="M34" s="64" t="s">
        <v>27</v>
      </c>
      <c r="N34" s="64" t="s">
        <v>30</v>
      </c>
      <c r="O34" s="63" t="s">
        <v>829</v>
      </c>
      <c r="P34" s="63" t="s">
        <v>830</v>
      </c>
      <c r="Q34" s="63" t="s">
        <v>1065</v>
      </c>
      <c r="R34" s="63" t="s">
        <v>1066</v>
      </c>
      <c r="S34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EZEQUIAS ANTONIO DE LIMA (NIC 155114)</v>
      </c>
      <c r="T34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4" s="64" t="s">
        <v>32</v>
      </c>
      <c r="V34" s="63"/>
      <c r="W34" s="63"/>
      <c r="X34" s="44">
        <v>0.74305555555555558</v>
      </c>
      <c r="Y34" s="44"/>
      <c r="Z34" s="45"/>
      <c r="AA34" s="45"/>
      <c r="AB34" s="63">
        <v>1617</v>
      </c>
      <c r="AC34" s="63">
        <v>7341</v>
      </c>
    </row>
    <row r="35" spans="1:29" ht="75" x14ac:dyDescent="0.25">
      <c r="A35" s="63">
        <f t="shared" si="0"/>
        <v>0</v>
      </c>
      <c r="B35" s="63" t="s">
        <v>1036</v>
      </c>
      <c r="C35" s="63" t="str">
        <f>IFERROR(IF(ocorrencias_9[[#This Row],[GDL]] = "","", ocorrencias_9[[#This Row],[GDL]]&amp;"/"&amp;YEAR(ocorrencias_9[[#This Row],[DATA PLANTÃO]])),"")</f>
        <v>2606/2025</v>
      </c>
      <c r="D35" s="43">
        <v>45669</v>
      </c>
      <c r="E35" s="63" t="s">
        <v>1037</v>
      </c>
      <c r="F35" s="63" t="s">
        <v>54</v>
      </c>
      <c r="G35" s="64" t="s">
        <v>835</v>
      </c>
      <c r="H35" s="63" t="s">
        <v>71</v>
      </c>
      <c r="I35" s="64" t="s">
        <v>107</v>
      </c>
      <c r="J35" s="64" t="s">
        <v>48</v>
      </c>
      <c r="K35" s="64" t="s">
        <v>65</v>
      </c>
      <c r="L35" s="63" t="s">
        <v>5</v>
      </c>
      <c r="M35" s="64" t="s">
        <v>90</v>
      </c>
      <c r="N35" s="64" t="s">
        <v>34</v>
      </c>
      <c r="O35" s="63" t="s">
        <v>1038</v>
      </c>
      <c r="P35" s="63" t="s">
        <v>1039</v>
      </c>
      <c r="Q35" s="63" t="s">
        <v>1280</v>
      </c>
      <c r="R35" s="63" t="s">
        <v>1281</v>
      </c>
      <c r="S35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CESAR AUGUSTO MACEDO TABOSA (NIC 155113)</v>
      </c>
      <c r="T35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5" s="64" t="s">
        <v>32</v>
      </c>
      <c r="V35" s="63"/>
      <c r="W35" s="63"/>
      <c r="X35" s="44">
        <v>0.8125</v>
      </c>
      <c r="Y35" s="44">
        <v>0.81944444444444442</v>
      </c>
      <c r="Z35" s="45">
        <v>0.83333333333333337</v>
      </c>
      <c r="AA35" s="45">
        <v>0.875</v>
      </c>
      <c r="AB35" s="63">
        <v>2606</v>
      </c>
      <c r="AC35" s="63">
        <v>7342</v>
      </c>
    </row>
    <row r="36" spans="1:29" x14ac:dyDescent="0.25">
      <c r="A36" s="63">
        <f t="shared" si="0"/>
        <v>1</v>
      </c>
      <c r="B36" s="63" t="s">
        <v>1040</v>
      </c>
      <c r="C36" s="63" t="str">
        <f>IFERROR(IF(ocorrencias_9[[#This Row],[GDL]] = "","", ocorrencias_9[[#This Row],[GDL]]&amp;"/"&amp;YEAR(ocorrencias_9[[#This Row],[DATA PLANTÃO]])),"")</f>
        <v>1614/2025</v>
      </c>
      <c r="D36" s="43">
        <v>45669</v>
      </c>
      <c r="E36" s="63" t="s">
        <v>1041</v>
      </c>
      <c r="F36" s="63" t="s">
        <v>3</v>
      </c>
      <c r="G36" s="64" t="s">
        <v>4</v>
      </c>
      <c r="H36" s="63"/>
      <c r="I36" s="64" t="s">
        <v>19</v>
      </c>
      <c r="J36" s="64" t="s">
        <v>85</v>
      </c>
      <c r="K36" s="64" t="s">
        <v>65</v>
      </c>
      <c r="L36" s="63" t="s">
        <v>5</v>
      </c>
      <c r="M36" s="64" t="s">
        <v>63</v>
      </c>
      <c r="N36" s="64" t="s">
        <v>50</v>
      </c>
      <c r="O36" s="63" t="s">
        <v>948</v>
      </c>
      <c r="P36" s="63" t="s">
        <v>1042</v>
      </c>
      <c r="Q36" s="63" t="s">
        <v>1044</v>
      </c>
      <c r="R36" s="63" t="s">
        <v>1045</v>
      </c>
      <c r="S36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36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6" s="64" t="s">
        <v>1043</v>
      </c>
      <c r="V36" s="63"/>
      <c r="W36" s="63"/>
      <c r="X36" s="44">
        <v>0.8125</v>
      </c>
      <c r="Y36" s="44">
        <v>0.85416666666666663</v>
      </c>
      <c r="Z36" s="45">
        <v>0.87986111111111109</v>
      </c>
      <c r="AA36" s="45">
        <v>0.89583333333333337</v>
      </c>
      <c r="AB36" s="63">
        <v>1614</v>
      </c>
      <c r="AC36" s="63">
        <v>7343</v>
      </c>
    </row>
    <row r="37" spans="1:29" ht="60" x14ac:dyDescent="0.25">
      <c r="A37" s="63">
        <f t="shared" si="0"/>
        <v>0</v>
      </c>
      <c r="B37" s="63" t="s">
        <v>1046</v>
      </c>
      <c r="C37" s="63" t="str">
        <f>IFERROR(IF(ocorrencias_9[[#This Row],[GDL]] = "","", ocorrencias_9[[#This Row],[GDL]]&amp;"/"&amp;YEAR(ocorrencias_9[[#This Row],[DATA PLANTÃO]])),"")</f>
        <v>1618/2025</v>
      </c>
      <c r="D37" s="43">
        <v>45669</v>
      </c>
      <c r="E37" s="63" t="s">
        <v>1047</v>
      </c>
      <c r="F37" s="63" t="s">
        <v>3</v>
      </c>
      <c r="G37" s="64" t="s">
        <v>4</v>
      </c>
      <c r="H37" s="63" t="s">
        <v>6</v>
      </c>
      <c r="I37" s="64" t="s">
        <v>76</v>
      </c>
      <c r="J37" s="64" t="s">
        <v>64</v>
      </c>
      <c r="K37" s="64" t="s">
        <v>116</v>
      </c>
      <c r="L37" s="63" t="s">
        <v>26</v>
      </c>
      <c r="M37" s="64" t="s">
        <v>41</v>
      </c>
      <c r="N37" s="64" t="s">
        <v>34</v>
      </c>
      <c r="O37" s="63" t="s">
        <v>943</v>
      </c>
      <c r="P37" s="63" t="s">
        <v>1048</v>
      </c>
      <c r="Q37" s="63" t="s">
        <v>1067</v>
      </c>
      <c r="R37" s="63" t="s">
        <v>1068</v>
      </c>
      <c r="S37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NÃO IDENTIFICADO (NIC 155118)</v>
      </c>
      <c r="T37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7" s="64" t="s">
        <v>1049</v>
      </c>
      <c r="V37" s="63"/>
      <c r="W37" s="63"/>
      <c r="X37" s="44">
        <v>0.9604166666666667</v>
      </c>
      <c r="Y37" s="44"/>
      <c r="Z37" s="45"/>
      <c r="AA37" s="45"/>
      <c r="AB37" s="63">
        <v>1618</v>
      </c>
      <c r="AC37" s="63">
        <v>7344</v>
      </c>
    </row>
    <row r="38" spans="1:29" ht="60" x14ac:dyDescent="0.25">
      <c r="A38" s="63">
        <f t="shared" si="0"/>
        <v>0</v>
      </c>
      <c r="B38" s="63" t="s">
        <v>1050</v>
      </c>
      <c r="C38" s="63" t="str">
        <f>IFERROR(IF(ocorrencias_9[[#This Row],[GDL]] = "","", ocorrencias_9[[#This Row],[GDL]]&amp;"/"&amp;YEAR(ocorrencias_9[[#This Row],[DATA PLANTÃO]])),"")</f>
        <v>2612/2025</v>
      </c>
      <c r="D38" s="43">
        <v>45669</v>
      </c>
      <c r="E38" s="63" t="s">
        <v>1051</v>
      </c>
      <c r="F38" s="63" t="s">
        <v>3</v>
      </c>
      <c r="G38" s="64" t="s">
        <v>4</v>
      </c>
      <c r="H38" s="63" t="s">
        <v>6</v>
      </c>
      <c r="I38" s="64" t="s">
        <v>107</v>
      </c>
      <c r="J38" s="64" t="s">
        <v>48</v>
      </c>
      <c r="K38" s="64" t="s">
        <v>65</v>
      </c>
      <c r="L38" s="63" t="s">
        <v>5</v>
      </c>
      <c r="M38" s="64" t="s">
        <v>43</v>
      </c>
      <c r="N38" s="64" t="s">
        <v>34</v>
      </c>
      <c r="O38" s="63" t="s">
        <v>1052</v>
      </c>
      <c r="P38" s="63" t="s">
        <v>1053</v>
      </c>
      <c r="Q38" s="63" t="s">
        <v>1058</v>
      </c>
      <c r="R38" s="63" t="s">
        <v>1059</v>
      </c>
      <c r="S38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EDSON BARBOSA DA SILVA (NIC 154964)</v>
      </c>
      <c r="T38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8" s="64" t="s">
        <v>32</v>
      </c>
      <c r="V38" s="63"/>
      <c r="W38" s="63"/>
      <c r="X38" s="44">
        <v>1.9444444444444445E-2</v>
      </c>
      <c r="Y38" s="44">
        <v>2.7777777777777776E-2</v>
      </c>
      <c r="Z38" s="45">
        <v>3.4722222222222224E-2</v>
      </c>
      <c r="AA38" s="45">
        <v>6.25E-2</v>
      </c>
      <c r="AB38" s="63">
        <v>2612</v>
      </c>
      <c r="AC38" s="63">
        <v>7345</v>
      </c>
    </row>
    <row r="39" spans="1:29" x14ac:dyDescent="0.25">
      <c r="A39" s="63">
        <f t="shared" si="0"/>
        <v>1</v>
      </c>
      <c r="B39" s="63" t="s">
        <v>1054</v>
      </c>
      <c r="C39" s="63" t="str">
        <f>IFERROR(IF(ocorrencias_9[[#This Row],[GDL]] = "","", ocorrencias_9[[#This Row],[GDL]]&amp;"/"&amp;YEAR(ocorrencias_9[[#This Row],[DATA PLANTÃO]])),"")</f>
        <v>1616/2025</v>
      </c>
      <c r="D39" s="43">
        <v>45669</v>
      </c>
      <c r="E39" s="63" t="s">
        <v>1055</v>
      </c>
      <c r="F39" s="63" t="s">
        <v>3</v>
      </c>
      <c r="G39" s="64" t="s">
        <v>4</v>
      </c>
      <c r="H39" s="63"/>
      <c r="I39" s="64" t="s">
        <v>19</v>
      </c>
      <c r="J39" s="64" t="s">
        <v>85</v>
      </c>
      <c r="K39" s="64" t="s">
        <v>49</v>
      </c>
      <c r="L39" s="63" t="s">
        <v>26</v>
      </c>
      <c r="M39" s="64" t="s">
        <v>90</v>
      </c>
      <c r="N39" s="64" t="s">
        <v>34</v>
      </c>
      <c r="O39" s="63" t="s">
        <v>1056</v>
      </c>
      <c r="P39" s="63" t="s">
        <v>1057</v>
      </c>
      <c r="Q39" s="63"/>
      <c r="R39" s="63"/>
      <c r="S39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39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9" s="64" t="s">
        <v>32</v>
      </c>
      <c r="V39" s="63"/>
      <c r="W39" s="63"/>
      <c r="X39" s="44">
        <v>2.0833333333333332E-2</v>
      </c>
      <c r="Y39" s="44"/>
      <c r="Z39" s="45"/>
      <c r="AA39" s="45"/>
      <c r="AB39" s="63">
        <v>1616</v>
      </c>
      <c r="AC39" s="63">
        <v>7346</v>
      </c>
    </row>
    <row r="40" spans="1:29" ht="45" x14ac:dyDescent="0.25">
      <c r="A40" s="63">
        <f t="shared" si="0"/>
        <v>1</v>
      </c>
      <c r="B40" s="63" t="s">
        <v>1060</v>
      </c>
      <c r="C40" s="63" t="str">
        <f>IFERROR(IF(ocorrencias_9[[#This Row],[GDL]] = "","", ocorrencias_9[[#This Row],[GDL]]&amp;"/"&amp;YEAR(ocorrencias_9[[#This Row],[DATA PLANTÃO]])),"")</f>
        <v>1619/2025</v>
      </c>
      <c r="D40" s="43">
        <v>45669</v>
      </c>
      <c r="E40" s="63" t="s">
        <v>1061</v>
      </c>
      <c r="F40" s="63" t="s">
        <v>3</v>
      </c>
      <c r="G40" s="64" t="s">
        <v>4</v>
      </c>
      <c r="H40" s="63"/>
      <c r="I40" s="64" t="s">
        <v>76</v>
      </c>
      <c r="J40" s="64" t="s">
        <v>64</v>
      </c>
      <c r="K40" s="64" t="s">
        <v>116</v>
      </c>
      <c r="L40" s="63" t="s">
        <v>26</v>
      </c>
      <c r="M40" s="64" t="s">
        <v>27</v>
      </c>
      <c r="N40" s="64" t="s">
        <v>30</v>
      </c>
      <c r="O40" s="63" t="s">
        <v>1062</v>
      </c>
      <c r="P40" s="63" t="s">
        <v>1063</v>
      </c>
      <c r="Q40" s="63" t="s">
        <v>1069</v>
      </c>
      <c r="R40" s="63" t="s">
        <v>1070</v>
      </c>
      <c r="S40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JONAS JOSÉ DA SILVA (NIC 154975)</v>
      </c>
      <c r="T40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0" s="64" t="s">
        <v>1064</v>
      </c>
      <c r="V40" s="63"/>
      <c r="W40" s="63"/>
      <c r="X40" s="44">
        <v>6.5972222222222224E-2</v>
      </c>
      <c r="Y40" s="44"/>
      <c r="Z40" s="45"/>
      <c r="AA40" s="45"/>
      <c r="AB40" s="63">
        <v>1619</v>
      </c>
      <c r="AC40" s="63">
        <v>7347</v>
      </c>
    </row>
    <row r="41" spans="1:29" ht="75" x14ac:dyDescent="0.25">
      <c r="A41" s="63">
        <f t="shared" si="0"/>
        <v>0</v>
      </c>
      <c r="B41" s="63" t="s">
        <v>1200</v>
      </c>
      <c r="C41" s="63" t="str">
        <f>IFERROR(IF(ocorrencias_9[[#This Row],[GDL]] = "","", ocorrencias_9[[#This Row],[GDL]]&amp;"/"&amp;YEAR(ocorrencias_9[[#This Row],[DATA PLANTÃO]])),"")</f>
        <v>1800/2025</v>
      </c>
      <c r="D41" s="43">
        <v>45670</v>
      </c>
      <c r="E41" s="63" t="s">
        <v>1201</v>
      </c>
      <c r="F41" s="63" t="s">
        <v>3</v>
      </c>
      <c r="G41" s="64" t="s">
        <v>4</v>
      </c>
      <c r="H41" s="63" t="s">
        <v>6</v>
      </c>
      <c r="I41" s="64" t="s">
        <v>25</v>
      </c>
      <c r="J41" s="64" t="s">
        <v>17</v>
      </c>
      <c r="K41" s="64" t="s">
        <v>14</v>
      </c>
      <c r="L41" s="63" t="s">
        <v>26</v>
      </c>
      <c r="M41" s="64" t="s">
        <v>27</v>
      </c>
      <c r="N41" s="64" t="s">
        <v>30</v>
      </c>
      <c r="O41" s="63" t="s">
        <v>855</v>
      </c>
      <c r="P41" s="63" t="s">
        <v>1202</v>
      </c>
      <c r="Q41" s="63" t="s">
        <v>1203</v>
      </c>
      <c r="R41" s="63" t="s">
        <v>1204</v>
      </c>
      <c r="S41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WYLLIAN RAFAEL NUNES CARDOSO (NIC 154898)</v>
      </c>
      <c r="T41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1" s="64" t="s">
        <v>1205</v>
      </c>
      <c r="V41" s="63"/>
      <c r="W41" s="63"/>
      <c r="X41" s="44">
        <v>1.0416666666666666E-2</v>
      </c>
      <c r="Y41" s="44">
        <v>4.1666666666666664E-2</v>
      </c>
      <c r="Z41" s="45">
        <v>5.5555555555555552E-2</v>
      </c>
      <c r="AA41" s="45">
        <v>7.6388888888888895E-2</v>
      </c>
      <c r="AB41" s="63">
        <v>1800</v>
      </c>
      <c r="AC41" s="63">
        <v>7348</v>
      </c>
    </row>
    <row r="42" spans="1:29" ht="60" x14ac:dyDescent="0.25">
      <c r="A42" s="63">
        <f t="shared" si="0"/>
        <v>0</v>
      </c>
      <c r="B42" s="63" t="s">
        <v>1206</v>
      </c>
      <c r="C42" s="63" t="str">
        <f>IFERROR(IF(ocorrencias_9[[#This Row],[GDL]] = "","", ocorrencias_9[[#This Row],[GDL]]&amp;"/"&amp;YEAR(ocorrencias_9[[#This Row],[DATA PLANTÃO]])),"")</f>
        <v>2300/2025</v>
      </c>
      <c r="D42" s="43">
        <v>45670</v>
      </c>
      <c r="E42" s="63" t="s">
        <v>1207</v>
      </c>
      <c r="F42" s="63" t="s">
        <v>3</v>
      </c>
      <c r="G42" s="64" t="s">
        <v>4</v>
      </c>
      <c r="H42" s="63" t="s">
        <v>6</v>
      </c>
      <c r="I42" s="64" t="s">
        <v>22</v>
      </c>
      <c r="J42" s="64" t="s">
        <v>13</v>
      </c>
      <c r="K42" s="64" t="s">
        <v>14</v>
      </c>
      <c r="L42" s="63" t="s">
        <v>5</v>
      </c>
      <c r="M42" s="64" t="s">
        <v>43</v>
      </c>
      <c r="N42" s="64" t="s">
        <v>34</v>
      </c>
      <c r="O42" s="63" t="s">
        <v>1208</v>
      </c>
      <c r="P42" s="63" t="s">
        <v>1209</v>
      </c>
      <c r="Q42" s="63" t="s">
        <v>1278</v>
      </c>
      <c r="R42" s="63" t="s">
        <v>1279</v>
      </c>
      <c r="S42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ANDRÉ BEZERRA DA SILVA (NIC 151252)</v>
      </c>
      <c r="T42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2" s="64" t="s">
        <v>1210</v>
      </c>
      <c r="V42" s="63"/>
      <c r="W42" s="63"/>
      <c r="X42" s="44">
        <v>2.7777777777777776E-2</v>
      </c>
      <c r="Y42" s="44">
        <v>4.1666666666666664E-2</v>
      </c>
      <c r="Z42" s="45">
        <v>5.4166666666666669E-2</v>
      </c>
      <c r="AA42" s="45">
        <v>9.0277777777777776E-2</v>
      </c>
      <c r="AB42" s="63">
        <v>2300</v>
      </c>
      <c r="AC42" s="63">
        <v>7349</v>
      </c>
    </row>
    <row r="43" spans="1:29" ht="120" x14ac:dyDescent="0.25">
      <c r="A43" s="63">
        <f t="shared" si="0"/>
        <v>0</v>
      </c>
      <c r="B43" s="63" t="s">
        <v>1211</v>
      </c>
      <c r="C43" s="63" t="str">
        <f>IFERROR(IF(ocorrencias_9[[#This Row],[GDL]] = "","", ocorrencias_9[[#This Row],[GDL]]&amp;"/"&amp;YEAR(ocorrencias_9[[#This Row],[DATA PLANTÃO]])),"")</f>
        <v>1802/2025</v>
      </c>
      <c r="D43" s="43">
        <v>45670</v>
      </c>
      <c r="E43" s="63" t="s">
        <v>1212</v>
      </c>
      <c r="F43" s="63" t="s">
        <v>1213</v>
      </c>
      <c r="G43" s="64" t="s">
        <v>4</v>
      </c>
      <c r="H43" s="63" t="s">
        <v>6</v>
      </c>
      <c r="I43" s="64" t="s">
        <v>107</v>
      </c>
      <c r="J43" s="64" t="s">
        <v>59</v>
      </c>
      <c r="K43" s="64" t="s">
        <v>49</v>
      </c>
      <c r="L43" s="63" t="s">
        <v>5</v>
      </c>
      <c r="M43" s="64" t="s">
        <v>41</v>
      </c>
      <c r="N43" s="64" t="s">
        <v>34</v>
      </c>
      <c r="O43" s="63" t="s">
        <v>943</v>
      </c>
      <c r="P43" s="63" t="s">
        <v>1214</v>
      </c>
      <c r="Q43" s="63" t="s">
        <v>1215</v>
      </c>
      <c r="R43" s="63" t="s">
        <v>1216</v>
      </c>
      <c r="S43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155001)
WILLAMES VRIGINIO DA SILVA (NIC 155002)</v>
      </c>
      <c r="T43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3" s="64" t="s">
        <v>1217</v>
      </c>
      <c r="V43" s="63"/>
      <c r="W43" s="63"/>
      <c r="X43" s="44">
        <v>9.375E-2</v>
      </c>
      <c r="Y43" s="44">
        <v>0.11458333333333333</v>
      </c>
      <c r="Z43" s="45">
        <v>0.125</v>
      </c>
      <c r="AA43" s="45">
        <v>0.18055555555555555</v>
      </c>
      <c r="AB43" s="63">
        <v>1802</v>
      </c>
      <c r="AC43" s="63">
        <v>7350</v>
      </c>
    </row>
    <row r="44" spans="1:29" ht="60" x14ac:dyDescent="0.25">
      <c r="A44" s="63">
        <f t="shared" si="0"/>
        <v>1</v>
      </c>
      <c r="B44" s="63" t="s">
        <v>1240</v>
      </c>
      <c r="C44" s="63" t="str">
        <f>IFERROR(IF(ocorrencias_9[[#This Row],[GDL]] = "","", ocorrencias_9[[#This Row],[GDL]]&amp;"/"&amp;YEAR(ocorrencias_9[[#This Row],[DATA PLANTÃO]])),"")</f>
        <v>1968/2025</v>
      </c>
      <c r="D44" s="43">
        <v>45671</v>
      </c>
      <c r="E44" s="63" t="s">
        <v>1241</v>
      </c>
      <c r="F44" s="63" t="s">
        <v>3</v>
      </c>
      <c r="G44" s="64" t="s">
        <v>4</v>
      </c>
      <c r="H44" s="63"/>
      <c r="I44" s="64" t="s">
        <v>22</v>
      </c>
      <c r="J44" s="64" t="s">
        <v>193</v>
      </c>
      <c r="K44" s="64" t="s">
        <v>74</v>
      </c>
      <c r="L44" s="63" t="s">
        <v>5</v>
      </c>
      <c r="M44" s="64" t="s">
        <v>33</v>
      </c>
      <c r="N44" s="64" t="s">
        <v>34</v>
      </c>
      <c r="O44" s="63" t="s">
        <v>1009</v>
      </c>
      <c r="P44" s="63" t="s">
        <v>1242</v>
      </c>
      <c r="Q44" s="63" t="s">
        <v>1243</v>
      </c>
      <c r="R44" s="63" t="s">
        <v>1244</v>
      </c>
      <c r="S44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155017)</v>
      </c>
      <c r="T44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4" s="64" t="s">
        <v>1245</v>
      </c>
      <c r="V44" s="63"/>
      <c r="W44" s="63"/>
      <c r="X44" s="44">
        <v>0.56597222222222221</v>
      </c>
      <c r="Y44" s="44">
        <v>0.59027777777777779</v>
      </c>
      <c r="Z44" s="45">
        <v>0.61805555555555558</v>
      </c>
      <c r="AA44" s="45">
        <v>0.63888888888888884</v>
      </c>
      <c r="AB44" s="63">
        <v>1968</v>
      </c>
      <c r="AC44" s="63">
        <v>7351</v>
      </c>
    </row>
    <row r="45" spans="1:29" ht="135" x14ac:dyDescent="0.25">
      <c r="A45" s="63">
        <f t="shared" si="0"/>
        <v>0</v>
      </c>
      <c r="B45" s="63" t="s">
        <v>1246</v>
      </c>
      <c r="C45" s="63" t="str">
        <f>IFERROR(IF(ocorrencias_9[[#This Row],[GDL]] = "","", ocorrencias_9[[#This Row],[GDL]]&amp;"/"&amp;YEAR(ocorrencias_9[[#This Row],[DATA PLANTÃO]])),"")</f>
        <v>2002/2025</v>
      </c>
      <c r="D45" s="43">
        <v>45671</v>
      </c>
      <c r="E45" s="63" t="s">
        <v>1247</v>
      </c>
      <c r="F45" s="63" t="s">
        <v>1213</v>
      </c>
      <c r="G45" s="64" t="s">
        <v>4</v>
      </c>
      <c r="H45" s="63" t="s">
        <v>6</v>
      </c>
      <c r="I45" s="64" t="s">
        <v>60</v>
      </c>
      <c r="J45" s="64" t="s">
        <v>8</v>
      </c>
      <c r="K45" s="64" t="s">
        <v>55</v>
      </c>
      <c r="L45" s="63" t="s">
        <v>26</v>
      </c>
      <c r="M45" s="64" t="s">
        <v>35</v>
      </c>
      <c r="N45" s="64" t="s">
        <v>36</v>
      </c>
      <c r="O45" s="63" t="s">
        <v>1248</v>
      </c>
      <c r="P45" s="63" t="s">
        <v>1249</v>
      </c>
      <c r="Q45" s="63" t="s">
        <v>1250</v>
      </c>
      <c r="R45" s="63" t="s">
        <v>1251</v>
      </c>
      <c r="S45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JEIMERSON VIEIRA DE OLIVEIRA (NIC 155111)
BRUNO BEZERRA DE ARAUJO SILVA (NIC 155112)</v>
      </c>
      <c r="T45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5" s="64"/>
      <c r="V45" s="63"/>
      <c r="W45" s="63"/>
      <c r="X45" s="44">
        <v>0.625</v>
      </c>
      <c r="Y45" s="44">
        <v>0.63541666666666663</v>
      </c>
      <c r="Z45" s="45">
        <v>0.65972222222222221</v>
      </c>
      <c r="AA45" s="45">
        <v>0.72916666666666663</v>
      </c>
      <c r="AB45" s="63">
        <v>2002</v>
      </c>
      <c r="AC45" s="63">
        <v>7352</v>
      </c>
    </row>
    <row r="46" spans="1:29" ht="60" x14ac:dyDescent="0.25">
      <c r="A46" s="63">
        <f t="shared" si="0"/>
        <v>1</v>
      </c>
      <c r="B46" s="63" t="s">
        <v>1252</v>
      </c>
      <c r="C46" s="63" t="str">
        <f>IFERROR(IF(ocorrencias_9[[#This Row],[GDL]] = "","", ocorrencias_9[[#This Row],[GDL]]&amp;"/"&amp;YEAR(ocorrencias_9[[#This Row],[DATA PLANTÃO]])),"")</f>
        <v>2031/2025</v>
      </c>
      <c r="D46" s="43">
        <v>45671</v>
      </c>
      <c r="E46" s="63" t="s">
        <v>1253</v>
      </c>
      <c r="F46" s="63" t="s">
        <v>3</v>
      </c>
      <c r="G46" s="64" t="s">
        <v>4</v>
      </c>
      <c r="H46" s="63"/>
      <c r="I46" s="64" t="s">
        <v>22</v>
      </c>
      <c r="J46" s="64" t="s">
        <v>193</v>
      </c>
      <c r="K46" s="64" t="s">
        <v>53</v>
      </c>
      <c r="L46" s="63" t="s">
        <v>5</v>
      </c>
      <c r="M46" s="64" t="s">
        <v>33</v>
      </c>
      <c r="N46" s="64" t="s">
        <v>34</v>
      </c>
      <c r="O46" s="63" t="s">
        <v>75</v>
      </c>
      <c r="P46" s="63" t="s">
        <v>1254</v>
      </c>
      <c r="Q46" s="63" t="s">
        <v>1255</v>
      </c>
      <c r="R46" s="63" t="s">
        <v>1256</v>
      </c>
      <c r="S46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DAVID BARBOSA DE CARVALHO (NIC 155018)</v>
      </c>
      <c r="T46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6" s="64" t="s">
        <v>1257</v>
      </c>
      <c r="V46" s="63"/>
      <c r="W46" s="63"/>
      <c r="X46" s="44">
        <v>0.13541666666666666</v>
      </c>
      <c r="Y46" s="44">
        <v>0.15972222222222221</v>
      </c>
      <c r="Z46" s="45">
        <v>0.1875</v>
      </c>
      <c r="AA46" s="45">
        <v>0.2048611111111111</v>
      </c>
      <c r="AB46" s="63">
        <v>2031</v>
      </c>
      <c r="AC46" s="63">
        <v>7353</v>
      </c>
    </row>
    <row r="47" spans="1:29" ht="75" x14ac:dyDescent="0.25">
      <c r="A47" s="63">
        <f t="shared" si="0"/>
        <v>0</v>
      </c>
      <c r="B47" s="63" t="s">
        <v>1271</v>
      </c>
      <c r="C47" s="63" t="str">
        <f>IFERROR(IF(ocorrencias_9[[#This Row],[GDL]] = "","", ocorrencias_9[[#This Row],[GDL]]&amp;"/"&amp;YEAR(ocorrencias_9[[#This Row],[DATA PLANTÃO]])),"")</f>
        <v>2247/2025</v>
      </c>
      <c r="D47" s="43">
        <v>45669</v>
      </c>
      <c r="E47" s="63" t="s">
        <v>1272</v>
      </c>
      <c r="F47" s="63" t="s">
        <v>3</v>
      </c>
      <c r="G47" s="64" t="s">
        <v>4</v>
      </c>
      <c r="H47" s="63" t="s">
        <v>6</v>
      </c>
      <c r="I47" s="64" t="s">
        <v>129</v>
      </c>
      <c r="J47" s="64" t="s">
        <v>28</v>
      </c>
      <c r="K47" s="64" t="s">
        <v>9</v>
      </c>
      <c r="L47" s="63" t="s">
        <v>5</v>
      </c>
      <c r="M47" s="64" t="s">
        <v>35</v>
      </c>
      <c r="N47" s="64" t="s">
        <v>36</v>
      </c>
      <c r="O47" s="63" t="s">
        <v>1273</v>
      </c>
      <c r="P47" s="63" t="s">
        <v>1274</v>
      </c>
      <c r="Q47" s="63" t="s">
        <v>1276</v>
      </c>
      <c r="R47" s="63" t="s">
        <v>1277</v>
      </c>
      <c r="S47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DANIEL MIGUEL DA SILVA JUNIOR (NIC 155108)</v>
      </c>
      <c r="T47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7" s="64" t="s">
        <v>1275</v>
      </c>
      <c r="V47" s="63"/>
      <c r="W47" s="63"/>
      <c r="X47" s="44">
        <v>0.52777777777777779</v>
      </c>
      <c r="Y47" s="44">
        <v>0.55555555555555558</v>
      </c>
      <c r="Z47" s="45">
        <v>0.58333333333333337</v>
      </c>
      <c r="AA47" s="45">
        <v>0.60416666666666663</v>
      </c>
      <c r="AB47" s="63">
        <v>2247</v>
      </c>
      <c r="AC47" s="63">
        <v>7354</v>
      </c>
    </row>
    <row r="48" spans="1:29" ht="60" x14ac:dyDescent="0.25">
      <c r="A48" s="63">
        <f t="shared" si="0"/>
        <v>0</v>
      </c>
      <c r="B48" s="63" t="s">
        <v>1282</v>
      </c>
      <c r="C48" s="63" t="str">
        <f>IFERROR(IF(ocorrencias_9[[#This Row],[GDL]] = "","", ocorrencias_9[[#This Row],[GDL]]&amp;"/"&amp;YEAR(ocorrencias_9[[#This Row],[DATA PLANTÃO]])),"")</f>
        <v>2507/2025</v>
      </c>
      <c r="D48" s="43">
        <v>45673</v>
      </c>
      <c r="E48" s="63" t="s">
        <v>1283</v>
      </c>
      <c r="F48" s="63" t="s">
        <v>3</v>
      </c>
      <c r="G48" s="64" t="s">
        <v>4</v>
      </c>
      <c r="H48" s="63" t="s">
        <v>6</v>
      </c>
      <c r="I48" s="64" t="s">
        <v>22</v>
      </c>
      <c r="J48" s="64" t="s">
        <v>8</v>
      </c>
      <c r="K48" s="64" t="s">
        <v>9</v>
      </c>
      <c r="L48" s="63" t="s">
        <v>26</v>
      </c>
      <c r="M48" s="64" t="s">
        <v>37</v>
      </c>
      <c r="N48" s="64" t="s">
        <v>67</v>
      </c>
      <c r="O48" s="63" t="s">
        <v>1284</v>
      </c>
      <c r="P48" s="63" t="s">
        <v>1285</v>
      </c>
      <c r="Q48" s="63" t="s">
        <v>1286</v>
      </c>
      <c r="R48" s="63" t="s">
        <v>1287</v>
      </c>
      <c r="S48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RAPHAEL DA SILVA FREITAS (NIC 155005)</v>
      </c>
      <c r="T48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8" s="64" t="s">
        <v>32</v>
      </c>
      <c r="V48" s="63"/>
      <c r="W48" s="63"/>
      <c r="X48" s="44">
        <v>0.5625</v>
      </c>
      <c r="Y48" s="44">
        <v>0.57638888888888884</v>
      </c>
      <c r="Z48" s="45">
        <v>0.59027777777777779</v>
      </c>
      <c r="AA48" s="45">
        <v>0.61805555555555558</v>
      </c>
      <c r="AB48" s="63">
        <v>2507</v>
      </c>
      <c r="AC48" s="63">
        <v>7355</v>
      </c>
    </row>
    <row r="49" spans="1:29" ht="60" x14ac:dyDescent="0.25">
      <c r="A49" s="63">
        <f t="shared" si="0"/>
        <v>0</v>
      </c>
      <c r="B49" s="63" t="s">
        <v>1288</v>
      </c>
      <c r="C49" s="63" t="str">
        <f>IFERROR(IF(ocorrencias_9[[#This Row],[GDL]] = "","", ocorrencias_9[[#This Row],[GDL]]&amp;"/"&amp;YEAR(ocorrencias_9[[#This Row],[DATA PLANTÃO]])),"")</f>
        <v>2561/2025</v>
      </c>
      <c r="D49" s="43">
        <v>45673</v>
      </c>
      <c r="E49" s="63" t="s">
        <v>1289</v>
      </c>
      <c r="F49" s="63" t="s">
        <v>3</v>
      </c>
      <c r="G49" s="64" t="s">
        <v>4</v>
      </c>
      <c r="H49" s="63" t="s">
        <v>6</v>
      </c>
      <c r="I49" s="64" t="s">
        <v>19</v>
      </c>
      <c r="J49" s="64" t="s">
        <v>13</v>
      </c>
      <c r="K49" s="64" t="s">
        <v>118</v>
      </c>
      <c r="L49" s="63" t="s">
        <v>26</v>
      </c>
      <c r="M49" s="64" t="s">
        <v>90</v>
      </c>
      <c r="N49" s="64" t="s">
        <v>34</v>
      </c>
      <c r="O49" s="63" t="s">
        <v>1290</v>
      </c>
      <c r="P49" s="63" t="s">
        <v>1291</v>
      </c>
      <c r="Q49" s="63" t="s">
        <v>1292</v>
      </c>
      <c r="R49" s="63" t="s">
        <v>1293</v>
      </c>
      <c r="S49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WILLIANS RODRIGUES DA SILVA (NIC 155016)</v>
      </c>
      <c r="T49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9" s="64" t="s">
        <v>1294</v>
      </c>
      <c r="V49" s="63"/>
      <c r="W49" s="63"/>
      <c r="X49" s="44">
        <v>0.78888888888888886</v>
      </c>
      <c r="Y49" s="44">
        <v>0.80555555555555558</v>
      </c>
      <c r="Z49" s="45">
        <v>0.82361111111111107</v>
      </c>
      <c r="AA49" s="45">
        <v>0.84722222222222221</v>
      </c>
      <c r="AB49" s="63">
        <v>2561</v>
      </c>
      <c r="AC49" s="63">
        <v>7356</v>
      </c>
    </row>
    <row r="50" spans="1:29" ht="75" x14ac:dyDescent="0.25">
      <c r="A50" s="63">
        <f t="shared" si="0"/>
        <v>0</v>
      </c>
      <c r="B50" s="63" t="s">
        <v>1295</v>
      </c>
      <c r="C50" s="63" t="str">
        <f>IFERROR(IF(ocorrencias_9[[#This Row],[GDL]] = "","", ocorrencias_9[[#This Row],[GDL]]&amp;"/"&amp;YEAR(ocorrencias_9[[#This Row],[DATA PLANTÃO]])),"")</f>
        <v>2563/2025</v>
      </c>
      <c r="D50" s="43">
        <v>45673</v>
      </c>
      <c r="E50" s="63" t="s">
        <v>1296</v>
      </c>
      <c r="F50" s="63" t="s">
        <v>3</v>
      </c>
      <c r="G50" s="64" t="s">
        <v>835</v>
      </c>
      <c r="H50" s="63" t="s">
        <v>6</v>
      </c>
      <c r="I50" s="64" t="s">
        <v>22</v>
      </c>
      <c r="J50" s="64" t="s">
        <v>8</v>
      </c>
      <c r="K50" s="64" t="s">
        <v>49</v>
      </c>
      <c r="L50" s="63" t="s">
        <v>5</v>
      </c>
      <c r="M50" s="64" t="s">
        <v>37</v>
      </c>
      <c r="N50" s="64" t="s">
        <v>67</v>
      </c>
      <c r="O50" s="63" t="s">
        <v>1284</v>
      </c>
      <c r="P50" s="63" t="s">
        <v>1297</v>
      </c>
      <c r="Q50" s="63" t="s">
        <v>1298</v>
      </c>
      <c r="R50" s="63" t="s">
        <v>1299</v>
      </c>
      <c r="S50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EDUARDO VINICIO SIMPLICIO MELO (NIC 155012)</v>
      </c>
      <c r="T50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0" s="64" t="s">
        <v>32</v>
      </c>
      <c r="V50" s="63"/>
      <c r="W50" s="63"/>
      <c r="X50" s="44">
        <v>0.82638888888888884</v>
      </c>
      <c r="Y50" s="44">
        <v>0.84027777777777779</v>
      </c>
      <c r="Z50" s="45">
        <v>0.85763888888888884</v>
      </c>
      <c r="AA50" s="45">
        <v>0.89236111111111116</v>
      </c>
      <c r="AB50" s="63">
        <v>2563</v>
      </c>
      <c r="AC50" s="63">
        <v>7357</v>
      </c>
    </row>
    <row r="51" spans="1:29" ht="60" x14ac:dyDescent="0.25">
      <c r="A51" s="63">
        <f t="shared" si="0"/>
        <v>0</v>
      </c>
      <c r="B51" s="63" t="s">
        <v>1300</v>
      </c>
      <c r="C51" s="63" t="str">
        <f>IFERROR(IF(ocorrencias_9[[#This Row],[GDL]] = "","", ocorrencias_9[[#This Row],[GDL]]&amp;"/"&amp;YEAR(ocorrencias_9[[#This Row],[DATA PLANTÃO]])),"")</f>
        <v>2757/2025</v>
      </c>
      <c r="D51" s="43">
        <v>45674</v>
      </c>
      <c r="E51" s="63" t="s">
        <v>1301</v>
      </c>
      <c r="F51" s="63" t="s">
        <v>3</v>
      </c>
      <c r="G51" s="64" t="s">
        <v>4</v>
      </c>
      <c r="H51" s="63" t="s">
        <v>6</v>
      </c>
      <c r="I51" s="64" t="s">
        <v>66</v>
      </c>
      <c r="J51" s="64" t="s">
        <v>48</v>
      </c>
      <c r="K51" s="64" t="s">
        <v>9</v>
      </c>
      <c r="L51" s="63" t="s">
        <v>5</v>
      </c>
      <c r="M51" s="64" t="s">
        <v>56</v>
      </c>
      <c r="N51" s="64" t="s">
        <v>80</v>
      </c>
      <c r="O51" s="63" t="s">
        <v>991</v>
      </c>
      <c r="P51" s="63" t="s">
        <v>1302</v>
      </c>
      <c r="Q51" s="63" t="s">
        <v>1307</v>
      </c>
      <c r="R51" s="63" t="s">
        <v>1308</v>
      </c>
      <c r="S51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CARLOS WILKER DA SILVA (NIC 155007)</v>
      </c>
      <c r="T51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1" s="64" t="s">
        <v>32</v>
      </c>
      <c r="V51" s="63"/>
      <c r="W51" s="63"/>
      <c r="X51" s="44">
        <v>0.72013888888888888</v>
      </c>
      <c r="Y51" s="44">
        <v>0.72916666666666663</v>
      </c>
      <c r="Z51" s="45">
        <v>0.75694444444444442</v>
      </c>
      <c r="AA51" s="45">
        <v>0.79166666666666663</v>
      </c>
      <c r="AB51" s="63">
        <v>2757</v>
      </c>
      <c r="AC51" s="63">
        <v>7358</v>
      </c>
    </row>
    <row r="52" spans="1:29" ht="60" x14ac:dyDescent="0.25">
      <c r="A52" s="63">
        <f t="shared" si="0"/>
        <v>0</v>
      </c>
      <c r="B52" s="63" t="s">
        <v>1303</v>
      </c>
      <c r="C52" s="63" t="str">
        <f>IFERROR(IF(ocorrencias_9[[#This Row],[GDL]] = "","", ocorrencias_9[[#This Row],[GDL]]&amp;"/"&amp;YEAR(ocorrencias_9[[#This Row],[DATA PLANTÃO]])),"")</f>
        <v>2761/2025</v>
      </c>
      <c r="D52" s="43">
        <v>45674</v>
      </c>
      <c r="E52" s="63" t="s">
        <v>1304</v>
      </c>
      <c r="F52" s="63" t="s">
        <v>3</v>
      </c>
      <c r="G52" s="64" t="s">
        <v>4</v>
      </c>
      <c r="H52" s="63" t="s">
        <v>6</v>
      </c>
      <c r="I52" s="64" t="s">
        <v>72</v>
      </c>
      <c r="J52" s="64" t="s">
        <v>28</v>
      </c>
      <c r="K52" s="64" t="s">
        <v>128</v>
      </c>
      <c r="L52" s="63" t="s">
        <v>26</v>
      </c>
      <c r="M52" s="64" t="s">
        <v>62</v>
      </c>
      <c r="N52" s="64" t="s">
        <v>50</v>
      </c>
      <c r="O52" s="63" t="s">
        <v>94</v>
      </c>
      <c r="P52" s="63" t="s">
        <v>1305</v>
      </c>
      <c r="Q52" s="63" t="s">
        <v>1309</v>
      </c>
      <c r="R52" s="63" t="s">
        <v>1310</v>
      </c>
      <c r="S52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MIRAIKY ALVES PEREIRA (NIC 154462)</v>
      </c>
      <c r="T52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2" s="64" t="s">
        <v>1306</v>
      </c>
      <c r="V52" s="63"/>
      <c r="W52" s="63"/>
      <c r="X52" s="44">
        <v>0.75</v>
      </c>
      <c r="Y52" s="44">
        <v>0.77083333333333337</v>
      </c>
      <c r="Z52" s="45">
        <v>0.80208333333333337</v>
      </c>
      <c r="AA52" s="45">
        <v>0.84027777777777779</v>
      </c>
      <c r="AB52" s="63">
        <v>2761</v>
      </c>
      <c r="AC52" s="63">
        <v>7359</v>
      </c>
    </row>
    <row r="53" spans="1:29" ht="60" x14ac:dyDescent="0.25">
      <c r="A53" s="63">
        <f t="shared" si="0"/>
        <v>0</v>
      </c>
      <c r="B53" s="63" t="s">
        <v>1311</v>
      </c>
      <c r="C53" s="63" t="str">
        <f>IFERROR(IF(ocorrencias_9[[#This Row],[GDL]] = "","", ocorrencias_9[[#This Row],[GDL]]&amp;"/"&amp;YEAR(ocorrencias_9[[#This Row],[DATA PLANTÃO]])),"")</f>
        <v>2770/2025</v>
      </c>
      <c r="D53" s="43">
        <v>45675</v>
      </c>
      <c r="E53" s="63" t="s">
        <v>1314</v>
      </c>
      <c r="F53" s="63" t="s">
        <v>3</v>
      </c>
      <c r="G53" s="64" t="s">
        <v>835</v>
      </c>
      <c r="H53" s="63" t="s">
        <v>1319</v>
      </c>
      <c r="I53" s="64" t="s">
        <v>16</v>
      </c>
      <c r="J53" s="64" t="s">
        <v>8</v>
      </c>
      <c r="K53" s="64" t="s">
        <v>46</v>
      </c>
      <c r="L53" s="63" t="s">
        <v>26</v>
      </c>
      <c r="M53" s="64" t="s">
        <v>41</v>
      </c>
      <c r="N53" s="64" t="s">
        <v>34</v>
      </c>
      <c r="O53" s="63" t="s">
        <v>1315</v>
      </c>
      <c r="P53" s="63" t="s">
        <v>1316</v>
      </c>
      <c r="Q53" s="63" t="s">
        <v>1320</v>
      </c>
      <c r="R53" s="63" t="s">
        <v>1321</v>
      </c>
      <c r="S53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155013)</v>
      </c>
      <c r="T53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3" s="64" t="s">
        <v>32</v>
      </c>
      <c r="V53" s="63"/>
      <c r="W53" s="63"/>
      <c r="X53" s="44">
        <v>0.5</v>
      </c>
      <c r="Y53" s="44">
        <v>0.51388888888888884</v>
      </c>
      <c r="Z53" s="45">
        <v>0.51736111111111116</v>
      </c>
      <c r="AA53" s="45">
        <v>0.54861111111111116</v>
      </c>
      <c r="AB53" s="63">
        <v>2770</v>
      </c>
      <c r="AC53" s="63">
        <v>7361</v>
      </c>
    </row>
    <row r="54" spans="1:29" ht="60" x14ac:dyDescent="0.25">
      <c r="A54" s="63">
        <f t="shared" si="0"/>
        <v>1</v>
      </c>
      <c r="B54" s="63" t="s">
        <v>1329</v>
      </c>
      <c r="C54" s="63" t="str">
        <f>IFERROR(IF(ocorrencias_9[[#This Row],[GDL]] = "","", ocorrencias_9[[#This Row],[GDL]]&amp;"/"&amp;YEAR(ocorrencias_9[[#This Row],[DATA PLANTÃO]])),"")</f>
        <v>2884/2025</v>
      </c>
      <c r="D54" s="43">
        <v>45675</v>
      </c>
      <c r="E54" s="63" t="s">
        <v>1330</v>
      </c>
      <c r="F54" s="63" t="s">
        <v>3</v>
      </c>
      <c r="G54" s="64" t="s">
        <v>4</v>
      </c>
      <c r="H54" s="63"/>
      <c r="I54" s="64" t="s">
        <v>129</v>
      </c>
      <c r="J54" s="64" t="s">
        <v>193</v>
      </c>
      <c r="K54" s="64" t="s">
        <v>116</v>
      </c>
      <c r="L54" s="63" t="s">
        <v>26</v>
      </c>
      <c r="M54" s="64" t="s">
        <v>12</v>
      </c>
      <c r="N54" s="64" t="s">
        <v>113</v>
      </c>
      <c r="O54" s="63" t="s">
        <v>1331</v>
      </c>
      <c r="P54" s="63" t="s">
        <v>1332</v>
      </c>
      <c r="Q54" s="63" t="s">
        <v>1337</v>
      </c>
      <c r="R54" s="63" t="s">
        <v>1338</v>
      </c>
      <c r="S54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GIVANILDO MARCOLINO DE OLIVEIRA (NIC 155003)</v>
      </c>
      <c r="T54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4" s="64" t="s">
        <v>1339</v>
      </c>
      <c r="V54" s="63"/>
      <c r="W54" s="63"/>
      <c r="X54" s="44">
        <v>0.91249999999999998</v>
      </c>
      <c r="Y54" s="44">
        <v>0.95833333333333337</v>
      </c>
      <c r="Z54" s="45">
        <v>0.98263888888888884</v>
      </c>
      <c r="AA54" s="45">
        <v>3.7499999999999999E-2</v>
      </c>
      <c r="AB54" s="63">
        <v>2884</v>
      </c>
      <c r="AC54" s="63">
        <v>7362</v>
      </c>
    </row>
    <row r="55" spans="1:29" ht="60" x14ac:dyDescent="0.25">
      <c r="A55" s="63">
        <f t="shared" si="0"/>
        <v>0</v>
      </c>
      <c r="B55" s="63" t="s">
        <v>1333</v>
      </c>
      <c r="C55" s="63" t="str">
        <f>IFERROR(IF(ocorrencias_9[[#This Row],[GDL]] = "","", ocorrencias_9[[#This Row],[GDL]]&amp;"/"&amp;YEAR(ocorrencias_9[[#This Row],[DATA PLANTÃO]])),"")</f>
        <v>2799/2025</v>
      </c>
      <c r="D55" s="43">
        <v>45675</v>
      </c>
      <c r="E55" s="63" t="s">
        <v>1334</v>
      </c>
      <c r="F55" s="63" t="s">
        <v>3</v>
      </c>
      <c r="G55" s="64" t="s">
        <v>4</v>
      </c>
      <c r="H55" s="63" t="s">
        <v>6</v>
      </c>
      <c r="I55" s="64" t="s">
        <v>72</v>
      </c>
      <c r="J55" s="64" t="s">
        <v>48</v>
      </c>
      <c r="K55" s="64" t="s">
        <v>57</v>
      </c>
      <c r="L55" s="63" t="s">
        <v>5</v>
      </c>
      <c r="M55" s="64" t="s">
        <v>47</v>
      </c>
      <c r="N55" s="64" t="s">
        <v>50</v>
      </c>
      <c r="O55" s="63" t="s">
        <v>1335</v>
      </c>
      <c r="P55" s="63" t="s">
        <v>1336</v>
      </c>
      <c r="Q55" s="63" t="s">
        <v>1368</v>
      </c>
      <c r="R55" s="63" t="s">
        <v>1369</v>
      </c>
      <c r="S55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155011)</v>
      </c>
      <c r="T55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5" s="64" t="s">
        <v>32</v>
      </c>
      <c r="V55" s="63"/>
      <c r="W55" s="63"/>
      <c r="X55" s="44">
        <v>0.92013888888888884</v>
      </c>
      <c r="Y55" s="44">
        <v>0.93055555555555558</v>
      </c>
      <c r="Z55" s="45">
        <v>0.95833333333333337</v>
      </c>
      <c r="AA55" s="45">
        <v>0.98958333333333337</v>
      </c>
      <c r="AB55" s="63">
        <v>2799</v>
      </c>
      <c r="AC55" s="63">
        <v>7363</v>
      </c>
    </row>
    <row r="56" spans="1:29" ht="60" x14ac:dyDescent="0.25">
      <c r="A56" s="63">
        <f t="shared" si="0"/>
        <v>1</v>
      </c>
      <c r="B56" s="63" t="s">
        <v>1370</v>
      </c>
      <c r="C56" s="63" t="str">
        <f>IFERROR(IF(ocorrencias_9[[#This Row],[GDL]] = "","", ocorrencias_9[[#This Row],[GDL]]&amp;"/"&amp;YEAR(ocorrencias_9[[#This Row],[DATA PLANTÃO]])),"")</f>
        <v>2816/2025</v>
      </c>
      <c r="D56" s="43">
        <v>45676</v>
      </c>
      <c r="E56" s="63" t="s">
        <v>1371</v>
      </c>
      <c r="F56" s="63" t="s">
        <v>3</v>
      </c>
      <c r="G56" s="64" t="s">
        <v>4</v>
      </c>
      <c r="H56" s="63"/>
      <c r="I56" s="64" t="s">
        <v>16</v>
      </c>
      <c r="J56" s="64" t="s">
        <v>64</v>
      </c>
      <c r="K56" s="64" t="s">
        <v>131</v>
      </c>
      <c r="L56" s="63" t="s">
        <v>26</v>
      </c>
      <c r="M56" s="64" t="s">
        <v>51</v>
      </c>
      <c r="N56" s="64" t="s">
        <v>34</v>
      </c>
      <c r="O56" s="63" t="s">
        <v>1372</v>
      </c>
      <c r="P56" s="63" t="s">
        <v>1373</v>
      </c>
      <c r="Q56" s="63" t="s">
        <v>1375</v>
      </c>
      <c r="R56" s="63" t="s">
        <v>1376</v>
      </c>
      <c r="S56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DAVID SANTANA DE SOUZA (NIC 155004)</v>
      </c>
      <c r="T56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6" s="64" t="s">
        <v>1374</v>
      </c>
      <c r="V56" s="63"/>
      <c r="W56" s="63"/>
      <c r="X56" s="44">
        <v>0.59722222222222221</v>
      </c>
      <c r="Y56" s="44"/>
      <c r="Z56" s="45"/>
      <c r="AA56" s="45"/>
      <c r="AB56" s="63">
        <v>2816</v>
      </c>
      <c r="AC56" s="63">
        <v>7364</v>
      </c>
    </row>
    <row r="57" spans="1:29" ht="60" x14ac:dyDescent="0.25">
      <c r="A57" s="63">
        <f t="shared" si="0"/>
        <v>1</v>
      </c>
      <c r="B57" s="63" t="s">
        <v>1377</v>
      </c>
      <c r="C57" s="63" t="str">
        <f>IFERROR(IF(ocorrencias_9[[#This Row],[GDL]] = "","", ocorrencias_9[[#This Row],[GDL]]&amp;"/"&amp;YEAR(ocorrencias_9[[#This Row],[DATA PLANTÃO]])),"")</f>
        <v>2824/2025</v>
      </c>
      <c r="D57" s="43">
        <v>45676</v>
      </c>
      <c r="E57" s="63" t="s">
        <v>1378</v>
      </c>
      <c r="F57" s="63" t="s">
        <v>3</v>
      </c>
      <c r="G57" s="64" t="s">
        <v>4</v>
      </c>
      <c r="H57" s="63"/>
      <c r="I57" s="64" t="s">
        <v>25</v>
      </c>
      <c r="J57" s="64" t="s">
        <v>28</v>
      </c>
      <c r="K57" s="64" t="s">
        <v>128</v>
      </c>
      <c r="L57" s="63" t="s">
        <v>5</v>
      </c>
      <c r="M57" s="64" t="s">
        <v>7</v>
      </c>
      <c r="N57" s="64" t="s">
        <v>10</v>
      </c>
      <c r="O57" s="63" t="s">
        <v>894</v>
      </c>
      <c r="P57" s="63" t="s">
        <v>1379</v>
      </c>
      <c r="Q57" s="63" t="s">
        <v>1380</v>
      </c>
      <c r="R57" s="63" t="s">
        <v>1381</v>
      </c>
      <c r="S57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KAUAN HENRIQUE DE SOUZA (NIC 155009)</v>
      </c>
      <c r="T57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7" s="64" t="s">
        <v>1382</v>
      </c>
      <c r="V57" s="63"/>
      <c r="W57" s="63"/>
      <c r="X57" s="44">
        <v>0.79166666666666663</v>
      </c>
      <c r="Y57" s="44">
        <v>0.8125</v>
      </c>
      <c r="Z57" s="45">
        <v>0.84375</v>
      </c>
      <c r="AA57" s="45">
        <v>0.86111111111111116</v>
      </c>
      <c r="AB57" s="63">
        <v>2824</v>
      </c>
      <c r="AC57" s="63">
        <v>7365</v>
      </c>
    </row>
    <row r="58" spans="1:29" ht="60" x14ac:dyDescent="0.25">
      <c r="A58" s="63">
        <f t="shared" si="0"/>
        <v>0</v>
      </c>
      <c r="B58" s="63" t="s">
        <v>1383</v>
      </c>
      <c r="C58" s="63" t="str">
        <f>IFERROR(IF(ocorrencias_9[[#This Row],[GDL]] = "","", ocorrencias_9[[#This Row],[GDL]]&amp;"/"&amp;YEAR(ocorrencias_9[[#This Row],[DATA PLANTÃO]])),"")</f>
        <v>3825/2025</v>
      </c>
      <c r="D58" s="43">
        <v>45676</v>
      </c>
      <c r="E58" s="63" t="s">
        <v>1384</v>
      </c>
      <c r="F58" s="63" t="s">
        <v>3</v>
      </c>
      <c r="G58" s="64" t="s">
        <v>4</v>
      </c>
      <c r="H58" s="63" t="s">
        <v>6</v>
      </c>
      <c r="I58" s="64" t="s">
        <v>60</v>
      </c>
      <c r="J58" s="64" t="s">
        <v>48</v>
      </c>
      <c r="K58" s="64" t="s">
        <v>49</v>
      </c>
      <c r="L58" s="63" t="s">
        <v>5</v>
      </c>
      <c r="M58" s="64" t="s">
        <v>62</v>
      </c>
      <c r="N58" s="64" t="s">
        <v>50</v>
      </c>
      <c r="O58" s="63" t="s">
        <v>1335</v>
      </c>
      <c r="P58" s="63" t="s">
        <v>1385</v>
      </c>
      <c r="Q58" s="63" t="s">
        <v>1396</v>
      </c>
      <c r="R58" s="63" t="s">
        <v>1397</v>
      </c>
      <c r="S58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SALVIANO GOMES FARIAS (NIC 155008)</v>
      </c>
      <c r="T58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8" s="64" t="s">
        <v>32</v>
      </c>
      <c r="V58" s="63"/>
      <c r="W58" s="63"/>
      <c r="X58" s="44">
        <v>0.93055555555555558</v>
      </c>
      <c r="Y58" s="44">
        <v>0.94444444444444442</v>
      </c>
      <c r="Z58" s="45">
        <v>0.95833333333333337</v>
      </c>
      <c r="AA58" s="45">
        <v>0</v>
      </c>
      <c r="AB58" s="63">
        <v>3825</v>
      </c>
      <c r="AC58" s="63">
        <v>7366</v>
      </c>
    </row>
    <row r="59" spans="1:29" ht="60" x14ac:dyDescent="0.25">
      <c r="A59" s="63">
        <f t="shared" si="0"/>
        <v>2</v>
      </c>
      <c r="B59" s="63" t="s">
        <v>1386</v>
      </c>
      <c r="C59" s="63" t="str">
        <f>IFERROR(IF(ocorrencias_9[[#This Row],[GDL]] = "","", ocorrencias_9[[#This Row],[GDL]]&amp;"/"&amp;YEAR(ocorrencias_9[[#This Row],[DATA PLANTÃO]])),"")</f>
        <v/>
      </c>
      <c r="D59" s="43">
        <v>45676</v>
      </c>
      <c r="E59" s="63" t="s">
        <v>1387</v>
      </c>
      <c r="F59" s="63" t="s">
        <v>3</v>
      </c>
      <c r="G59" s="64" t="s">
        <v>4</v>
      </c>
      <c r="H59" s="63"/>
      <c r="I59" s="64" t="s">
        <v>16</v>
      </c>
      <c r="J59" s="64" t="s">
        <v>64</v>
      </c>
      <c r="K59" s="64" t="s">
        <v>128</v>
      </c>
      <c r="L59" s="63" t="s">
        <v>26</v>
      </c>
      <c r="M59" s="64" t="s">
        <v>7</v>
      </c>
      <c r="N59" s="64" t="s">
        <v>10</v>
      </c>
      <c r="O59" s="63" t="s">
        <v>1388</v>
      </c>
      <c r="P59" s="63" t="s">
        <v>1389</v>
      </c>
      <c r="Q59" s="63" t="s">
        <v>1401</v>
      </c>
      <c r="R59" s="63" t="s">
        <v>1402</v>
      </c>
      <c r="S59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MARCIO CORREIA VIRGILIO (NIC 155019)</v>
      </c>
      <c r="T59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9" s="64" t="s">
        <v>1390</v>
      </c>
      <c r="V59" s="63"/>
      <c r="W59" s="63"/>
      <c r="X59" s="44">
        <v>0.92986111111111114</v>
      </c>
      <c r="Y59" s="44"/>
      <c r="Z59" s="45"/>
      <c r="AA59" s="45"/>
      <c r="AB59" s="63"/>
      <c r="AC59" s="63">
        <v>7367</v>
      </c>
    </row>
    <row r="60" spans="1:29" ht="60" x14ac:dyDescent="0.25">
      <c r="A60" s="63">
        <f t="shared" si="0"/>
        <v>0</v>
      </c>
      <c r="B60" s="63" t="s">
        <v>1391</v>
      </c>
      <c r="C60" s="63" t="str">
        <f>IFERROR(IF(ocorrencias_9[[#This Row],[GDL]] = "","", ocorrencias_9[[#This Row],[GDL]]&amp;"/"&amp;YEAR(ocorrencias_9[[#This Row],[DATA PLANTÃO]])),"")</f>
        <v>3196/2025</v>
      </c>
      <c r="D60" s="43">
        <v>45676</v>
      </c>
      <c r="E60" s="63" t="s">
        <v>1392</v>
      </c>
      <c r="F60" s="63" t="s">
        <v>3</v>
      </c>
      <c r="G60" s="64" t="s">
        <v>4</v>
      </c>
      <c r="H60" s="63" t="s">
        <v>6</v>
      </c>
      <c r="I60" s="64" t="s">
        <v>25</v>
      </c>
      <c r="J60" s="64" t="s">
        <v>28</v>
      </c>
      <c r="K60" s="64" t="s">
        <v>49</v>
      </c>
      <c r="L60" s="63" t="s">
        <v>1442</v>
      </c>
      <c r="M60" s="64" t="s">
        <v>41</v>
      </c>
      <c r="N60" s="64" t="s">
        <v>34</v>
      </c>
      <c r="O60" s="63" t="s">
        <v>1394</v>
      </c>
      <c r="P60" s="63" t="s">
        <v>1395</v>
      </c>
      <c r="Q60" s="63" t="s">
        <v>1398</v>
      </c>
      <c r="R60" s="63" t="s">
        <v>1399</v>
      </c>
      <c r="S60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EMERSON TRAJANO DA SILVA (NIC 152372)</v>
      </c>
      <c r="T60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0" s="64" t="s">
        <v>1400</v>
      </c>
      <c r="V60" s="63"/>
      <c r="W60" s="63"/>
      <c r="X60" s="44">
        <v>0.93055555555555558</v>
      </c>
      <c r="Y60" s="44">
        <v>0.95833333333333337</v>
      </c>
      <c r="Z60" s="45">
        <v>0.96875</v>
      </c>
      <c r="AA60" s="45">
        <v>0.98958333333333337</v>
      </c>
      <c r="AB60" s="63">
        <v>3196</v>
      </c>
      <c r="AC60" s="63">
        <v>7368</v>
      </c>
    </row>
    <row r="61" spans="1:29" ht="60" x14ac:dyDescent="0.25">
      <c r="A61" s="63">
        <f t="shared" si="0"/>
        <v>1</v>
      </c>
      <c r="B61" s="63" t="s">
        <v>1403</v>
      </c>
      <c r="C61" s="63" t="str">
        <f>IFERROR(IF(ocorrencias_9[[#This Row],[GDL]] = "","", ocorrencias_9[[#This Row],[GDL]]&amp;"/"&amp;YEAR(ocorrencias_9[[#This Row],[DATA PLANTÃO]])),"")</f>
        <v>3488/2025</v>
      </c>
      <c r="D61" s="43">
        <v>45677</v>
      </c>
      <c r="E61" s="63" t="s">
        <v>1404</v>
      </c>
      <c r="F61" s="63" t="s">
        <v>3</v>
      </c>
      <c r="G61" s="64" t="s">
        <v>4</v>
      </c>
      <c r="H61" s="63"/>
      <c r="I61" s="64" t="s">
        <v>72</v>
      </c>
      <c r="J61" s="64" t="s">
        <v>193</v>
      </c>
      <c r="K61" s="64" t="s">
        <v>14</v>
      </c>
      <c r="L61" s="63" t="s">
        <v>26</v>
      </c>
      <c r="M61" s="64" t="s">
        <v>35</v>
      </c>
      <c r="N61" s="64" t="s">
        <v>36</v>
      </c>
      <c r="O61" s="63" t="s">
        <v>1405</v>
      </c>
      <c r="P61" s="63" t="s">
        <v>1406</v>
      </c>
      <c r="Q61" s="63" t="s">
        <v>1407</v>
      </c>
      <c r="R61" s="63" t="s">
        <v>1408</v>
      </c>
      <c r="S61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EVANDRO PEREIRA MACIEL (NIC 155020)</v>
      </c>
      <c r="T61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1" s="64" t="s">
        <v>1409</v>
      </c>
      <c r="V61" s="63"/>
      <c r="W61" s="63"/>
      <c r="X61" s="44">
        <v>0.30208333333333331</v>
      </c>
      <c r="Y61" s="44">
        <v>0.34027777777777779</v>
      </c>
      <c r="Z61" s="45">
        <v>0.37152777777777779</v>
      </c>
      <c r="AA61" s="45">
        <v>0.39930555555555558</v>
      </c>
      <c r="AB61" s="63">
        <v>3488</v>
      </c>
      <c r="AC61" s="63">
        <v>7369</v>
      </c>
    </row>
    <row r="62" spans="1:29" ht="75" x14ac:dyDescent="0.25">
      <c r="A62" s="63">
        <f t="shared" si="0"/>
        <v>0</v>
      </c>
      <c r="B62" s="63" t="s">
        <v>1410</v>
      </c>
      <c r="C62" s="63" t="str">
        <f>IFERROR(IF(ocorrencias_9[[#This Row],[GDL]] = "","", ocorrencias_9[[#This Row],[GDL]]&amp;"/"&amp;YEAR(ocorrencias_9[[#This Row],[DATA PLANTÃO]])),"")</f>
        <v>3048/2025</v>
      </c>
      <c r="D62" s="43">
        <v>45677</v>
      </c>
      <c r="E62" s="63" t="s">
        <v>1411</v>
      </c>
      <c r="F62" s="63" t="s">
        <v>3</v>
      </c>
      <c r="G62" s="64" t="s">
        <v>4</v>
      </c>
      <c r="H62" s="63" t="s">
        <v>6</v>
      </c>
      <c r="I62" s="64" t="s">
        <v>19</v>
      </c>
      <c r="J62" s="64" t="s">
        <v>17</v>
      </c>
      <c r="K62" s="64" t="s">
        <v>116</v>
      </c>
      <c r="L62" s="63" t="s">
        <v>26</v>
      </c>
      <c r="M62" s="64" t="s">
        <v>43</v>
      </c>
      <c r="N62" s="64" t="s">
        <v>34</v>
      </c>
      <c r="O62" s="63" t="s">
        <v>1412</v>
      </c>
      <c r="P62" s="63" t="s">
        <v>1413</v>
      </c>
      <c r="Q62" s="63" t="s">
        <v>1426</v>
      </c>
      <c r="R62" s="63" t="s">
        <v>1427</v>
      </c>
      <c r="S62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RECONHECIDO (FAGNER FERREIRA FERNANDES) (NIC 155381)</v>
      </c>
      <c r="T62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2" s="64" t="s">
        <v>1428</v>
      </c>
      <c r="V62" s="63"/>
      <c r="W62" s="63"/>
      <c r="X62" s="44">
        <v>0.81944444444444442</v>
      </c>
      <c r="Y62" s="44">
        <v>0.83888888888888891</v>
      </c>
      <c r="Z62" s="45">
        <v>0.84791666666666665</v>
      </c>
      <c r="AA62" s="45">
        <v>0.86805555555555558</v>
      </c>
      <c r="AB62" s="63">
        <v>3048</v>
      </c>
      <c r="AC62" s="63">
        <v>7370</v>
      </c>
    </row>
    <row r="63" spans="1:29" ht="60" x14ac:dyDescent="0.25">
      <c r="A63" s="63">
        <f t="shared" si="0"/>
        <v>1</v>
      </c>
      <c r="B63" s="63" t="s">
        <v>1414</v>
      </c>
      <c r="C63" s="63" t="str">
        <f>IFERROR(IF(ocorrencias_9[[#This Row],[GDL]] = "","", ocorrencias_9[[#This Row],[GDL]]&amp;"/"&amp;YEAR(ocorrencias_9[[#This Row],[DATA PLANTÃO]])),"")</f>
        <v>3498/2025</v>
      </c>
      <c r="D63" s="43">
        <v>45677</v>
      </c>
      <c r="E63" s="63" t="s">
        <v>1415</v>
      </c>
      <c r="F63" s="63" t="s">
        <v>3</v>
      </c>
      <c r="G63" s="64" t="s">
        <v>4</v>
      </c>
      <c r="H63" s="63"/>
      <c r="I63" s="64" t="s">
        <v>72</v>
      </c>
      <c r="J63" s="64" t="s">
        <v>193</v>
      </c>
      <c r="K63" s="64" t="s">
        <v>14</v>
      </c>
      <c r="L63" s="63" t="s">
        <v>5</v>
      </c>
      <c r="M63" s="64" t="s">
        <v>51</v>
      </c>
      <c r="N63" s="64" t="s">
        <v>34</v>
      </c>
      <c r="O63" s="63" t="s">
        <v>1372</v>
      </c>
      <c r="P63" s="63" t="s">
        <v>1416</v>
      </c>
      <c r="Q63" s="63" t="s">
        <v>1420</v>
      </c>
      <c r="R63" s="63" t="s">
        <v>1421</v>
      </c>
      <c r="S63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ANDRÉ BATISTA MARTINS (NIC 155109)</v>
      </c>
      <c r="T63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3" s="64" t="s">
        <v>1422</v>
      </c>
      <c r="V63" s="63"/>
      <c r="W63" s="63"/>
      <c r="X63" s="44">
        <v>0.86041666666666672</v>
      </c>
      <c r="Y63" s="44">
        <v>0.88263888888888886</v>
      </c>
      <c r="Z63" s="45">
        <v>0.90416666666666667</v>
      </c>
      <c r="AA63" s="45">
        <v>0.9243055555555556</v>
      </c>
      <c r="AB63" s="63">
        <v>3498</v>
      </c>
      <c r="AC63" s="63">
        <v>7371</v>
      </c>
    </row>
    <row r="64" spans="1:29" ht="90" x14ac:dyDescent="0.25">
      <c r="A64" s="63">
        <f t="shared" si="0"/>
        <v>0</v>
      </c>
      <c r="B64" s="63" t="s">
        <v>1417</v>
      </c>
      <c r="C64" s="63" t="str">
        <f>IFERROR(IF(ocorrencias_9[[#This Row],[GDL]] = "","", ocorrencias_9[[#This Row],[GDL]]&amp;"/"&amp;YEAR(ocorrencias_9[[#This Row],[DATA PLANTÃO]])),"")</f>
        <v>3049/2025</v>
      </c>
      <c r="D64" s="43">
        <v>45677</v>
      </c>
      <c r="E64" s="63" t="s">
        <v>1418</v>
      </c>
      <c r="F64" s="63" t="s">
        <v>3</v>
      </c>
      <c r="G64" s="64" t="s">
        <v>4</v>
      </c>
      <c r="H64" s="63" t="s">
        <v>6</v>
      </c>
      <c r="I64" s="64" t="s">
        <v>19</v>
      </c>
      <c r="J64" s="64" t="s">
        <v>17</v>
      </c>
      <c r="K64" s="64" t="s">
        <v>24</v>
      </c>
      <c r="L64" s="63" t="s">
        <v>26</v>
      </c>
      <c r="M64" s="64" t="s">
        <v>35</v>
      </c>
      <c r="N64" s="64" t="s">
        <v>18</v>
      </c>
      <c r="O64" s="63" t="s">
        <v>1419</v>
      </c>
      <c r="P64" s="63" t="s">
        <v>1429</v>
      </c>
      <c r="Q64" s="63" t="s">
        <v>1430</v>
      </c>
      <c r="R64" s="63" t="s">
        <v>1431</v>
      </c>
      <c r="S64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RECONHECIDO (ALEX HENRIQUE DA SILVA ALMEIDA) (NIC 155383)</v>
      </c>
      <c r="T64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4" s="64" t="s">
        <v>1432</v>
      </c>
      <c r="V64" s="63"/>
      <c r="W64" s="63"/>
      <c r="X64" s="44">
        <v>0.875</v>
      </c>
      <c r="Y64" s="44">
        <v>0.875</v>
      </c>
      <c r="Z64" s="45">
        <v>0.92986111111111114</v>
      </c>
      <c r="AA64" s="45">
        <v>0.95833333333333337</v>
      </c>
      <c r="AB64" s="63">
        <v>3049</v>
      </c>
      <c r="AC64" s="63">
        <v>7372</v>
      </c>
    </row>
    <row r="65" spans="1:29" ht="75" x14ac:dyDescent="0.25">
      <c r="A65" s="63">
        <f t="shared" si="0"/>
        <v>1</v>
      </c>
      <c r="B65" s="63" t="s">
        <v>1433</v>
      </c>
      <c r="C65" s="63" t="str">
        <f>IFERROR(IF(ocorrencias_9[[#This Row],[GDL]] = "","", ocorrencias_9[[#This Row],[GDL]]&amp;"/"&amp;YEAR(ocorrencias_9[[#This Row],[DATA PLANTÃO]])),"")</f>
        <v>3945/2025</v>
      </c>
      <c r="D65" s="43">
        <v>45677</v>
      </c>
      <c r="E65" s="63" t="s">
        <v>1434</v>
      </c>
      <c r="F65" s="63" t="s">
        <v>3</v>
      </c>
      <c r="G65" s="64" t="s">
        <v>4</v>
      </c>
      <c r="H65" s="63"/>
      <c r="I65" s="64" t="s">
        <v>25</v>
      </c>
      <c r="J65" s="64" t="s">
        <v>13</v>
      </c>
      <c r="K65" s="64" t="s">
        <v>116</v>
      </c>
      <c r="L65" s="63" t="s">
        <v>1393</v>
      </c>
      <c r="M65" s="64" t="s">
        <v>47</v>
      </c>
      <c r="N65" s="64" t="s">
        <v>50</v>
      </c>
      <c r="O65" s="63" t="s">
        <v>1435</v>
      </c>
      <c r="P65" s="63" t="s">
        <v>1436</v>
      </c>
      <c r="Q65" s="63" t="s">
        <v>1633</v>
      </c>
      <c r="R65" s="63" t="s">
        <v>1634</v>
      </c>
      <c r="S65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CLEITON SPINDOLA DE OLIVEIRA JÚNIOR (NIC 155014)</v>
      </c>
      <c r="T65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5" s="64" t="s">
        <v>1437</v>
      </c>
      <c r="V65" s="63"/>
      <c r="W65" s="63"/>
      <c r="X65" s="44">
        <v>0.88402777777777775</v>
      </c>
      <c r="Y65" s="44">
        <v>0.91666666666666663</v>
      </c>
      <c r="Z65" s="45">
        <v>0.9375</v>
      </c>
      <c r="AA65" s="45">
        <v>0.97916666666666663</v>
      </c>
      <c r="AB65" s="63">
        <v>3945</v>
      </c>
      <c r="AC65" s="63">
        <v>7374</v>
      </c>
    </row>
    <row r="66" spans="1:29" ht="75" x14ac:dyDescent="0.25">
      <c r="A66" s="63">
        <f t="shared" si="0"/>
        <v>0</v>
      </c>
      <c r="B66" s="63" t="s">
        <v>1438</v>
      </c>
      <c r="C66" s="63" t="str">
        <f>IFERROR(IF(ocorrencias_9[[#This Row],[GDL]] = "","", ocorrencias_9[[#This Row],[GDL]]&amp;"/"&amp;YEAR(ocorrencias_9[[#This Row],[DATA PLANTÃO]])),"")</f>
        <v>3199/2025</v>
      </c>
      <c r="D66" s="43">
        <v>45678</v>
      </c>
      <c r="E66" s="63" t="s">
        <v>1439</v>
      </c>
      <c r="F66" s="63" t="s">
        <v>3</v>
      </c>
      <c r="G66" s="64" t="s">
        <v>835</v>
      </c>
      <c r="H66" s="63" t="s">
        <v>6</v>
      </c>
      <c r="I66" s="64" t="s">
        <v>129</v>
      </c>
      <c r="J66" s="64" t="s">
        <v>28</v>
      </c>
      <c r="K66" s="64" t="s">
        <v>116</v>
      </c>
      <c r="L66" s="63" t="s">
        <v>5</v>
      </c>
      <c r="M66" s="64" t="s">
        <v>87</v>
      </c>
      <c r="N66" s="64" t="s">
        <v>88</v>
      </c>
      <c r="O66" s="63" t="s">
        <v>86</v>
      </c>
      <c r="P66" s="63" t="s">
        <v>1440</v>
      </c>
      <c r="Q66" s="63" t="s">
        <v>1443</v>
      </c>
      <c r="R66" s="63" t="s">
        <v>1444</v>
      </c>
      <c r="S66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HELTON BRUNO DA SILVA CHAGAS (NIC 155382)</v>
      </c>
      <c r="T66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66" s="64" t="s">
        <v>1441</v>
      </c>
      <c r="V66" s="63"/>
      <c r="W66" s="63"/>
      <c r="X66" s="44">
        <v>0.26041666666666669</v>
      </c>
      <c r="Y66" s="44">
        <v>0.30555555555555558</v>
      </c>
      <c r="Z66" s="45">
        <v>0.375</v>
      </c>
      <c r="AA66" s="45">
        <v>0.40972222222222221</v>
      </c>
      <c r="AB66" s="63">
        <v>3199</v>
      </c>
      <c r="AC66" s="63">
        <v>7375</v>
      </c>
    </row>
    <row r="67" spans="1:29" ht="60" x14ac:dyDescent="0.25">
      <c r="A67" s="63">
        <f t="shared" ref="A67:A130" si="1">COUNTBLANK(B67:P67)</f>
        <v>0</v>
      </c>
      <c r="B67" s="63" t="s">
        <v>1445</v>
      </c>
      <c r="C67" s="63" t="str">
        <f>IFERROR(IF(ocorrencias_9[[#This Row],[GDL]] = "","", ocorrencias_9[[#This Row],[GDL]]&amp;"/"&amp;YEAR(ocorrencias_9[[#This Row],[DATA PLANTÃO]])),"")</f>
        <v>3202/2025</v>
      </c>
      <c r="D67" s="43">
        <v>45678</v>
      </c>
      <c r="E67" s="63" t="s">
        <v>1446</v>
      </c>
      <c r="F67" s="63" t="s">
        <v>3</v>
      </c>
      <c r="G67" s="64" t="s">
        <v>4</v>
      </c>
      <c r="H67" s="63" t="s">
        <v>71</v>
      </c>
      <c r="I67" s="64" t="s">
        <v>129</v>
      </c>
      <c r="J67" s="64" t="s">
        <v>28</v>
      </c>
      <c r="K67" s="64" t="s">
        <v>116</v>
      </c>
      <c r="L67" s="63" t="s">
        <v>5</v>
      </c>
      <c r="M67" s="64" t="s">
        <v>87</v>
      </c>
      <c r="N67" s="64" t="s">
        <v>88</v>
      </c>
      <c r="O67" s="63" t="s">
        <v>1447</v>
      </c>
      <c r="P67" s="63" t="s">
        <v>1448</v>
      </c>
      <c r="Q67" s="63" t="s">
        <v>1449</v>
      </c>
      <c r="R67" s="63" t="s">
        <v>1450</v>
      </c>
      <c r="S67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155110)</v>
      </c>
      <c r="T67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7" s="64" t="s">
        <v>1451</v>
      </c>
      <c r="V67" s="63"/>
      <c r="W67" s="63"/>
      <c r="X67" s="44">
        <v>0.40972222222222221</v>
      </c>
      <c r="Y67" s="44">
        <v>0.41666666666666669</v>
      </c>
      <c r="Z67" s="45">
        <v>0.4513888888888889</v>
      </c>
      <c r="AA67" s="45">
        <v>0.46527777777777779</v>
      </c>
      <c r="AB67" s="63">
        <v>3202</v>
      </c>
      <c r="AC67" s="63">
        <v>7376</v>
      </c>
    </row>
    <row r="68" spans="1:29" ht="60" x14ac:dyDescent="0.25">
      <c r="A68" s="63">
        <f t="shared" si="1"/>
        <v>0</v>
      </c>
      <c r="B68" s="63" t="s">
        <v>1452</v>
      </c>
      <c r="C68" s="63" t="str">
        <f>IFERROR(IF(ocorrencias_9[[#This Row],[GDL]] = "","", ocorrencias_9[[#This Row],[GDL]]&amp;"/"&amp;YEAR(ocorrencias_9[[#This Row],[DATA PLANTÃO]])),"")</f>
        <v>3345/2025</v>
      </c>
      <c r="D68" s="43">
        <v>45678</v>
      </c>
      <c r="E68" s="63" t="s">
        <v>1453</v>
      </c>
      <c r="F68" s="63" t="s">
        <v>1454</v>
      </c>
      <c r="G68" s="64" t="s">
        <v>835</v>
      </c>
      <c r="H68" s="63" t="s">
        <v>71</v>
      </c>
      <c r="I68" s="64" t="s">
        <v>72</v>
      </c>
      <c r="J68" s="64" t="s">
        <v>59</v>
      </c>
      <c r="K68" s="64" t="s">
        <v>9</v>
      </c>
      <c r="L68" s="63" t="s">
        <v>26</v>
      </c>
      <c r="M68" s="64" t="s">
        <v>27</v>
      </c>
      <c r="N68" s="64" t="s">
        <v>30</v>
      </c>
      <c r="O68" s="63" t="s">
        <v>1455</v>
      </c>
      <c r="P68" s="63" t="s">
        <v>1456</v>
      </c>
      <c r="Q68" s="63" t="s">
        <v>1457</v>
      </c>
      <c r="R68" s="63" t="s">
        <v>1458</v>
      </c>
      <c r="S68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ERIVONAL DO NALSOM DA SILVA (NIC 155385)</v>
      </c>
      <c r="T68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8" s="64" t="s">
        <v>1459</v>
      </c>
      <c r="V68" s="63"/>
      <c r="W68" s="63"/>
      <c r="X68" s="44">
        <v>0.53472222222222221</v>
      </c>
      <c r="Y68" s="44">
        <v>0.57638888888888884</v>
      </c>
      <c r="Z68" s="45">
        <v>0.60069444444444442</v>
      </c>
      <c r="AA68" s="45">
        <v>0.625</v>
      </c>
      <c r="AB68" s="63">
        <v>3345</v>
      </c>
      <c r="AC68" s="63">
        <v>7377</v>
      </c>
    </row>
    <row r="69" spans="1:29" ht="60" x14ac:dyDescent="0.25">
      <c r="A69" s="63">
        <f t="shared" si="1"/>
        <v>0</v>
      </c>
      <c r="B69" s="63" t="s">
        <v>1460</v>
      </c>
      <c r="C69" s="63" t="str">
        <f>IFERROR(IF(ocorrencias_9[[#This Row],[GDL]] = "","", ocorrencias_9[[#This Row],[GDL]]&amp;"/"&amp;YEAR(ocorrencias_9[[#This Row],[DATA PLANTÃO]])),"")</f>
        <v>3346/2025</v>
      </c>
      <c r="D69" s="43">
        <v>45678</v>
      </c>
      <c r="E69" s="63" t="s">
        <v>1461</v>
      </c>
      <c r="F69" s="63" t="s">
        <v>3</v>
      </c>
      <c r="G69" s="64" t="s">
        <v>4</v>
      </c>
      <c r="H69" s="63" t="s">
        <v>6</v>
      </c>
      <c r="I69" s="64" t="s">
        <v>72</v>
      </c>
      <c r="J69" s="64" t="s">
        <v>59</v>
      </c>
      <c r="K69" s="64" t="s">
        <v>9</v>
      </c>
      <c r="L69" s="63" t="s">
        <v>26</v>
      </c>
      <c r="M69" s="64" t="s">
        <v>35</v>
      </c>
      <c r="N69" s="64" t="s">
        <v>36</v>
      </c>
      <c r="O69" s="63" t="s">
        <v>1273</v>
      </c>
      <c r="P69" s="63" t="s">
        <v>1462</v>
      </c>
      <c r="Q69" s="63" t="s">
        <v>1463</v>
      </c>
      <c r="R69" s="63" t="s">
        <v>1464</v>
      </c>
      <c r="S69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CARLOS MAURICIO DOS SANTOS (NIC 154626)</v>
      </c>
      <c r="T69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9" s="64" t="s">
        <v>1465</v>
      </c>
      <c r="V69" s="63"/>
      <c r="W69" s="63"/>
      <c r="X69" s="44">
        <v>0.58333333333333337</v>
      </c>
      <c r="Y69" s="44">
        <v>0.625</v>
      </c>
      <c r="Z69" s="45">
        <v>0.64583333333333337</v>
      </c>
      <c r="AA69" s="45">
        <v>0.67361111111111116</v>
      </c>
      <c r="AB69" s="63">
        <v>3346</v>
      </c>
      <c r="AC69" s="63">
        <v>7378</v>
      </c>
    </row>
    <row r="70" spans="1:29" ht="60" x14ac:dyDescent="0.25">
      <c r="A70" s="63">
        <f t="shared" si="1"/>
        <v>0</v>
      </c>
      <c r="B70" s="63" t="s">
        <v>1466</v>
      </c>
      <c r="C70" s="63" t="str">
        <f>IFERROR(IF(ocorrencias_9[[#This Row],[GDL]] = "","", ocorrencias_9[[#This Row],[GDL]]&amp;"/"&amp;YEAR(ocorrencias_9[[#This Row],[DATA PLANTÃO]])),"")</f>
        <v>3944/2025</v>
      </c>
      <c r="D70" s="43">
        <v>45678</v>
      </c>
      <c r="E70" s="63" t="s">
        <v>1467</v>
      </c>
      <c r="F70" s="63" t="s">
        <v>3</v>
      </c>
      <c r="G70" s="64" t="s">
        <v>4</v>
      </c>
      <c r="H70" s="63" t="s">
        <v>6</v>
      </c>
      <c r="I70" s="64" t="s">
        <v>129</v>
      </c>
      <c r="J70" s="64" t="s">
        <v>13</v>
      </c>
      <c r="K70" s="64" t="s">
        <v>105</v>
      </c>
      <c r="L70" s="63" t="s">
        <v>26</v>
      </c>
      <c r="M70" s="64" t="s">
        <v>47</v>
      </c>
      <c r="N70" s="64" t="s">
        <v>70</v>
      </c>
      <c r="O70" s="63" t="s">
        <v>1468</v>
      </c>
      <c r="P70" s="63" t="s">
        <v>1470</v>
      </c>
      <c r="Q70" s="63" t="s">
        <v>1474</v>
      </c>
      <c r="R70" s="63" t="s">
        <v>1475</v>
      </c>
      <c r="S70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JOSÉ CARLOS SANTANA DA SILVA (NIC 155006)</v>
      </c>
      <c r="T70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0" s="64" t="s">
        <v>1469</v>
      </c>
      <c r="V70" s="63"/>
      <c r="W70" s="63"/>
      <c r="X70" s="44">
        <v>0.88888888888888884</v>
      </c>
      <c r="Y70" s="44">
        <v>0.90277777777777779</v>
      </c>
      <c r="Z70" s="45">
        <v>0.92708333333333337</v>
      </c>
      <c r="AA70" s="45">
        <v>0.94791666666666663</v>
      </c>
      <c r="AB70" s="63">
        <v>3944</v>
      </c>
      <c r="AC70" s="63">
        <v>7379</v>
      </c>
    </row>
    <row r="71" spans="1:29" ht="75" x14ac:dyDescent="0.25">
      <c r="A71" s="63">
        <f t="shared" si="1"/>
        <v>0</v>
      </c>
      <c r="B71" s="63" t="s">
        <v>1471</v>
      </c>
      <c r="C71" s="63" t="str">
        <f>IFERROR(IF(ocorrencias_9[[#This Row],[GDL]] = "","", ocorrencias_9[[#This Row],[GDL]]&amp;"/"&amp;YEAR(ocorrencias_9[[#This Row],[DATA PLANTÃO]])),"")</f>
        <v>3360/2025</v>
      </c>
      <c r="D71" s="43">
        <v>45678</v>
      </c>
      <c r="E71" s="63" t="s">
        <v>1472</v>
      </c>
      <c r="F71" s="63" t="s">
        <v>3</v>
      </c>
      <c r="G71" s="64" t="s">
        <v>4</v>
      </c>
      <c r="H71" s="63" t="s">
        <v>6</v>
      </c>
      <c r="I71" s="64" t="s">
        <v>72</v>
      </c>
      <c r="J71" s="64" t="s">
        <v>59</v>
      </c>
      <c r="K71" s="64" t="s">
        <v>131</v>
      </c>
      <c r="L71" s="63" t="s">
        <v>5</v>
      </c>
      <c r="M71" s="64" t="s">
        <v>33</v>
      </c>
      <c r="N71" s="64" t="s">
        <v>34</v>
      </c>
      <c r="O71" s="63" t="s">
        <v>1473</v>
      </c>
      <c r="P71" s="63" t="s">
        <v>1476</v>
      </c>
      <c r="Q71" s="63" t="s">
        <v>1477</v>
      </c>
      <c r="R71" s="63" t="s">
        <v>1478</v>
      </c>
      <c r="S71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LUIZ DIONIZIO DA SILVA JUNIOR (NIC 155387)</v>
      </c>
      <c r="T71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1" s="64" t="s">
        <v>1479</v>
      </c>
      <c r="V71" s="63"/>
      <c r="W71" s="63"/>
      <c r="X71" s="44">
        <v>0.95833333333333337</v>
      </c>
      <c r="Y71" s="44">
        <v>0.96875</v>
      </c>
      <c r="Z71" s="45">
        <v>0.98263888888888884</v>
      </c>
      <c r="AA71" s="45">
        <v>6.9444444444444441E-3</v>
      </c>
      <c r="AB71" s="63">
        <v>3360</v>
      </c>
      <c r="AC71" s="63">
        <v>7380</v>
      </c>
    </row>
    <row r="72" spans="1:29" ht="90" x14ac:dyDescent="0.25">
      <c r="A72" s="63">
        <f t="shared" si="1"/>
        <v>0</v>
      </c>
      <c r="B72" s="63" t="s">
        <v>1480</v>
      </c>
      <c r="C72" s="63" t="str">
        <f>IFERROR(IF(ocorrencias_9[[#This Row],[GDL]] = "","", ocorrencias_9[[#This Row],[GDL]]&amp;"/"&amp;YEAR(ocorrencias_9[[#This Row],[DATA PLANTÃO]])),"")</f>
        <v>3411/2025</v>
      </c>
      <c r="D72" s="43">
        <v>45679</v>
      </c>
      <c r="E72" s="63" t="s">
        <v>1481</v>
      </c>
      <c r="F72" s="63" t="s">
        <v>3</v>
      </c>
      <c r="G72" s="64" t="s">
        <v>4</v>
      </c>
      <c r="H72" s="63" t="s">
        <v>6</v>
      </c>
      <c r="I72" s="64" t="s">
        <v>19</v>
      </c>
      <c r="J72" s="64" t="s">
        <v>8</v>
      </c>
      <c r="K72" s="64" t="s">
        <v>464</v>
      </c>
      <c r="L72" s="63" t="s">
        <v>26</v>
      </c>
      <c r="M72" s="64" t="s">
        <v>27</v>
      </c>
      <c r="N72" s="64" t="s">
        <v>30</v>
      </c>
      <c r="O72" s="63" t="s">
        <v>1482</v>
      </c>
      <c r="P72" s="63" t="s">
        <v>1483</v>
      </c>
      <c r="Q72" s="63" t="s">
        <v>1547</v>
      </c>
      <c r="R72" s="63" t="s">
        <v>1548</v>
      </c>
      <c r="S72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EVIO GABRIEL DANTAS DE VASCONCELOS (NIC 155389)</v>
      </c>
      <c r="T72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2" s="64" t="s">
        <v>32</v>
      </c>
      <c r="V72" s="63"/>
      <c r="W72" s="63"/>
      <c r="X72" s="44">
        <v>0.3576388888888889</v>
      </c>
      <c r="Y72" s="44">
        <v>0.36805555555555558</v>
      </c>
      <c r="Z72" s="45">
        <v>0.38194444444444442</v>
      </c>
      <c r="AA72" s="45">
        <v>0.41666666666666669</v>
      </c>
      <c r="AB72" s="63">
        <v>3411</v>
      </c>
      <c r="AC72" s="63">
        <v>7381</v>
      </c>
    </row>
    <row r="73" spans="1:29" ht="60" x14ac:dyDescent="0.25">
      <c r="A73" s="63">
        <f t="shared" si="1"/>
        <v>0</v>
      </c>
      <c r="B73" s="63" t="s">
        <v>1558</v>
      </c>
      <c r="C73" s="63" t="str">
        <f>IFERROR(IF(ocorrencias_9[[#This Row],[GDL]] = "","", ocorrencias_9[[#This Row],[GDL]]&amp;"/"&amp;YEAR(ocorrencias_9[[#This Row],[DATA PLANTÃO]])),"")</f>
        <v>3482/2025</v>
      </c>
      <c r="D73" s="43">
        <v>45679</v>
      </c>
      <c r="E73" s="63" t="s">
        <v>1559</v>
      </c>
      <c r="F73" s="63" t="s">
        <v>3</v>
      </c>
      <c r="G73" s="64" t="s">
        <v>4</v>
      </c>
      <c r="H73" s="63" t="s">
        <v>6</v>
      </c>
      <c r="I73" s="64" t="s">
        <v>19</v>
      </c>
      <c r="J73" s="64" t="s">
        <v>8</v>
      </c>
      <c r="K73" s="64" t="s">
        <v>464</v>
      </c>
      <c r="L73" s="63" t="s">
        <v>26</v>
      </c>
      <c r="M73" s="64" t="s">
        <v>51</v>
      </c>
      <c r="N73" s="64" t="s">
        <v>34</v>
      </c>
      <c r="O73" s="63" t="s">
        <v>1560</v>
      </c>
      <c r="P73" s="63" t="s">
        <v>1561</v>
      </c>
      <c r="Q73" s="63" t="s">
        <v>1562</v>
      </c>
      <c r="R73" s="63" t="s">
        <v>1563</v>
      </c>
      <c r="S73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EVALDO VICENTE DE OLIVEIRA (NIC 155390)</v>
      </c>
      <c r="T73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3" s="64" t="s">
        <v>32</v>
      </c>
      <c r="V73" s="63"/>
      <c r="W73" s="63"/>
      <c r="X73" s="44">
        <v>0.55208333333333337</v>
      </c>
      <c r="Y73" s="44">
        <v>0.5625</v>
      </c>
      <c r="Z73" s="45">
        <v>0.56944444444444442</v>
      </c>
      <c r="AA73" s="45">
        <v>0.60416666666666663</v>
      </c>
      <c r="AB73" s="63">
        <v>3482</v>
      </c>
      <c r="AC73" s="63">
        <v>7383</v>
      </c>
    </row>
    <row r="74" spans="1:29" ht="60" x14ac:dyDescent="0.25">
      <c r="A74" s="63">
        <f t="shared" si="1"/>
        <v>0</v>
      </c>
      <c r="B74" s="63" t="s">
        <v>1564</v>
      </c>
      <c r="C74" s="63" t="str">
        <f>IFERROR(IF(ocorrencias_9[[#This Row],[GDL]] = "","", ocorrencias_9[[#This Row],[GDL]]&amp;"/"&amp;YEAR(ocorrencias_9[[#This Row],[DATA PLANTÃO]])),"")</f>
        <v>3543/2025</v>
      </c>
      <c r="D74" s="43">
        <v>45679</v>
      </c>
      <c r="E74" s="63" t="s">
        <v>1565</v>
      </c>
      <c r="F74" s="63" t="s">
        <v>3</v>
      </c>
      <c r="G74" s="64" t="s">
        <v>4</v>
      </c>
      <c r="H74" s="63" t="s">
        <v>6</v>
      </c>
      <c r="I74" s="64" t="s">
        <v>72</v>
      </c>
      <c r="J74" s="64" t="s">
        <v>193</v>
      </c>
      <c r="K74" s="64" t="s">
        <v>57</v>
      </c>
      <c r="L74" s="63" t="s">
        <v>26</v>
      </c>
      <c r="M74" s="64" t="s">
        <v>12</v>
      </c>
      <c r="N74" s="64" t="s">
        <v>18</v>
      </c>
      <c r="O74" s="63" t="s">
        <v>1566</v>
      </c>
      <c r="P74" s="63" t="s">
        <v>1567</v>
      </c>
      <c r="Q74" s="63" t="s">
        <v>1570</v>
      </c>
      <c r="R74" s="63" t="s">
        <v>1571</v>
      </c>
      <c r="S74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SEBASTIÃO JOSÉ DA SILVA FILHO (NIC 155386)</v>
      </c>
      <c r="T74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4" s="64" t="s">
        <v>1572</v>
      </c>
      <c r="V74" s="63"/>
      <c r="W74" s="63"/>
      <c r="X74" s="44">
        <v>0.7944444444444444</v>
      </c>
      <c r="Y74" s="44">
        <v>0.84722222222222221</v>
      </c>
      <c r="Z74" s="45">
        <v>0.875</v>
      </c>
      <c r="AA74" s="45">
        <v>0.90972222222222221</v>
      </c>
      <c r="AB74" s="63">
        <v>3543</v>
      </c>
      <c r="AC74" s="63">
        <v>7384</v>
      </c>
    </row>
    <row r="75" spans="1:29" ht="60" x14ac:dyDescent="0.25">
      <c r="A75" s="63">
        <f t="shared" si="1"/>
        <v>0</v>
      </c>
      <c r="B75" s="63" t="s">
        <v>1573</v>
      </c>
      <c r="C75" s="63" t="str">
        <f>IFERROR(IF(ocorrencias_9[[#This Row],[GDL]] = "","", ocorrencias_9[[#This Row],[GDL]]&amp;"/"&amp;YEAR(ocorrencias_9[[#This Row],[DATA PLANTÃO]])),"")</f>
        <v>3547/2025</v>
      </c>
      <c r="D75" s="43">
        <v>45679</v>
      </c>
      <c r="E75" s="63" t="s">
        <v>1574</v>
      </c>
      <c r="F75" s="63" t="s">
        <v>3</v>
      </c>
      <c r="G75" s="64" t="s">
        <v>4</v>
      </c>
      <c r="H75" s="63" t="s">
        <v>6</v>
      </c>
      <c r="I75" s="64" t="s">
        <v>19</v>
      </c>
      <c r="J75" s="64" t="s">
        <v>8</v>
      </c>
      <c r="K75" s="64" t="s">
        <v>49</v>
      </c>
      <c r="L75" s="63" t="s">
        <v>26</v>
      </c>
      <c r="M75" s="64" t="s">
        <v>7</v>
      </c>
      <c r="N75" s="64" t="s">
        <v>10</v>
      </c>
      <c r="O75" s="63" t="s">
        <v>1009</v>
      </c>
      <c r="P75" s="63" t="s">
        <v>1575</v>
      </c>
      <c r="Q75" s="63" t="s">
        <v>1576</v>
      </c>
      <c r="R75" s="63" t="s">
        <v>1577</v>
      </c>
      <c r="S75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WAGNER RICARDO DE OLIVEIRA (NIC 155395)</v>
      </c>
      <c r="T75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5" s="64" t="s">
        <v>32</v>
      </c>
      <c r="V75" s="63"/>
      <c r="W75" s="63"/>
      <c r="X75" s="44">
        <v>0.97569444444444442</v>
      </c>
      <c r="Y75" s="44">
        <v>0.98611111111111116</v>
      </c>
      <c r="Z75" s="45">
        <v>6.9444444444444441E-3</v>
      </c>
      <c r="AA75" s="45">
        <v>4.5138888888888888E-2</v>
      </c>
      <c r="AB75" s="63">
        <v>3547</v>
      </c>
      <c r="AC75" s="63">
        <v>7385</v>
      </c>
    </row>
    <row r="76" spans="1:29" ht="60" x14ac:dyDescent="0.25">
      <c r="A76" s="63">
        <f t="shared" si="1"/>
        <v>1</v>
      </c>
      <c r="B76" s="63" t="s">
        <v>1578</v>
      </c>
      <c r="C76" s="63" t="str">
        <f>IFERROR(IF(ocorrencias_9[[#This Row],[GDL]] = "","", ocorrencias_9[[#This Row],[GDL]]&amp;"/"&amp;YEAR(ocorrencias_9[[#This Row],[DATA PLANTÃO]])),"")</f>
        <v>3551/2025</v>
      </c>
      <c r="D76" s="43">
        <v>45679</v>
      </c>
      <c r="E76" s="63" t="s">
        <v>1579</v>
      </c>
      <c r="F76" s="63" t="s">
        <v>3</v>
      </c>
      <c r="G76" s="64" t="s">
        <v>4</v>
      </c>
      <c r="H76" s="63"/>
      <c r="I76" s="64" t="s">
        <v>72</v>
      </c>
      <c r="J76" s="64" t="s">
        <v>193</v>
      </c>
      <c r="K76" s="64" t="s">
        <v>57</v>
      </c>
      <c r="L76" s="63" t="s">
        <v>26</v>
      </c>
      <c r="M76" s="64" t="s">
        <v>90</v>
      </c>
      <c r="N76" s="64" t="s">
        <v>34</v>
      </c>
      <c r="O76" s="63" t="s">
        <v>1038</v>
      </c>
      <c r="P76" s="63" t="s">
        <v>1580</v>
      </c>
      <c r="Q76" s="63" t="s">
        <v>1581</v>
      </c>
      <c r="R76" s="63" t="s">
        <v>1582</v>
      </c>
      <c r="S76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155399)</v>
      </c>
      <c r="T76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6" s="64" t="s">
        <v>1583</v>
      </c>
      <c r="V76" s="63"/>
      <c r="W76" s="63"/>
      <c r="X76" s="44">
        <v>0.18402777777777779</v>
      </c>
      <c r="Y76" s="44">
        <v>0.2013888888888889</v>
      </c>
      <c r="Z76" s="45">
        <v>0.22222222222222221</v>
      </c>
      <c r="AA76" s="45">
        <v>0.2361111111111111</v>
      </c>
      <c r="AB76" s="63">
        <v>3551</v>
      </c>
      <c r="AC76" s="63">
        <v>7386</v>
      </c>
    </row>
    <row r="77" spans="1:29" x14ac:dyDescent="0.25">
      <c r="A77" s="63">
        <f t="shared" si="1"/>
        <v>3</v>
      </c>
      <c r="B77" s="63" t="s">
        <v>1613</v>
      </c>
      <c r="C77" s="63" t="str">
        <f>IFERROR(IF(ocorrencias_9[[#This Row],[GDL]] = "","", ocorrencias_9[[#This Row],[GDL]]&amp;"/"&amp;YEAR(ocorrencias_9[[#This Row],[DATA PLANTÃO]])),"")</f>
        <v/>
      </c>
      <c r="D77" s="43">
        <v>45680</v>
      </c>
      <c r="E77" s="63" t="s">
        <v>1614</v>
      </c>
      <c r="F77" s="63" t="s">
        <v>3</v>
      </c>
      <c r="G77" s="64" t="s">
        <v>4</v>
      </c>
      <c r="H77" s="63"/>
      <c r="I77" s="64" t="s">
        <v>129</v>
      </c>
      <c r="J77" s="64" t="s">
        <v>45</v>
      </c>
      <c r="K77" s="64"/>
      <c r="L77" s="63" t="s">
        <v>26</v>
      </c>
      <c r="M77" s="64" t="s">
        <v>47</v>
      </c>
      <c r="N77" s="64" t="s">
        <v>70</v>
      </c>
      <c r="O77" s="63" t="s">
        <v>1615</v>
      </c>
      <c r="P77" s="63" t="s">
        <v>1616</v>
      </c>
      <c r="Q77" s="63"/>
      <c r="R77" s="63"/>
      <c r="S77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77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7" s="64" t="s">
        <v>1617</v>
      </c>
      <c r="V77" s="63"/>
      <c r="W77" s="63"/>
      <c r="X77" s="44">
        <v>0.56944444444444442</v>
      </c>
      <c r="Y77" s="44"/>
      <c r="Z77" s="45"/>
      <c r="AA77" s="45"/>
      <c r="AB77" s="63"/>
      <c r="AC77" s="63">
        <v>7387</v>
      </c>
    </row>
    <row r="78" spans="1:29" ht="60" x14ac:dyDescent="0.25">
      <c r="A78" s="63">
        <f t="shared" si="1"/>
        <v>0</v>
      </c>
      <c r="B78" s="63" t="s">
        <v>1623</v>
      </c>
      <c r="C78" s="63" t="str">
        <f>IFERROR(IF(ocorrencias_9[[#This Row],[GDL]] = "","", ocorrencias_9[[#This Row],[GDL]]&amp;"/"&amp;YEAR(ocorrencias_9[[#This Row],[DATA PLANTÃO]])),"")</f>
        <v>3961/2025</v>
      </c>
      <c r="D78" s="43">
        <v>45681</v>
      </c>
      <c r="E78" s="63" t="s">
        <v>1624</v>
      </c>
      <c r="F78" s="63" t="s">
        <v>3</v>
      </c>
      <c r="G78" s="64" t="s">
        <v>4</v>
      </c>
      <c r="H78" s="63" t="s">
        <v>6</v>
      </c>
      <c r="I78" s="64" t="s">
        <v>60</v>
      </c>
      <c r="J78" s="64" t="s">
        <v>48</v>
      </c>
      <c r="K78" s="64" t="s">
        <v>9</v>
      </c>
      <c r="L78" s="63" t="s">
        <v>26</v>
      </c>
      <c r="M78" s="64" t="s">
        <v>43</v>
      </c>
      <c r="N78" s="64" t="s">
        <v>34</v>
      </c>
      <c r="O78" s="63" t="s">
        <v>1625</v>
      </c>
      <c r="P78" s="63" t="s">
        <v>1626</v>
      </c>
      <c r="Q78" s="63" t="s">
        <v>1637</v>
      </c>
      <c r="R78" s="63" t="s">
        <v>1638</v>
      </c>
      <c r="S78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ALISSON BRUNO DA SILVA (NIC 155392)</v>
      </c>
      <c r="T78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8" s="64" t="s">
        <v>32</v>
      </c>
      <c r="V78" s="63"/>
      <c r="W78" s="63"/>
      <c r="X78" s="44">
        <v>0.49305555555555558</v>
      </c>
      <c r="Y78" s="44">
        <v>0.50694444444444442</v>
      </c>
      <c r="Z78" s="45">
        <v>0.51736111111111116</v>
      </c>
      <c r="AA78" s="45">
        <v>0.5625</v>
      </c>
      <c r="AB78" s="63">
        <v>3961</v>
      </c>
      <c r="AC78" s="63">
        <v>7389</v>
      </c>
    </row>
    <row r="79" spans="1:29" ht="60" x14ac:dyDescent="0.25">
      <c r="A79" s="63">
        <f t="shared" si="1"/>
        <v>0</v>
      </c>
      <c r="B79" s="63" t="s">
        <v>1627</v>
      </c>
      <c r="C79" s="63" t="str">
        <f>IFERROR(IF(ocorrencias_9[[#This Row],[GDL]] = "","", ocorrencias_9[[#This Row],[GDL]]&amp;"/"&amp;YEAR(ocorrencias_9[[#This Row],[DATA PLANTÃO]])),"")</f>
        <v>3943/2025</v>
      </c>
      <c r="D79" s="43">
        <v>45681</v>
      </c>
      <c r="E79" s="63" t="s">
        <v>1628</v>
      </c>
      <c r="F79" s="63" t="s">
        <v>3</v>
      </c>
      <c r="G79" s="64" t="s">
        <v>835</v>
      </c>
      <c r="H79" s="63" t="s">
        <v>71</v>
      </c>
      <c r="I79" s="64" t="s">
        <v>66</v>
      </c>
      <c r="J79" s="64" t="s">
        <v>13</v>
      </c>
      <c r="K79" s="64" t="s">
        <v>9</v>
      </c>
      <c r="L79" s="63" t="s">
        <v>26</v>
      </c>
      <c r="M79" s="64" t="s">
        <v>7</v>
      </c>
      <c r="N79" s="64" t="s">
        <v>10</v>
      </c>
      <c r="O79" s="63" t="s">
        <v>894</v>
      </c>
      <c r="P79" s="63" t="s">
        <v>1630</v>
      </c>
      <c r="Q79" s="63" t="s">
        <v>1631</v>
      </c>
      <c r="R79" s="63" t="s">
        <v>1632</v>
      </c>
      <c r="S79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MARIA CRISTINA DE OLIVEIRA (NIC 155394)</v>
      </c>
      <c r="T79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9" s="64" t="s">
        <v>1629</v>
      </c>
      <c r="V79" s="63"/>
      <c r="W79" s="63"/>
      <c r="X79" s="44">
        <v>0.61111111111111116</v>
      </c>
      <c r="Y79" s="44">
        <v>0.61458333333333337</v>
      </c>
      <c r="Z79" s="45">
        <v>0.66666666666666663</v>
      </c>
      <c r="AA79" s="45">
        <v>0.72916666666666663</v>
      </c>
      <c r="AB79" s="63">
        <v>3943</v>
      </c>
      <c r="AC79" s="63">
        <v>7390</v>
      </c>
    </row>
    <row r="80" spans="1:29" ht="60" x14ac:dyDescent="0.25">
      <c r="A80" s="63">
        <f t="shared" si="1"/>
        <v>0</v>
      </c>
      <c r="B80" s="63" t="s">
        <v>1639</v>
      </c>
      <c r="C80" s="63" t="str">
        <f>IFERROR(IF(ocorrencias_9[[#This Row],[GDL]] = "","", ocorrencias_9[[#This Row],[GDL]]&amp;"/"&amp;YEAR(ocorrencias_9[[#This Row],[DATA PLANTÃO]])),"")</f>
        <v>3972/2025</v>
      </c>
      <c r="D80" s="43">
        <v>45682</v>
      </c>
      <c r="E80" s="63" t="s">
        <v>1644</v>
      </c>
      <c r="F80" s="63" t="s">
        <v>3</v>
      </c>
      <c r="G80" s="64" t="s">
        <v>4</v>
      </c>
      <c r="H80" s="63" t="s">
        <v>6</v>
      </c>
      <c r="I80" s="64" t="s">
        <v>66</v>
      </c>
      <c r="J80" s="64" t="s">
        <v>8</v>
      </c>
      <c r="K80" s="64" t="s">
        <v>118</v>
      </c>
      <c r="L80" s="63" t="s">
        <v>26</v>
      </c>
      <c r="M80" s="64" t="s">
        <v>27</v>
      </c>
      <c r="N80" s="64" t="s">
        <v>30</v>
      </c>
      <c r="O80" s="63" t="s">
        <v>1640</v>
      </c>
      <c r="P80" s="63" t="s">
        <v>1641</v>
      </c>
      <c r="Q80" s="63" t="s">
        <v>1642</v>
      </c>
      <c r="R80" s="63" t="s">
        <v>1643</v>
      </c>
      <c r="S80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155393)</v>
      </c>
      <c r="T80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0" s="64" t="s">
        <v>32</v>
      </c>
      <c r="V80" s="63"/>
      <c r="W80" s="63"/>
      <c r="X80" s="44">
        <v>0.34375</v>
      </c>
      <c r="Y80" s="44">
        <v>0.35416666666666669</v>
      </c>
      <c r="Z80" s="45">
        <v>0.375</v>
      </c>
      <c r="AA80" s="45">
        <v>0.40972222222222221</v>
      </c>
      <c r="AB80" s="63">
        <v>3972</v>
      </c>
      <c r="AC80" s="63">
        <v>7391</v>
      </c>
    </row>
    <row r="81" spans="1:29" ht="60" x14ac:dyDescent="0.25">
      <c r="A81" s="63">
        <f t="shared" si="1"/>
        <v>0</v>
      </c>
      <c r="B81" s="63" t="s">
        <v>1645</v>
      </c>
      <c r="C81" s="63" t="str">
        <f>IFERROR(IF(ocorrencias_9[[#This Row],[GDL]] = "","", ocorrencias_9[[#This Row],[GDL]]&amp;"/"&amp;YEAR(ocorrencias_9[[#This Row],[DATA PLANTÃO]])),"")</f>
        <v>4013/2025</v>
      </c>
      <c r="D81" s="43">
        <v>45682</v>
      </c>
      <c r="E81" s="63" t="s">
        <v>1646</v>
      </c>
      <c r="F81" s="63" t="s">
        <v>3</v>
      </c>
      <c r="G81" s="64" t="s">
        <v>4</v>
      </c>
      <c r="H81" s="63" t="s">
        <v>6</v>
      </c>
      <c r="I81" s="64" t="s">
        <v>107</v>
      </c>
      <c r="J81" s="64" t="s">
        <v>48</v>
      </c>
      <c r="K81" s="64" t="s">
        <v>14</v>
      </c>
      <c r="L81" s="63" t="s">
        <v>5</v>
      </c>
      <c r="M81" s="64" t="s">
        <v>41</v>
      </c>
      <c r="N81" s="64" t="s">
        <v>34</v>
      </c>
      <c r="O81" s="63" t="s">
        <v>943</v>
      </c>
      <c r="P81" s="63" t="s">
        <v>1647</v>
      </c>
      <c r="Q81" s="63" t="s">
        <v>1648</v>
      </c>
      <c r="R81" s="63" t="s">
        <v>1649</v>
      </c>
      <c r="S81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JORGE LUIZ  ROGÉRIO GARIBOTTO (NIC 155801)</v>
      </c>
      <c r="T81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1" s="64"/>
      <c r="V81" s="63"/>
      <c r="W81" s="63"/>
      <c r="X81" s="44">
        <v>0.52083333333333337</v>
      </c>
      <c r="Y81" s="44">
        <v>0.53472222222222221</v>
      </c>
      <c r="Z81" s="45">
        <v>0.54166666666666663</v>
      </c>
      <c r="AA81" s="45">
        <v>0.58333333333333337</v>
      </c>
      <c r="AB81" s="63">
        <v>4013</v>
      </c>
      <c r="AC81" s="63">
        <v>7392</v>
      </c>
    </row>
    <row r="82" spans="1:29" ht="60" x14ac:dyDescent="0.25">
      <c r="A82" s="63">
        <f t="shared" si="1"/>
        <v>0</v>
      </c>
      <c r="B82" s="63" t="s">
        <v>1650</v>
      </c>
      <c r="C82" s="63" t="str">
        <f>IFERROR(IF(ocorrencias_9[[#This Row],[GDL]] = "","", ocorrencias_9[[#This Row],[GDL]]&amp;"/"&amp;YEAR(ocorrencias_9[[#This Row],[DATA PLANTÃO]])),"")</f>
        <v>4004/2025</v>
      </c>
      <c r="D82" s="43">
        <v>45682</v>
      </c>
      <c r="E82" s="63" t="s">
        <v>1651</v>
      </c>
      <c r="F82" s="63" t="s">
        <v>3</v>
      </c>
      <c r="G82" s="64" t="s">
        <v>4</v>
      </c>
      <c r="H82" s="63" t="s">
        <v>6</v>
      </c>
      <c r="I82" s="64" t="s">
        <v>19</v>
      </c>
      <c r="J82" s="64" t="s">
        <v>59</v>
      </c>
      <c r="K82" s="64" t="s">
        <v>14</v>
      </c>
      <c r="L82" s="63" t="s">
        <v>26</v>
      </c>
      <c r="M82" s="64" t="s">
        <v>56</v>
      </c>
      <c r="N82" s="64" t="s">
        <v>80</v>
      </c>
      <c r="O82" s="63" t="s">
        <v>746</v>
      </c>
      <c r="P82" s="63" t="s">
        <v>1660</v>
      </c>
      <c r="Q82" s="63" t="s">
        <v>1653</v>
      </c>
      <c r="R82" s="63" t="s">
        <v>1654</v>
      </c>
      <c r="S82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THIAGO MARINHO DA SILVA (NIC 155802)</v>
      </c>
      <c r="T82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2" s="64" t="s">
        <v>1652</v>
      </c>
      <c r="V82" s="63"/>
      <c r="W82" s="63"/>
      <c r="X82" s="44">
        <v>0.70138888888888884</v>
      </c>
      <c r="Y82" s="44">
        <v>0.71527777777777779</v>
      </c>
      <c r="Z82" s="45">
        <v>0.73958333333333337</v>
      </c>
      <c r="AA82" s="45">
        <v>0.77083333333333337</v>
      </c>
      <c r="AB82" s="63">
        <v>4004</v>
      </c>
      <c r="AC82" s="63">
        <v>7393</v>
      </c>
    </row>
    <row r="83" spans="1:29" ht="75" x14ac:dyDescent="0.25">
      <c r="A83" s="63">
        <f t="shared" si="1"/>
        <v>0</v>
      </c>
      <c r="B83" s="63" t="s">
        <v>1655</v>
      </c>
      <c r="C83" s="63" t="str">
        <f>IFERROR(IF(ocorrencias_9[[#This Row],[GDL]] = "","", ocorrencias_9[[#This Row],[GDL]]&amp;"/"&amp;YEAR(ocorrencias_9[[#This Row],[DATA PLANTÃO]])),"")</f>
        <v>4006/2025</v>
      </c>
      <c r="D83" s="43">
        <v>45682</v>
      </c>
      <c r="E83" s="63" t="s">
        <v>1656</v>
      </c>
      <c r="F83" s="63" t="s">
        <v>3</v>
      </c>
      <c r="G83" s="64" t="s">
        <v>4</v>
      </c>
      <c r="H83" s="63" t="s">
        <v>6</v>
      </c>
      <c r="I83" s="64" t="s">
        <v>66</v>
      </c>
      <c r="J83" s="64" t="s">
        <v>8</v>
      </c>
      <c r="K83" s="64" t="s">
        <v>49</v>
      </c>
      <c r="L83" s="63" t="s">
        <v>5</v>
      </c>
      <c r="M83" s="64" t="s">
        <v>63</v>
      </c>
      <c r="N83" s="64" t="s">
        <v>50</v>
      </c>
      <c r="O83" s="63" t="s">
        <v>1657</v>
      </c>
      <c r="P83" s="63" t="s">
        <v>1658</v>
      </c>
      <c r="Q83" s="63" t="s">
        <v>1661</v>
      </c>
      <c r="R83" s="63" t="s">
        <v>1662</v>
      </c>
      <c r="S83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WALMIR LEANDRO DA SILVA GOMES (NIC 155400)</v>
      </c>
      <c r="T83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3" s="64" t="s">
        <v>1659</v>
      </c>
      <c r="V83" s="63"/>
      <c r="W83" s="63"/>
      <c r="X83" s="44">
        <v>0.82638888888888884</v>
      </c>
      <c r="Y83" s="44">
        <v>0.83333333333333337</v>
      </c>
      <c r="Z83" s="45">
        <v>0.85416666666666663</v>
      </c>
      <c r="AA83" s="45">
        <v>0.88888888888888884</v>
      </c>
      <c r="AB83" s="63">
        <v>4006</v>
      </c>
      <c r="AC83" s="63">
        <v>7394</v>
      </c>
    </row>
    <row r="84" spans="1:29" ht="105" x14ac:dyDescent="0.25">
      <c r="A84" s="63">
        <f t="shared" si="1"/>
        <v>0</v>
      </c>
      <c r="B84" s="63" t="s">
        <v>1663</v>
      </c>
      <c r="C84" s="63" t="str">
        <f>IFERROR(IF(ocorrencias_9[[#This Row],[GDL]] = "","", ocorrencias_9[[#This Row],[GDL]]&amp;"/"&amp;YEAR(ocorrencias_9[[#This Row],[DATA PLANTÃO]])),"")</f>
        <v>4015/2025</v>
      </c>
      <c r="D84" s="43">
        <v>45682</v>
      </c>
      <c r="E84" s="63" t="s">
        <v>1664</v>
      </c>
      <c r="F84" s="63" t="s">
        <v>3</v>
      </c>
      <c r="G84" s="64" t="s">
        <v>4</v>
      </c>
      <c r="H84" s="63" t="s">
        <v>6</v>
      </c>
      <c r="I84" s="64" t="s">
        <v>107</v>
      </c>
      <c r="J84" s="64" t="s">
        <v>48</v>
      </c>
      <c r="K84" s="64" t="s">
        <v>118</v>
      </c>
      <c r="L84" s="63" t="s">
        <v>5</v>
      </c>
      <c r="M84" s="64" t="s">
        <v>51</v>
      </c>
      <c r="N84" s="64" t="s">
        <v>34</v>
      </c>
      <c r="O84" s="63" t="s">
        <v>1665</v>
      </c>
      <c r="P84" s="63" t="s">
        <v>1685</v>
      </c>
      <c r="Q84" s="63" t="s">
        <v>1670</v>
      </c>
      <c r="R84" s="63" t="s">
        <v>1671</v>
      </c>
      <c r="S84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SOLANGE VIEIRA DE OLIVEIRA (NIC 155804)
RONALDO DE MENDONÇA (NIC 155805)</v>
      </c>
      <c r="T84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84" s="64" t="s">
        <v>1666</v>
      </c>
      <c r="V84" s="63"/>
      <c r="W84" s="63"/>
      <c r="X84" s="44">
        <v>0.89583333333333337</v>
      </c>
      <c r="Y84" s="44">
        <v>0.90625</v>
      </c>
      <c r="Z84" s="45">
        <v>0.91666666666666663</v>
      </c>
      <c r="AA84" s="45">
        <v>0</v>
      </c>
      <c r="AB84" s="63">
        <v>4015</v>
      </c>
      <c r="AC84" s="63">
        <v>7395</v>
      </c>
    </row>
    <row r="85" spans="1:29" ht="60" x14ac:dyDescent="0.25">
      <c r="A85" s="63">
        <f t="shared" si="1"/>
        <v>0</v>
      </c>
      <c r="B85" s="63" t="s">
        <v>1667</v>
      </c>
      <c r="C85" s="63" t="str">
        <f>IFERROR(IF(ocorrencias_9[[#This Row],[GDL]] = "","", ocorrencias_9[[#This Row],[GDL]]&amp;"/"&amp;YEAR(ocorrencias_9[[#This Row],[DATA PLANTÃO]])),"")</f>
        <v>4010/2025</v>
      </c>
      <c r="D85" s="43">
        <v>45682</v>
      </c>
      <c r="E85" s="63" t="s">
        <v>1668</v>
      </c>
      <c r="F85" s="63" t="s">
        <v>3</v>
      </c>
      <c r="G85" s="64" t="s">
        <v>4</v>
      </c>
      <c r="H85" s="63" t="s">
        <v>6</v>
      </c>
      <c r="I85" s="64" t="s">
        <v>19</v>
      </c>
      <c r="J85" s="64" t="s">
        <v>59</v>
      </c>
      <c r="K85" s="64" t="s">
        <v>49</v>
      </c>
      <c r="L85" s="63" t="s">
        <v>26</v>
      </c>
      <c r="M85" s="64" t="s">
        <v>51</v>
      </c>
      <c r="N85" s="64" t="s">
        <v>34</v>
      </c>
      <c r="O85" s="63" t="s">
        <v>1669</v>
      </c>
      <c r="P85" s="63" t="s">
        <v>1672</v>
      </c>
      <c r="Q85" s="63" t="s">
        <v>1673</v>
      </c>
      <c r="R85" s="63" t="s">
        <v>1674</v>
      </c>
      <c r="S85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155820)</v>
      </c>
      <c r="T85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5" s="64" t="s">
        <v>32</v>
      </c>
      <c r="V85" s="63"/>
      <c r="W85" s="63"/>
      <c r="X85" s="44">
        <v>0.98958333333333337</v>
      </c>
      <c r="Y85" s="44">
        <v>6.9444444444444441E-3</v>
      </c>
      <c r="Z85" s="45">
        <v>1.3888888888888888E-2</v>
      </c>
      <c r="AA85" s="45">
        <v>3.4722222222222224E-2</v>
      </c>
      <c r="AB85" s="63">
        <v>4010</v>
      </c>
      <c r="AC85" s="63">
        <v>7396</v>
      </c>
    </row>
    <row r="86" spans="1:29" ht="75" x14ac:dyDescent="0.25">
      <c r="A86" s="63">
        <f t="shared" si="1"/>
        <v>1</v>
      </c>
      <c r="B86" s="63" t="s">
        <v>1675</v>
      </c>
      <c r="C86" s="63" t="str">
        <f>IFERROR(IF(ocorrencias_9[[#This Row],[GDL]] = "","", ocorrencias_9[[#This Row],[GDL]]&amp;"/"&amp;YEAR(ocorrencias_9[[#This Row],[DATA PLANTÃO]])),"")</f>
        <v>4011/2025</v>
      </c>
      <c r="D86" s="43">
        <v>45682</v>
      </c>
      <c r="E86" s="63" t="s">
        <v>1676</v>
      </c>
      <c r="F86" s="63" t="s">
        <v>3</v>
      </c>
      <c r="G86" s="64" t="s">
        <v>4</v>
      </c>
      <c r="H86" s="63" t="s">
        <v>6</v>
      </c>
      <c r="I86" s="64" t="s">
        <v>66</v>
      </c>
      <c r="J86" s="64" t="s">
        <v>8</v>
      </c>
      <c r="K86" s="64" t="s">
        <v>49</v>
      </c>
      <c r="L86" s="63" t="s">
        <v>32</v>
      </c>
      <c r="M86" s="64" t="s">
        <v>63</v>
      </c>
      <c r="N86" s="64" t="s">
        <v>50</v>
      </c>
      <c r="O86" s="63" t="s">
        <v>1677</v>
      </c>
      <c r="P86" s="63" t="s">
        <v>1678</v>
      </c>
      <c r="Q86" s="63" t="s">
        <v>1679</v>
      </c>
      <c r="R86" s="63" t="s">
        <v>1680</v>
      </c>
      <c r="S86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ALLHION FRANCISCO SANTOS DE SENA (NIC 155803)</v>
      </c>
      <c r="T86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6" s="64" t="s">
        <v>32</v>
      </c>
      <c r="V86" s="63"/>
      <c r="W86" s="63"/>
      <c r="X86" s="44">
        <v>0.15277777777777779</v>
      </c>
      <c r="Y86" s="44">
        <v>0.15972222222222221</v>
      </c>
      <c r="Z86" s="45">
        <v>0.1736111111111111</v>
      </c>
      <c r="AA86" s="45">
        <v>0.20833333333333334</v>
      </c>
      <c r="AB86" s="63">
        <v>4011</v>
      </c>
      <c r="AC86" s="63">
        <v>7397</v>
      </c>
    </row>
    <row r="87" spans="1:29" ht="60" x14ac:dyDescent="0.25">
      <c r="A87" s="63">
        <f t="shared" si="1"/>
        <v>0</v>
      </c>
      <c r="B87" s="63" t="s">
        <v>1681</v>
      </c>
      <c r="C87" s="63" t="str">
        <f>IFERROR(IF(ocorrencias_9[[#This Row],[GDL]] = "","", ocorrencias_9[[#This Row],[GDL]]&amp;"/"&amp;YEAR(ocorrencias_9[[#This Row],[DATA PLANTÃO]])),"")</f>
        <v>4038/2025</v>
      </c>
      <c r="D87" s="43">
        <v>45683</v>
      </c>
      <c r="E87" s="63" t="s">
        <v>1682</v>
      </c>
      <c r="F87" s="63" t="s">
        <v>3</v>
      </c>
      <c r="G87" s="64" t="s">
        <v>4</v>
      </c>
      <c r="H87" s="63" t="s">
        <v>6</v>
      </c>
      <c r="I87" s="64" t="s">
        <v>66</v>
      </c>
      <c r="J87" s="64" t="s">
        <v>17</v>
      </c>
      <c r="K87" s="64" t="s">
        <v>49</v>
      </c>
      <c r="L87" s="63" t="s">
        <v>26</v>
      </c>
      <c r="M87" s="64" t="s">
        <v>51</v>
      </c>
      <c r="N87" s="64" t="s">
        <v>34</v>
      </c>
      <c r="O87" s="63" t="s">
        <v>1683</v>
      </c>
      <c r="P87" s="63" t="s">
        <v>1684</v>
      </c>
      <c r="Q87" s="63" t="s">
        <v>1686</v>
      </c>
      <c r="R87" s="63" t="s">
        <v>1687</v>
      </c>
      <c r="S87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TIAGO CUPERTINO CLEMENTE (NIC 155806)</v>
      </c>
      <c r="T87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7" s="64" t="s">
        <v>1688</v>
      </c>
      <c r="V87" s="63"/>
      <c r="W87" s="63"/>
      <c r="X87" s="44">
        <v>0.26805555555555555</v>
      </c>
      <c r="Y87" s="44">
        <v>0.3263888888888889</v>
      </c>
      <c r="Z87" s="45">
        <v>0.33888888888888891</v>
      </c>
      <c r="AA87" s="45">
        <v>0.36805555555555558</v>
      </c>
      <c r="AB87" s="63">
        <v>4038</v>
      </c>
      <c r="AC87" s="63">
        <v>7398</v>
      </c>
    </row>
    <row r="88" spans="1:29" ht="45" x14ac:dyDescent="0.25">
      <c r="A88" s="63">
        <f t="shared" si="1"/>
        <v>1</v>
      </c>
      <c r="B88" s="63" t="s">
        <v>1693</v>
      </c>
      <c r="C88" s="63" t="str">
        <f>IFERROR(IF(ocorrencias_9[[#This Row],[GDL]] = "","", ocorrencias_9[[#This Row],[GDL]]&amp;"/"&amp;YEAR(ocorrencias_9[[#This Row],[DATA PLANTÃO]])),"")</f>
        <v>4053/2025</v>
      </c>
      <c r="D88" s="43">
        <v>45683</v>
      </c>
      <c r="E88" s="63" t="s">
        <v>1694</v>
      </c>
      <c r="F88" s="63" t="s">
        <v>3</v>
      </c>
      <c r="G88" s="64" t="s">
        <v>4</v>
      </c>
      <c r="H88" s="63"/>
      <c r="I88" s="64" t="s">
        <v>42</v>
      </c>
      <c r="J88" s="64" t="s">
        <v>85</v>
      </c>
      <c r="K88" s="64" t="s">
        <v>118</v>
      </c>
      <c r="L88" s="63" t="s">
        <v>5</v>
      </c>
      <c r="M88" s="64" t="s">
        <v>63</v>
      </c>
      <c r="N88" s="64" t="s">
        <v>50</v>
      </c>
      <c r="O88" s="63" t="s">
        <v>1424</v>
      </c>
      <c r="P88" s="63" t="s">
        <v>1695</v>
      </c>
      <c r="Q88" s="63" t="s">
        <v>1707</v>
      </c>
      <c r="R88" s="63" t="s">
        <v>1708</v>
      </c>
      <c r="S88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WILLAMES SANTOS (NIC 155015)</v>
      </c>
      <c r="T88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8" s="64" t="s">
        <v>1696</v>
      </c>
      <c r="V88" s="63"/>
      <c r="W88" s="63"/>
      <c r="X88" s="44">
        <v>0.79722222222222228</v>
      </c>
      <c r="Y88" s="44">
        <v>0.85416666666666663</v>
      </c>
      <c r="Z88" s="45">
        <v>0.88194444444444442</v>
      </c>
      <c r="AA88" s="45">
        <v>0.91666666666666663</v>
      </c>
      <c r="AB88" s="63">
        <v>4053</v>
      </c>
      <c r="AC88" s="63">
        <v>7400</v>
      </c>
    </row>
    <row r="89" spans="1:29" ht="60" x14ac:dyDescent="0.25">
      <c r="A89" s="63">
        <f t="shared" si="1"/>
        <v>0</v>
      </c>
      <c r="B89" s="63" t="s">
        <v>1697</v>
      </c>
      <c r="C89" s="63" t="str">
        <f>IFERROR(IF(ocorrencias_9[[#This Row],[GDL]] = "","", ocorrencias_9[[#This Row],[GDL]]&amp;"/"&amp;YEAR(ocorrencias_9[[#This Row],[DATA PLANTÃO]])),"")</f>
        <v>4050/2025</v>
      </c>
      <c r="D89" s="43">
        <v>45683</v>
      </c>
      <c r="E89" s="63" t="s">
        <v>1698</v>
      </c>
      <c r="F89" s="63" t="s">
        <v>3</v>
      </c>
      <c r="G89" s="64" t="s">
        <v>4</v>
      </c>
      <c r="H89" s="63" t="s">
        <v>6</v>
      </c>
      <c r="I89" s="64" t="s">
        <v>16</v>
      </c>
      <c r="J89" s="64" t="s">
        <v>48</v>
      </c>
      <c r="K89" s="64" t="s">
        <v>57</v>
      </c>
      <c r="L89" s="63" t="s">
        <v>26</v>
      </c>
      <c r="M89" s="64" t="s">
        <v>51</v>
      </c>
      <c r="N89" s="64" t="s">
        <v>34</v>
      </c>
      <c r="O89" s="63" t="s">
        <v>1665</v>
      </c>
      <c r="P89" s="63" t="s">
        <v>1699</v>
      </c>
      <c r="Q89" s="63" t="s">
        <v>1701</v>
      </c>
      <c r="R89" s="63" t="s">
        <v>1702</v>
      </c>
      <c r="S89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JAMERSON BEZERRA DA SILVA (NIC 155807)</v>
      </c>
      <c r="T89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9" s="64" t="s">
        <v>1700</v>
      </c>
      <c r="V89" s="63"/>
      <c r="W89" s="63"/>
      <c r="X89" s="44">
        <v>0.81458333333333333</v>
      </c>
      <c r="Y89" s="44">
        <v>0.82638888888888884</v>
      </c>
      <c r="Z89" s="45">
        <v>0.84027777777777779</v>
      </c>
      <c r="AA89" s="45">
        <v>0.88194444444444442</v>
      </c>
      <c r="AB89" s="63">
        <v>4050</v>
      </c>
      <c r="AC89" s="63">
        <v>7401</v>
      </c>
    </row>
    <row r="90" spans="1:29" ht="60" x14ac:dyDescent="0.25">
      <c r="A90" s="63">
        <f t="shared" si="1"/>
        <v>1</v>
      </c>
      <c r="B90" s="63" t="s">
        <v>1703</v>
      </c>
      <c r="C90" s="63" t="str">
        <f>IFERROR(IF(ocorrencias_9[[#This Row],[GDL]] = "","", ocorrencias_9[[#This Row],[GDL]]&amp;"/"&amp;YEAR(ocorrencias_9[[#This Row],[DATA PLANTÃO]])),"")</f>
        <v>4056/2025</v>
      </c>
      <c r="D90" s="43">
        <v>45683</v>
      </c>
      <c r="E90" s="63" t="s">
        <v>1704</v>
      </c>
      <c r="F90" s="63" t="s">
        <v>3</v>
      </c>
      <c r="G90" s="64" t="s">
        <v>4</v>
      </c>
      <c r="H90" s="63"/>
      <c r="I90" s="64" t="s">
        <v>66</v>
      </c>
      <c r="J90" s="64" t="s">
        <v>193</v>
      </c>
      <c r="K90" s="64" t="s">
        <v>118</v>
      </c>
      <c r="L90" s="63" t="s">
        <v>26</v>
      </c>
      <c r="M90" s="64" t="s">
        <v>7</v>
      </c>
      <c r="N90" s="64" t="s">
        <v>10</v>
      </c>
      <c r="O90" s="63" t="s">
        <v>1705</v>
      </c>
      <c r="P90" s="63" t="s">
        <v>1706</v>
      </c>
      <c r="Q90" s="63" t="s">
        <v>1718</v>
      </c>
      <c r="R90" s="63" t="s">
        <v>1719</v>
      </c>
      <c r="S90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LUCAS PONTES DIAS FERREIRA (NIC 155391)</v>
      </c>
      <c r="T90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0" s="64" t="s">
        <v>1720</v>
      </c>
      <c r="V90" s="63"/>
      <c r="W90" s="63"/>
      <c r="X90" s="44">
        <v>0.89583333333333337</v>
      </c>
      <c r="Y90" s="44">
        <v>0.92361111111111116</v>
      </c>
      <c r="Z90" s="45">
        <v>0.95833333333333337</v>
      </c>
      <c r="AA90" s="45">
        <v>0.99930555555555556</v>
      </c>
      <c r="AB90" s="63">
        <v>4056</v>
      </c>
      <c r="AC90" s="63">
        <v>7402</v>
      </c>
    </row>
    <row r="91" spans="1:29" ht="60" x14ac:dyDescent="0.25">
      <c r="A91" s="63">
        <f t="shared" si="1"/>
        <v>1</v>
      </c>
      <c r="B91" s="63" t="s">
        <v>1713</v>
      </c>
      <c r="C91" s="63" t="str">
        <f>IFERROR(IF(ocorrencias_9[[#This Row],[GDL]] = "","", ocorrencias_9[[#This Row],[GDL]]&amp;"/"&amp;YEAR(ocorrencias_9[[#This Row],[DATA PLANTÃO]])),"")</f>
        <v>4060/2025</v>
      </c>
      <c r="D91" s="43">
        <v>45683</v>
      </c>
      <c r="E91" s="63" t="s">
        <v>1714</v>
      </c>
      <c r="F91" s="63" t="s">
        <v>3</v>
      </c>
      <c r="G91" s="64" t="s">
        <v>4</v>
      </c>
      <c r="H91" s="63"/>
      <c r="I91" s="64" t="s">
        <v>42</v>
      </c>
      <c r="J91" s="64" t="s">
        <v>85</v>
      </c>
      <c r="K91" s="64" t="s">
        <v>118</v>
      </c>
      <c r="L91" s="63" t="s">
        <v>26</v>
      </c>
      <c r="M91" s="64" t="s">
        <v>7</v>
      </c>
      <c r="N91" s="64" t="s">
        <v>10</v>
      </c>
      <c r="O91" s="63" t="s">
        <v>1715</v>
      </c>
      <c r="P91" s="63" t="s">
        <v>1716</v>
      </c>
      <c r="Q91" s="63" t="s">
        <v>1721</v>
      </c>
      <c r="R91" s="63" t="s">
        <v>1722</v>
      </c>
      <c r="S91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WELLINGTON SANTANA DOS SANTOS (NIC 155808)</v>
      </c>
      <c r="T91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1" s="64" t="s">
        <v>1717</v>
      </c>
      <c r="V91" s="63"/>
      <c r="W91" s="63"/>
      <c r="X91" s="44">
        <v>0.95833333333333337</v>
      </c>
      <c r="Y91" s="44">
        <v>0.97916666666666663</v>
      </c>
      <c r="Z91" s="45">
        <v>1.0416666666666666E-2</v>
      </c>
      <c r="AA91" s="45">
        <v>4.1666666666666664E-2</v>
      </c>
      <c r="AB91" s="63">
        <v>4060</v>
      </c>
      <c r="AC91" s="63">
        <v>7403</v>
      </c>
    </row>
    <row r="92" spans="1:29" ht="45" x14ac:dyDescent="0.25">
      <c r="A92" s="63">
        <f t="shared" si="1"/>
        <v>0</v>
      </c>
      <c r="B92" s="63" t="s">
        <v>1789</v>
      </c>
      <c r="C92" s="63" t="str">
        <f>IFERROR(IF(ocorrencias_9[[#This Row],[GDL]] = "","", ocorrencias_9[[#This Row],[GDL]]&amp;"/"&amp;YEAR(ocorrencias_9[[#This Row],[DATA PLANTÃO]])),"")</f>
        <v>4260/2025</v>
      </c>
      <c r="D92" s="43">
        <v>45684</v>
      </c>
      <c r="E92" s="63" t="s">
        <v>1790</v>
      </c>
      <c r="F92" s="63" t="s">
        <v>3</v>
      </c>
      <c r="G92" s="64" t="s">
        <v>835</v>
      </c>
      <c r="H92" s="63" t="s">
        <v>6</v>
      </c>
      <c r="I92" s="64" t="s">
        <v>42</v>
      </c>
      <c r="J92" s="64" t="s">
        <v>59</v>
      </c>
      <c r="K92" s="64" t="s">
        <v>128</v>
      </c>
      <c r="L92" s="63" t="s">
        <v>26</v>
      </c>
      <c r="M92" s="64" t="s">
        <v>47</v>
      </c>
      <c r="N92" s="64" t="s">
        <v>70</v>
      </c>
      <c r="O92" s="63" t="s">
        <v>1791</v>
      </c>
      <c r="P92" s="63" t="s">
        <v>1792</v>
      </c>
      <c r="Q92" s="63" t="s">
        <v>1794</v>
      </c>
      <c r="R92" s="63" t="s">
        <v>1795</v>
      </c>
      <c r="S92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ALAN SILVA DE SOUZA (NIC 155815)</v>
      </c>
      <c r="T92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2" s="64" t="s">
        <v>1793</v>
      </c>
      <c r="V92" s="63"/>
      <c r="W92" s="63"/>
      <c r="X92" s="44">
        <v>0.95138888888888884</v>
      </c>
      <c r="Y92" s="44">
        <v>0.96527777777777779</v>
      </c>
      <c r="Z92" s="45">
        <v>0</v>
      </c>
      <c r="AA92" s="45">
        <v>6.25E-2</v>
      </c>
      <c r="AB92" s="63">
        <v>4260</v>
      </c>
      <c r="AC92" s="63">
        <v>7404</v>
      </c>
    </row>
    <row r="93" spans="1:29" ht="75" x14ac:dyDescent="0.25">
      <c r="A93" s="63">
        <f t="shared" si="1"/>
        <v>0</v>
      </c>
      <c r="B93" s="63" t="s">
        <v>1802</v>
      </c>
      <c r="C93" s="63" t="str">
        <f>IFERROR(IF(ocorrencias_9[[#This Row],[GDL]] = "","", ocorrencias_9[[#This Row],[GDL]]&amp;"/"&amp;YEAR(ocorrencias_9[[#This Row],[DATA PLANTÃO]])),"")</f>
        <v>4494/2025</v>
      </c>
      <c r="D93" s="43">
        <v>45685</v>
      </c>
      <c r="E93" s="63" t="s">
        <v>1803</v>
      </c>
      <c r="F93" s="63" t="s">
        <v>3</v>
      </c>
      <c r="G93" s="64" t="s">
        <v>4</v>
      </c>
      <c r="H93" s="63" t="s">
        <v>6</v>
      </c>
      <c r="I93" s="64" t="s">
        <v>107</v>
      </c>
      <c r="J93" s="64" t="s">
        <v>8</v>
      </c>
      <c r="K93" s="64" t="s">
        <v>9</v>
      </c>
      <c r="L93" s="63" t="s">
        <v>26</v>
      </c>
      <c r="M93" s="64" t="s">
        <v>47</v>
      </c>
      <c r="N93" s="64" t="s">
        <v>70</v>
      </c>
      <c r="O93" s="63" t="s">
        <v>1804</v>
      </c>
      <c r="P93" s="63" t="s">
        <v>1805</v>
      </c>
      <c r="Q93" s="63" t="s">
        <v>1806</v>
      </c>
      <c r="R93" s="63" t="s">
        <v>1807</v>
      </c>
      <c r="S93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JOSE SALATIEL COSTA DA SILVA (NIC 155817)</v>
      </c>
      <c r="T93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3" s="64" t="s">
        <v>1808</v>
      </c>
      <c r="V93" s="63"/>
      <c r="W93" s="63"/>
      <c r="X93" s="44">
        <v>0.69305555555555554</v>
      </c>
      <c r="Y93" s="44">
        <v>0.70486111111111116</v>
      </c>
      <c r="Z93" s="45">
        <v>0.72916666666666663</v>
      </c>
      <c r="AA93" s="45">
        <v>0.77083333333333337</v>
      </c>
      <c r="AB93" s="63">
        <v>4494</v>
      </c>
      <c r="AC93" s="63">
        <v>7405</v>
      </c>
    </row>
    <row r="94" spans="1:29" ht="120" x14ac:dyDescent="0.25">
      <c r="A94" s="63">
        <f t="shared" si="1"/>
        <v>0</v>
      </c>
      <c r="B94" s="63" t="s">
        <v>1809</v>
      </c>
      <c r="C94" s="63" t="str">
        <f>IFERROR(IF(ocorrencias_9[[#This Row],[GDL]] = "","", ocorrencias_9[[#This Row],[GDL]]&amp;"/"&amp;YEAR(ocorrencias_9[[#This Row],[DATA PLANTÃO]])),"")</f>
        <v>4512/2025</v>
      </c>
      <c r="D94" s="43">
        <v>45685</v>
      </c>
      <c r="E94" s="63" t="s">
        <v>1810</v>
      </c>
      <c r="F94" s="63" t="s">
        <v>1213</v>
      </c>
      <c r="G94" s="64" t="s">
        <v>4</v>
      </c>
      <c r="H94" s="63" t="s">
        <v>6</v>
      </c>
      <c r="I94" s="64" t="s">
        <v>42</v>
      </c>
      <c r="J94" s="64" t="s">
        <v>13</v>
      </c>
      <c r="K94" s="64" t="s">
        <v>49</v>
      </c>
      <c r="L94" s="63" t="s">
        <v>5</v>
      </c>
      <c r="M94" s="64" t="s">
        <v>43</v>
      </c>
      <c r="N94" s="64" t="s">
        <v>34</v>
      </c>
      <c r="O94" s="63" t="s">
        <v>1811</v>
      </c>
      <c r="P94" s="63" t="s">
        <v>1812</v>
      </c>
      <c r="Q94" s="63" t="s">
        <v>1814</v>
      </c>
      <c r="R94" s="63" t="s">
        <v>1815</v>
      </c>
      <c r="S94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155811)
IDENTIDADE DESCONHECIDA (NIC 155812)</v>
      </c>
      <c r="T94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4" s="64" t="s">
        <v>1813</v>
      </c>
      <c r="V94" s="63"/>
      <c r="W94" s="63"/>
      <c r="X94" s="44">
        <v>0.92361111111111116</v>
      </c>
      <c r="Y94" s="44">
        <v>0.93055555555555558</v>
      </c>
      <c r="Z94" s="45">
        <v>0.94444444444444442</v>
      </c>
      <c r="AA94" s="45">
        <v>1.3888888888888888E-2</v>
      </c>
      <c r="AB94" s="63">
        <v>4512</v>
      </c>
      <c r="AC94" s="63">
        <v>7406</v>
      </c>
    </row>
    <row r="95" spans="1:29" ht="60" x14ac:dyDescent="0.25">
      <c r="A95" s="63">
        <f t="shared" si="1"/>
        <v>0</v>
      </c>
      <c r="B95" s="63" t="s">
        <v>1816</v>
      </c>
      <c r="C95" s="63" t="str">
        <f>IFERROR(IF(ocorrencias_9[[#This Row],[GDL]] = "","", ocorrencias_9[[#This Row],[GDL]]&amp;"/"&amp;YEAR(ocorrencias_9[[#This Row],[DATA PLANTÃO]])),"")</f>
        <v>4536/2025</v>
      </c>
      <c r="D95" s="43">
        <v>45685</v>
      </c>
      <c r="E95" s="63" t="s">
        <v>1817</v>
      </c>
      <c r="F95" s="63" t="s">
        <v>3</v>
      </c>
      <c r="G95" s="64" t="s">
        <v>4</v>
      </c>
      <c r="H95" s="63" t="s">
        <v>6</v>
      </c>
      <c r="I95" s="64" t="s">
        <v>107</v>
      </c>
      <c r="J95" s="64" t="s">
        <v>8</v>
      </c>
      <c r="K95" s="64" t="s">
        <v>128</v>
      </c>
      <c r="L95" s="63" t="s">
        <v>26</v>
      </c>
      <c r="M95" s="64" t="s">
        <v>12</v>
      </c>
      <c r="N95" s="64" t="s">
        <v>18</v>
      </c>
      <c r="O95" s="63" t="s">
        <v>1818</v>
      </c>
      <c r="P95" s="63" t="s">
        <v>1819</v>
      </c>
      <c r="Q95" s="63" t="s">
        <v>1820</v>
      </c>
      <c r="R95" s="63" t="s">
        <v>1821</v>
      </c>
      <c r="S95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155816)</v>
      </c>
      <c r="T95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5" s="64" t="s">
        <v>32</v>
      </c>
      <c r="V95" s="63"/>
      <c r="W95" s="63"/>
      <c r="X95" s="44">
        <v>0.21875</v>
      </c>
      <c r="Y95" s="44">
        <v>0.2361111111111111</v>
      </c>
      <c r="Z95" s="45">
        <v>0.27777777777777779</v>
      </c>
      <c r="AA95" s="45">
        <v>0.3125</v>
      </c>
      <c r="AB95" s="63">
        <v>4536</v>
      </c>
      <c r="AC95" s="63">
        <v>7407</v>
      </c>
    </row>
    <row r="96" spans="1:29" ht="60" x14ac:dyDescent="0.25">
      <c r="A96" s="63">
        <f t="shared" si="1"/>
        <v>0</v>
      </c>
      <c r="B96" s="63" t="s">
        <v>1829</v>
      </c>
      <c r="C96" s="63" t="str">
        <f>IFERROR(IF(ocorrencias_9[[#This Row],[GDL]] = "","", ocorrencias_9[[#This Row],[GDL]]&amp;"/"&amp;YEAR(ocorrencias_9[[#This Row],[DATA PLANTÃO]])),"")</f>
        <v>4736/2025</v>
      </c>
      <c r="D96" s="43">
        <v>45686</v>
      </c>
      <c r="E96" s="63" t="s">
        <v>1830</v>
      </c>
      <c r="F96" s="63" t="s">
        <v>3</v>
      </c>
      <c r="G96" s="64" t="s">
        <v>835</v>
      </c>
      <c r="H96" s="63" t="s">
        <v>1834</v>
      </c>
      <c r="I96" s="64" t="s">
        <v>22</v>
      </c>
      <c r="J96" s="64" t="s">
        <v>28</v>
      </c>
      <c r="K96" s="64" t="s">
        <v>9</v>
      </c>
      <c r="L96" s="63" t="s">
        <v>5</v>
      </c>
      <c r="M96" s="64" t="s">
        <v>47</v>
      </c>
      <c r="N96" s="64" t="s">
        <v>50</v>
      </c>
      <c r="O96" s="63" t="s">
        <v>1831</v>
      </c>
      <c r="P96" s="63" t="s">
        <v>1832</v>
      </c>
      <c r="Q96" s="63" t="s">
        <v>1835</v>
      </c>
      <c r="R96" s="63" t="s">
        <v>1836</v>
      </c>
      <c r="S96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SIMONE COSME MENEZES (NIC 155809)</v>
      </c>
      <c r="T96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96" s="64" t="s">
        <v>1833</v>
      </c>
      <c r="V96" s="63"/>
      <c r="W96" s="63"/>
      <c r="X96" s="44">
        <v>0.64236111111111116</v>
      </c>
      <c r="Y96" s="44">
        <v>0.65625</v>
      </c>
      <c r="Z96" s="45">
        <v>0.70138888888888884</v>
      </c>
      <c r="AA96" s="45">
        <v>0.74305555555555558</v>
      </c>
      <c r="AB96" s="63">
        <v>4736</v>
      </c>
      <c r="AC96" s="63">
        <v>7408</v>
      </c>
    </row>
    <row r="97" spans="1:29" ht="60" x14ac:dyDescent="0.25">
      <c r="A97" s="63">
        <f t="shared" si="1"/>
        <v>0</v>
      </c>
      <c r="B97" s="63" t="s">
        <v>1837</v>
      </c>
      <c r="C97" s="63" t="str">
        <f>IFERROR(IF(ocorrencias_9[[#This Row],[GDL]] = "","", ocorrencias_9[[#This Row],[GDL]]&amp;"/"&amp;YEAR(ocorrencias_9[[#This Row],[DATA PLANTÃO]])),"")</f>
        <v>4759/2025</v>
      </c>
      <c r="D97" s="43">
        <v>45686</v>
      </c>
      <c r="E97" s="63" t="s">
        <v>1838</v>
      </c>
      <c r="F97" s="63" t="s">
        <v>54</v>
      </c>
      <c r="G97" s="64" t="s">
        <v>835</v>
      </c>
      <c r="H97" s="63" t="s">
        <v>71</v>
      </c>
      <c r="I97" s="64" t="s">
        <v>60</v>
      </c>
      <c r="J97" s="64" t="s">
        <v>59</v>
      </c>
      <c r="K97" s="64" t="s">
        <v>49</v>
      </c>
      <c r="L97" s="63" t="s">
        <v>26</v>
      </c>
      <c r="M97" s="64" t="s">
        <v>41</v>
      </c>
      <c r="N97" s="64" t="s">
        <v>34</v>
      </c>
      <c r="O97" s="63" t="s">
        <v>1840</v>
      </c>
      <c r="P97" s="63" t="s">
        <v>1839</v>
      </c>
      <c r="Q97" s="63" t="s">
        <v>1841</v>
      </c>
      <c r="R97" s="63" t="s">
        <v>1842</v>
      </c>
      <c r="S97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RAFAEL ANDRADE BARBOSA (NIC 155401)</v>
      </c>
      <c r="T97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7" s="64" t="s">
        <v>1843</v>
      </c>
      <c r="V97" s="63"/>
      <c r="W97" s="63"/>
      <c r="X97" s="44">
        <v>0.79166666666666663</v>
      </c>
      <c r="Y97" s="44">
        <v>0.81597222222222221</v>
      </c>
      <c r="Z97" s="45">
        <v>0.83333333333333337</v>
      </c>
      <c r="AA97" s="45">
        <v>0.88888888888888884</v>
      </c>
      <c r="AB97" s="63">
        <v>4759</v>
      </c>
      <c r="AC97" s="63">
        <v>7409</v>
      </c>
    </row>
    <row r="98" spans="1:29" ht="60" x14ac:dyDescent="0.25">
      <c r="A98" s="63">
        <f t="shared" si="1"/>
        <v>0</v>
      </c>
      <c r="B98" s="63" t="s">
        <v>1844</v>
      </c>
      <c r="C98" s="63" t="str">
        <f>IFERROR(IF(ocorrencias_9[[#This Row],[GDL]] = "","", ocorrencias_9[[#This Row],[GDL]]&amp;"/"&amp;YEAR(ocorrencias_9[[#This Row],[DATA PLANTÃO]])),"")</f>
        <v>4768/2025</v>
      </c>
      <c r="D98" s="43">
        <v>45686</v>
      </c>
      <c r="E98" s="63" t="s">
        <v>1845</v>
      </c>
      <c r="F98" s="63" t="s">
        <v>3</v>
      </c>
      <c r="G98" s="64" t="s">
        <v>4</v>
      </c>
      <c r="H98" s="63" t="s">
        <v>6</v>
      </c>
      <c r="I98" s="64" t="s">
        <v>22</v>
      </c>
      <c r="J98" s="64" t="s">
        <v>28</v>
      </c>
      <c r="K98" s="64" t="s">
        <v>128</v>
      </c>
      <c r="L98" s="63" t="s">
        <v>5</v>
      </c>
      <c r="M98" s="64" t="s">
        <v>27</v>
      </c>
      <c r="N98" s="64" t="s">
        <v>30</v>
      </c>
      <c r="O98" s="63" t="s">
        <v>1846</v>
      </c>
      <c r="P98" s="63" t="s">
        <v>1847</v>
      </c>
      <c r="Q98" s="63" t="s">
        <v>1849</v>
      </c>
      <c r="R98" s="63" t="s">
        <v>1850</v>
      </c>
      <c r="S98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JARDISON LEANDROM FRAGOSO (NIC 155402)</v>
      </c>
      <c r="T98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8" s="64" t="s">
        <v>1848</v>
      </c>
      <c r="V98" s="63"/>
      <c r="W98" s="63"/>
      <c r="X98" s="44">
        <v>0.97569444444444442</v>
      </c>
      <c r="Y98" s="44">
        <v>0.99652777777777779</v>
      </c>
      <c r="Z98" s="45">
        <v>1.3888888888888888E-2</v>
      </c>
      <c r="AA98" s="45">
        <v>4.1666666666666664E-2</v>
      </c>
      <c r="AB98" s="63">
        <v>4768</v>
      </c>
      <c r="AC98" s="63">
        <v>7410</v>
      </c>
    </row>
    <row r="99" spans="1:29" ht="60" x14ac:dyDescent="0.25">
      <c r="A99" s="63">
        <f t="shared" si="1"/>
        <v>0</v>
      </c>
      <c r="B99" s="63" t="s">
        <v>1851</v>
      </c>
      <c r="C99" s="63" t="str">
        <f>IFERROR(IF(ocorrencias_9[[#This Row],[GDL]] = "","", ocorrencias_9[[#This Row],[GDL]]&amp;"/"&amp;YEAR(ocorrencias_9[[#This Row],[DATA PLANTÃO]])),"")</f>
        <v>4769/2025</v>
      </c>
      <c r="D99" s="43">
        <v>45686</v>
      </c>
      <c r="E99" s="63" t="s">
        <v>1852</v>
      </c>
      <c r="F99" s="63" t="s">
        <v>3</v>
      </c>
      <c r="G99" s="64" t="s">
        <v>4</v>
      </c>
      <c r="H99" s="63" t="s">
        <v>6</v>
      </c>
      <c r="I99" s="64" t="s">
        <v>60</v>
      </c>
      <c r="J99" s="64" t="s">
        <v>59</v>
      </c>
      <c r="K99" s="64" t="s">
        <v>14</v>
      </c>
      <c r="L99" s="63" t="s">
        <v>26</v>
      </c>
      <c r="M99" s="64" t="s">
        <v>51</v>
      </c>
      <c r="N99" s="64" t="s">
        <v>34</v>
      </c>
      <c r="O99" s="63" t="s">
        <v>1665</v>
      </c>
      <c r="P99" s="63" t="s">
        <v>1853</v>
      </c>
      <c r="Q99" s="63" t="s">
        <v>1855</v>
      </c>
      <c r="R99" s="63" t="s">
        <v>1856</v>
      </c>
      <c r="S99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JEFFERSON ALEX DE LIMA SILVA (NIC 155403)</v>
      </c>
      <c r="T99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9" s="64" t="s">
        <v>1854</v>
      </c>
      <c r="V99" s="63"/>
      <c r="W99" s="63"/>
      <c r="X99" s="44">
        <v>0.12777777777777777</v>
      </c>
      <c r="Y99" s="44">
        <v>0.1388888888888889</v>
      </c>
      <c r="Z99" s="45">
        <v>0.14930555555555555</v>
      </c>
      <c r="AA99" s="45">
        <v>0.17708333333333334</v>
      </c>
      <c r="AB99" s="63">
        <v>4769</v>
      </c>
      <c r="AC99" s="63">
        <v>7411</v>
      </c>
    </row>
    <row r="100" spans="1:29" ht="60" x14ac:dyDescent="0.25">
      <c r="A100" s="63">
        <f t="shared" si="1"/>
        <v>0</v>
      </c>
      <c r="B100" s="63" t="s">
        <v>1889</v>
      </c>
      <c r="C100" s="63" t="str">
        <f>IFERROR(IF(ocorrencias_9[[#This Row],[GDL]] = "","", ocorrencias_9[[#This Row],[GDL]]&amp;"/"&amp;YEAR(ocorrencias_9[[#This Row],[DATA PLANTÃO]])),"")</f>
        <v>4931/2025</v>
      </c>
      <c r="D100" s="43">
        <v>45687</v>
      </c>
      <c r="E100" s="63" t="s">
        <v>1890</v>
      </c>
      <c r="F100" s="63" t="s">
        <v>3</v>
      </c>
      <c r="G100" s="64" t="s">
        <v>4</v>
      </c>
      <c r="H100" s="63" t="s">
        <v>6</v>
      </c>
      <c r="I100" s="64" t="s">
        <v>107</v>
      </c>
      <c r="J100" s="64" t="s">
        <v>8</v>
      </c>
      <c r="K100" s="64" t="s">
        <v>49</v>
      </c>
      <c r="L100" s="63" t="s">
        <v>26</v>
      </c>
      <c r="M100" s="64" t="s">
        <v>43</v>
      </c>
      <c r="N100" s="64" t="s">
        <v>34</v>
      </c>
      <c r="O100" s="63" t="s">
        <v>1208</v>
      </c>
      <c r="P100" s="63" t="s">
        <v>1891</v>
      </c>
      <c r="Q100" s="63" t="s">
        <v>1899</v>
      </c>
      <c r="R100" s="63" t="s">
        <v>1900</v>
      </c>
      <c r="S100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ALISSON VASCONCELOS DA SILVA (NIC 155404)</v>
      </c>
      <c r="T100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0" s="64" t="s">
        <v>32</v>
      </c>
      <c r="V100" s="63"/>
      <c r="W100" s="63"/>
      <c r="X100" s="44">
        <v>0.88194444444444442</v>
      </c>
      <c r="Y100" s="44">
        <v>0.88888888888888884</v>
      </c>
      <c r="Z100" s="45">
        <v>0.89583333333333337</v>
      </c>
      <c r="AA100" s="45">
        <v>0.91666666666666663</v>
      </c>
      <c r="AB100" s="63">
        <v>4931</v>
      </c>
      <c r="AC100" s="63">
        <v>7414</v>
      </c>
    </row>
    <row r="101" spans="1:29" ht="75" x14ac:dyDescent="0.25">
      <c r="A101" s="63">
        <f t="shared" si="1"/>
        <v>1</v>
      </c>
      <c r="B101" s="63" t="s">
        <v>1892</v>
      </c>
      <c r="C101" s="63" t="str">
        <f>IFERROR(IF(ocorrencias_9[[#This Row],[GDL]] = "","", ocorrencias_9[[#This Row],[GDL]]&amp;"/"&amp;YEAR(ocorrencias_9[[#This Row],[DATA PLANTÃO]])),"")</f>
        <v>4930/2025</v>
      </c>
      <c r="D101" s="43">
        <v>45687</v>
      </c>
      <c r="E101" s="63" t="s">
        <v>1893</v>
      </c>
      <c r="F101" s="63" t="s">
        <v>3</v>
      </c>
      <c r="G101" s="64" t="s">
        <v>4</v>
      </c>
      <c r="H101" s="63"/>
      <c r="I101" s="64" t="s">
        <v>42</v>
      </c>
      <c r="J101" s="64" t="s">
        <v>193</v>
      </c>
      <c r="K101" s="64" t="s">
        <v>632</v>
      </c>
      <c r="L101" s="63" t="s">
        <v>5</v>
      </c>
      <c r="M101" s="64" t="s">
        <v>41</v>
      </c>
      <c r="N101" s="64" t="s">
        <v>34</v>
      </c>
      <c r="O101" s="63" t="s">
        <v>1894</v>
      </c>
      <c r="P101" s="63" t="s">
        <v>1895</v>
      </c>
      <c r="Q101" s="63" t="s">
        <v>1896</v>
      </c>
      <c r="R101" s="63" t="s">
        <v>1897</v>
      </c>
      <c r="S101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IVISON HENRIQUE DOS SANTOS SILVA (NIC 155818)</v>
      </c>
      <c r="T101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1" s="64" t="s">
        <v>1898</v>
      </c>
      <c r="V101" s="63"/>
      <c r="W101" s="63"/>
      <c r="X101" s="44">
        <v>0.90972222222222221</v>
      </c>
      <c r="Y101" s="44">
        <v>0.93055555555555558</v>
      </c>
      <c r="Z101" s="45">
        <v>0.95833333333333337</v>
      </c>
      <c r="AA101" s="45">
        <v>0.97847222222222219</v>
      </c>
      <c r="AB101" s="63">
        <v>4930</v>
      </c>
      <c r="AC101" s="63">
        <v>7415</v>
      </c>
    </row>
    <row r="102" spans="1:29" ht="60" x14ac:dyDescent="0.25">
      <c r="A102" s="63">
        <f t="shared" si="1"/>
        <v>0</v>
      </c>
      <c r="B102" s="63" t="s">
        <v>1901</v>
      </c>
      <c r="C102" s="63" t="str">
        <f>IFERROR(IF(ocorrencias_9[[#This Row],[GDL]] = "","", ocorrencias_9[[#This Row],[GDL]]&amp;"/"&amp;YEAR(ocorrencias_9[[#This Row],[DATA PLANTÃO]])),"")</f>
        <v>4933/2025</v>
      </c>
      <c r="D102" s="43">
        <v>45687</v>
      </c>
      <c r="E102" s="63" t="s">
        <v>1902</v>
      </c>
      <c r="F102" s="63" t="s">
        <v>3</v>
      </c>
      <c r="G102" s="64" t="s">
        <v>4</v>
      </c>
      <c r="H102" s="63" t="s">
        <v>854</v>
      </c>
      <c r="I102" s="64" t="s">
        <v>107</v>
      </c>
      <c r="J102" s="64" t="s">
        <v>8</v>
      </c>
      <c r="K102" s="64" t="s">
        <v>57</v>
      </c>
      <c r="L102" s="63" t="s">
        <v>26</v>
      </c>
      <c r="M102" s="64" t="s">
        <v>27</v>
      </c>
      <c r="N102" s="64" t="s">
        <v>30</v>
      </c>
      <c r="O102" s="63" t="s">
        <v>1482</v>
      </c>
      <c r="P102" s="63" t="s">
        <v>1903</v>
      </c>
      <c r="Q102" s="63" t="s">
        <v>1904</v>
      </c>
      <c r="R102" s="63" t="s">
        <v>1905</v>
      </c>
      <c r="S102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155406)</v>
      </c>
      <c r="T102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2" s="64" t="s">
        <v>32</v>
      </c>
      <c r="V102" s="63"/>
      <c r="W102" s="63"/>
      <c r="X102" s="44">
        <v>0.88888888888888884</v>
      </c>
      <c r="Y102" s="44">
        <v>0.89236111111111116</v>
      </c>
      <c r="Z102" s="45">
        <v>0.90277777777777779</v>
      </c>
      <c r="AA102" s="45">
        <v>3.472222222222222E-3</v>
      </c>
      <c r="AB102" s="63">
        <v>4933</v>
      </c>
      <c r="AC102" s="63">
        <v>7416</v>
      </c>
    </row>
    <row r="103" spans="1:29" ht="60" x14ac:dyDescent="0.25">
      <c r="A103" s="63">
        <f t="shared" si="1"/>
        <v>0</v>
      </c>
      <c r="B103" s="63" t="s">
        <v>1927</v>
      </c>
      <c r="C103" s="63" t="str">
        <f>IFERROR(IF(ocorrencias_9[[#This Row],[GDL]] = "","", ocorrencias_9[[#This Row],[GDL]]&amp;"/"&amp;YEAR(ocorrencias_9[[#This Row],[DATA PLANTÃO]])),"")</f>
        <v>5051/2025</v>
      </c>
      <c r="D103" s="43">
        <v>45688</v>
      </c>
      <c r="E103" s="63" t="s">
        <v>1928</v>
      </c>
      <c r="F103" s="63" t="s">
        <v>3</v>
      </c>
      <c r="G103" s="64" t="s">
        <v>4</v>
      </c>
      <c r="H103" s="63" t="s">
        <v>6</v>
      </c>
      <c r="I103" s="64" t="s">
        <v>42</v>
      </c>
      <c r="J103" s="64" t="s">
        <v>59</v>
      </c>
      <c r="K103" s="64" t="s">
        <v>9</v>
      </c>
      <c r="L103" s="63" t="s">
        <v>26</v>
      </c>
      <c r="M103" s="64" t="s">
        <v>51</v>
      </c>
      <c r="N103" s="64" t="s">
        <v>34</v>
      </c>
      <c r="O103" s="63" t="s">
        <v>1002</v>
      </c>
      <c r="P103" s="63" t="s">
        <v>1930</v>
      </c>
      <c r="Q103" s="63" t="s">
        <v>1931</v>
      </c>
      <c r="R103" s="63" t="s">
        <v>1932</v>
      </c>
      <c r="S103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IVISON WILLAMS DA SILVA (NIC 155542)</v>
      </c>
      <c r="T103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3" s="64" t="s">
        <v>1929</v>
      </c>
      <c r="V103" s="63"/>
      <c r="W103" s="63"/>
      <c r="X103" s="44">
        <v>0.59027777777777779</v>
      </c>
      <c r="Y103" s="44">
        <v>0.59722222222222221</v>
      </c>
      <c r="Z103" s="45">
        <v>0.63194444444444442</v>
      </c>
      <c r="AA103" s="45">
        <v>0.65277777777777779</v>
      </c>
      <c r="AB103" s="63">
        <v>5051</v>
      </c>
      <c r="AC103" s="63">
        <v>7417</v>
      </c>
    </row>
    <row r="104" spans="1:29" ht="60" x14ac:dyDescent="0.25">
      <c r="A104" s="63">
        <f t="shared" si="1"/>
        <v>0</v>
      </c>
      <c r="B104" s="63" t="s">
        <v>1933</v>
      </c>
      <c r="C104" s="63" t="str">
        <f>IFERROR(IF(ocorrencias_9[[#This Row],[GDL]] = "","", ocorrencias_9[[#This Row],[GDL]]&amp;"/"&amp;YEAR(ocorrencias_9[[#This Row],[DATA PLANTÃO]])),"")</f>
        <v>5064/2025</v>
      </c>
      <c r="D104" s="43">
        <v>45688</v>
      </c>
      <c r="E104" s="63" t="s">
        <v>1940</v>
      </c>
      <c r="F104" s="63" t="s">
        <v>3</v>
      </c>
      <c r="G104" s="64" t="s">
        <v>4</v>
      </c>
      <c r="H104" s="63" t="s">
        <v>6</v>
      </c>
      <c r="I104" s="64" t="s">
        <v>22</v>
      </c>
      <c r="J104" s="64" t="s">
        <v>28</v>
      </c>
      <c r="K104" s="64" t="s">
        <v>49</v>
      </c>
      <c r="L104" s="63" t="s">
        <v>26</v>
      </c>
      <c r="M104" s="64" t="s">
        <v>47</v>
      </c>
      <c r="N104" s="64" t="s">
        <v>50</v>
      </c>
      <c r="O104" s="63" t="s">
        <v>1934</v>
      </c>
      <c r="P104" s="63" t="s">
        <v>1941</v>
      </c>
      <c r="Q104" s="63" t="s">
        <v>1942</v>
      </c>
      <c r="R104" s="63" t="s">
        <v>1943</v>
      </c>
      <c r="S104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ADEILDO MANOEL DA SILVA (NIC 155010)</v>
      </c>
      <c r="T104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4" s="64" t="s">
        <v>1935</v>
      </c>
      <c r="V104" s="63"/>
      <c r="W104" s="63"/>
      <c r="X104" s="44">
        <v>0.82291666666666663</v>
      </c>
      <c r="Y104" s="44">
        <v>0.83333333333333337</v>
      </c>
      <c r="Z104" s="45">
        <v>0.86805555555555558</v>
      </c>
      <c r="AA104" s="45">
        <v>0.88541666666666663</v>
      </c>
      <c r="AB104" s="63">
        <v>5064</v>
      </c>
      <c r="AC104" s="63">
        <v>7418</v>
      </c>
    </row>
    <row r="105" spans="1:29" ht="75" x14ac:dyDescent="0.25">
      <c r="A105" s="63">
        <f t="shared" si="1"/>
        <v>0</v>
      </c>
      <c r="B105" s="63" t="s">
        <v>1936</v>
      </c>
      <c r="C105" s="63" t="str">
        <f>IFERROR(IF(ocorrencias_9[[#This Row],[GDL]] = "","", ocorrencias_9[[#This Row],[GDL]]&amp;"/"&amp;YEAR(ocorrencias_9[[#This Row],[DATA PLANTÃO]])),"")</f>
        <v>5550/2025</v>
      </c>
      <c r="D105" s="43">
        <v>45688</v>
      </c>
      <c r="E105" s="63" t="s">
        <v>1937</v>
      </c>
      <c r="F105" s="63" t="s">
        <v>3</v>
      </c>
      <c r="G105" s="64" t="s">
        <v>4</v>
      </c>
      <c r="H105" s="63" t="s">
        <v>6</v>
      </c>
      <c r="I105" s="64" t="s">
        <v>42</v>
      </c>
      <c r="J105" s="64" t="s">
        <v>13</v>
      </c>
      <c r="K105" s="64" t="s">
        <v>14</v>
      </c>
      <c r="L105" s="63" t="s">
        <v>5</v>
      </c>
      <c r="M105" s="64" t="s">
        <v>27</v>
      </c>
      <c r="N105" s="64" t="s">
        <v>30</v>
      </c>
      <c r="O105" s="63" t="s">
        <v>1938</v>
      </c>
      <c r="P105" s="63" t="s">
        <v>1939</v>
      </c>
      <c r="Q105" s="63" t="s">
        <v>2010</v>
      </c>
      <c r="R105" s="63" t="s">
        <v>2011</v>
      </c>
      <c r="S105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LUAN FERNANDO SILVA COSTA DE OLIVEIRA (NIC 155388)</v>
      </c>
      <c r="T105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5" s="64" t="s">
        <v>2028</v>
      </c>
      <c r="V105" s="63"/>
      <c r="W105" s="63"/>
      <c r="X105" s="44">
        <v>0.82638888888888884</v>
      </c>
      <c r="Y105" s="44">
        <v>0.84722222222222221</v>
      </c>
      <c r="Z105" s="45">
        <v>0.86805555555555558</v>
      </c>
      <c r="AA105" s="45">
        <v>0.93055555555555558</v>
      </c>
      <c r="AB105" s="63">
        <v>5550</v>
      </c>
      <c r="AC105" s="63">
        <v>7419</v>
      </c>
    </row>
    <row r="106" spans="1:29" ht="60" x14ac:dyDescent="0.25">
      <c r="A106" s="63">
        <f t="shared" si="1"/>
        <v>0</v>
      </c>
      <c r="B106" s="63" t="s">
        <v>1944</v>
      </c>
      <c r="C106" s="63" t="str">
        <f>IFERROR(IF(ocorrencias_9[[#This Row],[GDL]] = "","", ocorrencias_9[[#This Row],[GDL]]&amp;"/"&amp;YEAR(ocorrencias_9[[#This Row],[DATA PLANTÃO]])),"")</f>
        <v>5077/2025</v>
      </c>
      <c r="D106" s="43">
        <v>45688</v>
      </c>
      <c r="E106" s="63" t="s">
        <v>1945</v>
      </c>
      <c r="F106" s="63" t="s">
        <v>3</v>
      </c>
      <c r="G106" s="64" t="s">
        <v>4</v>
      </c>
      <c r="H106" s="63" t="s">
        <v>6</v>
      </c>
      <c r="I106" s="64" t="s">
        <v>22</v>
      </c>
      <c r="J106" s="64" t="s">
        <v>59</v>
      </c>
      <c r="K106" s="64" t="s">
        <v>49</v>
      </c>
      <c r="L106" s="63" t="s">
        <v>26</v>
      </c>
      <c r="M106" s="64" t="s">
        <v>90</v>
      </c>
      <c r="N106" s="64" t="s">
        <v>34</v>
      </c>
      <c r="O106" s="63" t="s">
        <v>1290</v>
      </c>
      <c r="P106" s="63" t="s">
        <v>1946</v>
      </c>
      <c r="Q106" s="63" t="s">
        <v>1948</v>
      </c>
      <c r="R106" s="63" t="s">
        <v>1836</v>
      </c>
      <c r="S106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155410)</v>
      </c>
      <c r="T106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6" s="64" t="s">
        <v>1947</v>
      </c>
      <c r="V106" s="63"/>
      <c r="W106" s="63"/>
      <c r="X106" s="44">
        <v>0.20833333333333334</v>
      </c>
      <c r="Y106" s="44">
        <v>0.21875</v>
      </c>
      <c r="Z106" s="45">
        <v>0.2326388888888889</v>
      </c>
      <c r="AA106" s="45">
        <v>0.25347222222222221</v>
      </c>
      <c r="AB106" s="63">
        <v>5077</v>
      </c>
      <c r="AC106" s="63">
        <v>7420</v>
      </c>
    </row>
    <row r="107" spans="1:29" ht="60" x14ac:dyDescent="0.25">
      <c r="A107" s="63">
        <f t="shared" si="1"/>
        <v>1</v>
      </c>
      <c r="B107" s="63" t="s">
        <v>1949</v>
      </c>
      <c r="C107" s="63" t="str">
        <f>IFERROR(IF(ocorrencias_9[[#This Row],[GDL]] = "","", ocorrencias_9[[#This Row],[GDL]]&amp;"/"&amp;YEAR(ocorrencias_9[[#This Row],[DATA PLANTÃO]])),"")</f>
        <v>5098/2025</v>
      </c>
      <c r="D107" s="43">
        <v>45689</v>
      </c>
      <c r="E107" s="63" t="s">
        <v>1950</v>
      </c>
      <c r="F107" s="63" t="s">
        <v>3</v>
      </c>
      <c r="G107" s="64" t="s">
        <v>4</v>
      </c>
      <c r="H107" s="63"/>
      <c r="I107" s="64" t="s">
        <v>1991</v>
      </c>
      <c r="J107" s="64" t="s">
        <v>64</v>
      </c>
      <c r="K107" s="64" t="s">
        <v>53</v>
      </c>
      <c r="L107" s="63" t="s">
        <v>26</v>
      </c>
      <c r="M107" s="64" t="s">
        <v>35</v>
      </c>
      <c r="N107" s="64" t="s">
        <v>36</v>
      </c>
      <c r="O107" s="63" t="s">
        <v>1951</v>
      </c>
      <c r="P107" s="63" t="s">
        <v>1952</v>
      </c>
      <c r="Q107" s="63" t="s">
        <v>1953</v>
      </c>
      <c r="R107" s="63" t="s">
        <v>1954</v>
      </c>
      <c r="S107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MANOEL OSCAR DO ESPIRITO SANTO (NIC )</v>
      </c>
      <c r="T107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7" s="64" t="s">
        <v>32</v>
      </c>
      <c r="V107" s="63"/>
      <c r="W107" s="63"/>
      <c r="X107" s="44">
        <v>0.3125</v>
      </c>
      <c r="Y107" s="44"/>
      <c r="Z107" s="45"/>
      <c r="AA107" s="45"/>
      <c r="AB107" s="63">
        <v>5098</v>
      </c>
      <c r="AC107" s="63">
        <v>7421</v>
      </c>
    </row>
    <row r="108" spans="1:29" x14ac:dyDescent="0.25">
      <c r="A108" s="63">
        <f t="shared" si="1"/>
        <v>3</v>
      </c>
      <c r="B108" s="63" t="s">
        <v>1955</v>
      </c>
      <c r="C108" s="63" t="str">
        <f>IFERROR(IF(ocorrencias_9[[#This Row],[GDL]] = "","", ocorrencias_9[[#This Row],[GDL]]&amp;"/"&amp;YEAR(ocorrencias_9[[#This Row],[DATA PLANTÃO]])),"")</f>
        <v/>
      </c>
      <c r="D108" s="43">
        <v>45689</v>
      </c>
      <c r="E108" s="63" t="s">
        <v>1956</v>
      </c>
      <c r="F108" s="63" t="s">
        <v>3</v>
      </c>
      <c r="G108" s="64" t="s">
        <v>4</v>
      </c>
      <c r="H108" s="63"/>
      <c r="I108" s="64" t="s">
        <v>107</v>
      </c>
      <c r="J108" s="64" t="s">
        <v>52</v>
      </c>
      <c r="K108" s="64"/>
      <c r="L108" s="63" t="s">
        <v>26</v>
      </c>
      <c r="M108" s="64" t="s">
        <v>87</v>
      </c>
      <c r="N108" s="64" t="s">
        <v>88</v>
      </c>
      <c r="O108" s="63" t="s">
        <v>991</v>
      </c>
      <c r="P108" s="63" t="s">
        <v>978</v>
      </c>
      <c r="Q108" s="63"/>
      <c r="R108" s="63"/>
      <c r="S108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108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8" s="64" t="s">
        <v>1957</v>
      </c>
      <c r="V108" s="63"/>
      <c r="W108" s="63"/>
      <c r="X108" s="44">
        <v>0.63888888888888884</v>
      </c>
      <c r="Y108" s="44"/>
      <c r="Z108" s="45"/>
      <c r="AA108" s="45"/>
      <c r="AB108" s="63"/>
      <c r="AC108" s="63">
        <v>7422</v>
      </c>
    </row>
    <row r="109" spans="1:29" ht="75" x14ac:dyDescent="0.25">
      <c r="A109" s="63">
        <f t="shared" si="1"/>
        <v>0</v>
      </c>
      <c r="B109" s="63" t="s">
        <v>1958</v>
      </c>
      <c r="C109" s="63" t="str">
        <f>IFERROR(IF(ocorrencias_9[[#This Row],[GDL]] = "","", ocorrencias_9[[#This Row],[GDL]]&amp;"/"&amp;YEAR(ocorrencias_9[[#This Row],[DATA PLANTÃO]])),"")</f>
        <v>5143/2025</v>
      </c>
      <c r="D109" s="43">
        <v>45690</v>
      </c>
      <c r="E109" s="63" t="s">
        <v>1959</v>
      </c>
      <c r="F109" s="63" t="s">
        <v>3</v>
      </c>
      <c r="G109" s="64" t="s">
        <v>4</v>
      </c>
      <c r="H109" s="63" t="s">
        <v>6</v>
      </c>
      <c r="I109" s="64" t="s">
        <v>19</v>
      </c>
      <c r="J109" s="64" t="s">
        <v>48</v>
      </c>
      <c r="K109" s="64" t="s">
        <v>38</v>
      </c>
      <c r="L109" s="63" t="s">
        <v>5</v>
      </c>
      <c r="M109" s="64" t="s">
        <v>63</v>
      </c>
      <c r="N109" s="64" t="s">
        <v>50</v>
      </c>
      <c r="O109" s="63" t="s">
        <v>1657</v>
      </c>
      <c r="P109" s="63" t="s">
        <v>1960</v>
      </c>
      <c r="Q109" s="63" t="s">
        <v>1961</v>
      </c>
      <c r="R109" s="63" t="s">
        <v>1962</v>
      </c>
      <c r="S109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CASSIO AUGUSTO CORREIA DA SILVA (NIC 155419)</v>
      </c>
      <c r="T109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9" s="64" t="s">
        <v>32</v>
      </c>
      <c r="V109" s="63"/>
      <c r="W109" s="63"/>
      <c r="X109" s="44">
        <v>0.2048611111111111</v>
      </c>
      <c r="Y109" s="44">
        <v>0.21527777777777779</v>
      </c>
      <c r="Z109" s="45">
        <v>0.22916666666666666</v>
      </c>
      <c r="AA109" s="45">
        <v>0.2638888888888889</v>
      </c>
      <c r="AB109" s="63">
        <v>5143</v>
      </c>
      <c r="AC109" s="63">
        <v>7423</v>
      </c>
    </row>
    <row r="110" spans="1:29" ht="60" x14ac:dyDescent="0.25">
      <c r="A110" s="63">
        <f t="shared" si="1"/>
        <v>0</v>
      </c>
      <c r="B110" s="63" t="s">
        <v>1963</v>
      </c>
      <c r="C110" s="63" t="str">
        <f>IFERROR(IF(ocorrencias_9[[#This Row],[GDL]] = "","", ocorrencias_9[[#This Row],[GDL]]&amp;"/"&amp;YEAR(ocorrencias_9[[#This Row],[DATA PLANTÃO]])),"")</f>
        <v>5218/2025</v>
      </c>
      <c r="D110" s="43">
        <v>45690</v>
      </c>
      <c r="E110" s="63" t="s">
        <v>1964</v>
      </c>
      <c r="F110" s="63" t="s">
        <v>3</v>
      </c>
      <c r="G110" s="64" t="s">
        <v>4</v>
      </c>
      <c r="H110" s="63" t="s">
        <v>6</v>
      </c>
      <c r="I110" s="64" t="s">
        <v>11</v>
      </c>
      <c r="J110" s="64" t="s">
        <v>48</v>
      </c>
      <c r="K110" s="64" t="s">
        <v>53</v>
      </c>
      <c r="L110" s="63" t="s">
        <v>5</v>
      </c>
      <c r="M110" s="64" t="s">
        <v>90</v>
      </c>
      <c r="N110" s="64" t="s">
        <v>34</v>
      </c>
      <c r="O110" s="63" t="s">
        <v>1290</v>
      </c>
      <c r="P110" s="63" t="s">
        <v>1291</v>
      </c>
      <c r="Q110" s="63" t="s">
        <v>1966</v>
      </c>
      <c r="R110" s="63" t="s">
        <v>1967</v>
      </c>
      <c r="S110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154968)</v>
      </c>
      <c r="T110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0" s="64" t="s">
        <v>32</v>
      </c>
      <c r="V110" s="63"/>
      <c r="W110" s="63"/>
      <c r="X110" s="44">
        <v>0.70138888888888884</v>
      </c>
      <c r="Y110" s="44">
        <v>0.71527777777777779</v>
      </c>
      <c r="Z110" s="45">
        <v>0.72569444444444442</v>
      </c>
      <c r="AA110" s="45">
        <v>0.76041666666666663</v>
      </c>
      <c r="AB110" s="63">
        <v>5218</v>
      </c>
      <c r="AC110" s="63">
        <v>7424</v>
      </c>
    </row>
    <row r="111" spans="1:29" ht="75" x14ac:dyDescent="0.25">
      <c r="A111" s="63">
        <f t="shared" si="1"/>
        <v>1</v>
      </c>
      <c r="B111" s="63" t="s">
        <v>1965</v>
      </c>
      <c r="C111" s="63" t="str">
        <f>IFERROR(IF(ocorrencias_9[[#This Row],[GDL]] = "","", ocorrencias_9[[#This Row],[GDL]]&amp;"/"&amp;YEAR(ocorrencias_9[[#This Row],[DATA PLANTÃO]])),"")</f>
        <v>5490/2025</v>
      </c>
      <c r="D111" s="43">
        <v>45691</v>
      </c>
      <c r="E111" s="63" t="s">
        <v>1995</v>
      </c>
      <c r="F111" s="63" t="s">
        <v>3</v>
      </c>
      <c r="G111" s="64" t="s">
        <v>4</v>
      </c>
      <c r="H111" s="63"/>
      <c r="I111" s="64" t="s">
        <v>16</v>
      </c>
      <c r="J111" s="64" t="s">
        <v>193</v>
      </c>
      <c r="K111" s="64" t="s">
        <v>14</v>
      </c>
      <c r="L111" s="63" t="s">
        <v>5</v>
      </c>
      <c r="M111" s="64" t="s">
        <v>51</v>
      </c>
      <c r="N111" s="64" t="s">
        <v>34</v>
      </c>
      <c r="O111" s="63" t="s">
        <v>1372</v>
      </c>
      <c r="P111" s="63" t="s">
        <v>1996</v>
      </c>
      <c r="Q111" s="63" t="s">
        <v>2001</v>
      </c>
      <c r="R111" s="63" t="s">
        <v>2002</v>
      </c>
      <c r="S111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JOSE JACKSON MELO DO REGO (NIC 155416)</v>
      </c>
      <c r="T111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1" s="64" t="s">
        <v>2003</v>
      </c>
      <c r="V111" s="63"/>
      <c r="W111" s="63"/>
      <c r="X111" s="44">
        <v>0.84722222222222221</v>
      </c>
      <c r="Y111" s="44">
        <v>0.86805555555555558</v>
      </c>
      <c r="Z111" s="45">
        <v>0.88888888888888884</v>
      </c>
      <c r="AA111" s="45">
        <v>0.90416666666666667</v>
      </c>
      <c r="AB111" s="63">
        <v>5490</v>
      </c>
      <c r="AC111" s="63">
        <v>7425</v>
      </c>
    </row>
    <row r="112" spans="1:29" ht="30" x14ac:dyDescent="0.25">
      <c r="A112" s="63">
        <f t="shared" si="1"/>
        <v>1</v>
      </c>
      <c r="B112" s="63" t="s">
        <v>1997</v>
      </c>
      <c r="C112" s="63" t="str">
        <f>IFERROR(IF(ocorrencias_9[[#This Row],[GDL]] = "","", ocorrencias_9[[#This Row],[GDL]]&amp;"/"&amp;YEAR(ocorrencias_9[[#This Row],[DATA PLANTÃO]])),"")</f>
        <v/>
      </c>
      <c r="D112" s="43">
        <v>45691</v>
      </c>
      <c r="E112" s="63" t="s">
        <v>1998</v>
      </c>
      <c r="F112" s="63" t="s">
        <v>3</v>
      </c>
      <c r="G112" s="64" t="s">
        <v>4</v>
      </c>
      <c r="H112" s="63" t="s">
        <v>6</v>
      </c>
      <c r="I112" s="64" t="s">
        <v>60</v>
      </c>
      <c r="J112" s="64" t="s">
        <v>52</v>
      </c>
      <c r="K112" s="64" t="s">
        <v>14</v>
      </c>
      <c r="L112" s="63" t="s">
        <v>5</v>
      </c>
      <c r="M112" s="64" t="s">
        <v>41</v>
      </c>
      <c r="N112" s="64" t="s">
        <v>34</v>
      </c>
      <c r="O112" s="63" t="s">
        <v>1894</v>
      </c>
      <c r="P112" s="63" t="s">
        <v>1999</v>
      </c>
      <c r="Q112" s="63"/>
      <c r="R112" s="63"/>
      <c r="S112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 xml:space="preserve"> (NIC )</v>
      </c>
      <c r="T112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12" s="64" t="s">
        <v>2000</v>
      </c>
      <c r="V112" s="63"/>
      <c r="W112" s="63"/>
      <c r="X112" s="44">
        <v>0.86458333333333337</v>
      </c>
      <c r="Y112" s="44">
        <v>0.875</v>
      </c>
      <c r="Z112" s="45">
        <v>0.88888888888888884</v>
      </c>
      <c r="AA112" s="45">
        <v>0.9375</v>
      </c>
      <c r="AB112" s="63"/>
      <c r="AC112" s="63">
        <v>7426</v>
      </c>
    </row>
    <row r="113" spans="1:29" ht="120" x14ac:dyDescent="0.25">
      <c r="A113" s="63">
        <f t="shared" si="1"/>
        <v>0</v>
      </c>
      <c r="B113" s="63" t="s">
        <v>2012</v>
      </c>
      <c r="C113" s="63" t="str">
        <f>IFERROR(IF(ocorrencias_9[[#This Row],[GDL]] = "","", ocorrencias_9[[#This Row],[GDL]]&amp;"/"&amp;YEAR(ocorrencias_9[[#This Row],[DATA PLANTÃO]])),"")</f>
        <v>5783/2025</v>
      </c>
      <c r="D113" s="43">
        <v>45693</v>
      </c>
      <c r="E113" s="63" t="s">
        <v>2013</v>
      </c>
      <c r="F113" s="63" t="s">
        <v>1213</v>
      </c>
      <c r="G113" s="64" t="s">
        <v>4</v>
      </c>
      <c r="H113" s="63" t="s">
        <v>6</v>
      </c>
      <c r="I113" s="64" t="s">
        <v>42</v>
      </c>
      <c r="J113" s="64" t="s">
        <v>8</v>
      </c>
      <c r="K113" s="64" t="s">
        <v>125</v>
      </c>
      <c r="L113" s="63" t="s">
        <v>26</v>
      </c>
      <c r="M113" s="64" t="s">
        <v>47</v>
      </c>
      <c r="N113" s="64" t="s">
        <v>70</v>
      </c>
      <c r="O113" s="63" t="s">
        <v>2014</v>
      </c>
      <c r="P113" s="63" t="s">
        <v>2015</v>
      </c>
      <c r="Q113" s="63" t="s">
        <v>2020</v>
      </c>
      <c r="R113" s="63" t="s">
        <v>2021</v>
      </c>
      <c r="S113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155407)
IDENTIDADE DESCONHECIDA (NIC 155813)</v>
      </c>
      <c r="T113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3" s="64" t="s">
        <v>32</v>
      </c>
      <c r="V113" s="63"/>
      <c r="W113" s="63"/>
      <c r="X113" s="44">
        <v>0.27083333333333331</v>
      </c>
      <c r="Y113" s="44">
        <v>0.3125</v>
      </c>
      <c r="Z113" s="45">
        <v>0.34722222222222221</v>
      </c>
      <c r="AA113" s="45">
        <v>0.41666666666666669</v>
      </c>
      <c r="AB113" s="63">
        <v>5783</v>
      </c>
      <c r="AC113" s="63">
        <v>7427</v>
      </c>
    </row>
    <row r="114" spans="1:29" ht="60" x14ac:dyDescent="0.25">
      <c r="A114" s="63">
        <f t="shared" si="1"/>
        <v>0</v>
      </c>
      <c r="B114" s="63" t="s">
        <v>2016</v>
      </c>
      <c r="C114" s="63" t="str">
        <f>IFERROR(IF(ocorrencias_9[[#This Row],[GDL]] = "","", ocorrencias_9[[#This Row],[GDL]]&amp;"/"&amp;YEAR(ocorrencias_9[[#This Row],[DATA PLANTÃO]])),"")</f>
        <v>5831/2025</v>
      </c>
      <c r="D114" s="43">
        <v>45693</v>
      </c>
      <c r="E114" s="63" t="s">
        <v>2017</v>
      </c>
      <c r="F114" s="63" t="s">
        <v>3</v>
      </c>
      <c r="G114" s="64" t="s">
        <v>4</v>
      </c>
      <c r="H114" s="63" t="s">
        <v>6</v>
      </c>
      <c r="I114" s="64" t="s">
        <v>22</v>
      </c>
      <c r="J114" s="64" t="s">
        <v>52</v>
      </c>
      <c r="K114" s="64" t="s">
        <v>125</v>
      </c>
      <c r="L114" s="63" t="s">
        <v>5</v>
      </c>
      <c r="M114" s="64" t="s">
        <v>35</v>
      </c>
      <c r="N114" s="64" t="s">
        <v>36</v>
      </c>
      <c r="O114" s="63" t="s">
        <v>991</v>
      </c>
      <c r="P114" s="63" t="s">
        <v>2018</v>
      </c>
      <c r="Q114" s="63" t="s">
        <v>2022</v>
      </c>
      <c r="R114" s="63" t="s">
        <v>2023</v>
      </c>
      <c r="S114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155398)</v>
      </c>
      <c r="T114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4" s="64" t="s">
        <v>2019</v>
      </c>
      <c r="V114" s="63"/>
      <c r="W114" s="63"/>
      <c r="X114" s="44">
        <v>0.39930555555555558</v>
      </c>
      <c r="Y114" s="44">
        <v>0.42708333333333331</v>
      </c>
      <c r="Z114" s="45">
        <v>0.45833333333333331</v>
      </c>
      <c r="AA114" s="45">
        <v>0.4861111111111111</v>
      </c>
      <c r="AB114" s="63">
        <v>5831</v>
      </c>
      <c r="AC114" s="63">
        <v>7428</v>
      </c>
    </row>
    <row r="115" spans="1:29" ht="120" x14ac:dyDescent="0.25">
      <c r="A115" s="63">
        <f t="shared" si="1"/>
        <v>0</v>
      </c>
      <c r="B115" s="63" t="s">
        <v>2024</v>
      </c>
      <c r="C115" s="63" t="str">
        <f>IFERROR(IF(ocorrencias_9[[#This Row],[GDL]] = "","", ocorrencias_9[[#This Row],[GDL]]&amp;"/"&amp;YEAR(ocorrencias_9[[#This Row],[DATA PLANTÃO]])),"")</f>
        <v>5916/2025</v>
      </c>
      <c r="D115" s="43">
        <v>45693</v>
      </c>
      <c r="E115" s="63" t="s">
        <v>2025</v>
      </c>
      <c r="F115" s="63" t="s">
        <v>1213</v>
      </c>
      <c r="G115" s="64" t="s">
        <v>4</v>
      </c>
      <c r="H115" s="63" t="s">
        <v>6</v>
      </c>
      <c r="I115" s="64" t="s">
        <v>42</v>
      </c>
      <c r="J115" s="64" t="s">
        <v>13</v>
      </c>
      <c r="K115" s="64" t="s">
        <v>14</v>
      </c>
      <c r="L115" s="63" t="s">
        <v>26</v>
      </c>
      <c r="M115" s="64" t="s">
        <v>56</v>
      </c>
      <c r="N115" s="64" t="s">
        <v>15</v>
      </c>
      <c r="O115" s="63" t="s">
        <v>2014</v>
      </c>
      <c r="P115" s="63" t="s">
        <v>2014</v>
      </c>
      <c r="Q115" s="63" t="s">
        <v>2026</v>
      </c>
      <c r="R115" s="63" t="s">
        <v>2027</v>
      </c>
      <c r="S115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155412)
IDENTIDADE DESCONHECIDA (NIC 155781)</v>
      </c>
      <c r="T115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5" s="64" t="s">
        <v>32</v>
      </c>
      <c r="V115" s="63"/>
      <c r="W115" s="63"/>
      <c r="X115" s="44">
        <v>0.3888888888888889</v>
      </c>
      <c r="Y115" s="44">
        <v>0.41666666666666669</v>
      </c>
      <c r="Z115" s="45">
        <v>0.45833333333333331</v>
      </c>
      <c r="AA115" s="45">
        <v>0.56944444444444442</v>
      </c>
      <c r="AB115" s="63">
        <v>5916</v>
      </c>
      <c r="AC115" s="63">
        <v>7429</v>
      </c>
    </row>
    <row r="116" spans="1:29" ht="45" x14ac:dyDescent="0.25">
      <c r="A116" s="63">
        <f t="shared" si="1"/>
        <v>0</v>
      </c>
      <c r="B116" s="63" t="s">
        <v>2029</v>
      </c>
      <c r="C116" s="63" t="str">
        <f>IFERROR(IF(ocorrencias_9[[#This Row],[GDL]] = "","", ocorrencias_9[[#This Row],[GDL]]&amp;"/"&amp;YEAR(ocorrencias_9[[#This Row],[DATA PLANTÃO]])),"")</f>
        <v>5989/2025</v>
      </c>
      <c r="D116" s="43">
        <v>45693</v>
      </c>
      <c r="E116" s="63" t="s">
        <v>2030</v>
      </c>
      <c r="F116" s="63" t="s">
        <v>3</v>
      </c>
      <c r="G116" s="64" t="s">
        <v>835</v>
      </c>
      <c r="H116" s="63" t="s">
        <v>6</v>
      </c>
      <c r="I116" s="64" t="s">
        <v>25</v>
      </c>
      <c r="J116" s="64" t="s">
        <v>8</v>
      </c>
      <c r="K116" s="64" t="s">
        <v>53</v>
      </c>
      <c r="L116" s="63" t="s">
        <v>26</v>
      </c>
      <c r="M116" s="64" t="s">
        <v>56</v>
      </c>
      <c r="N116" s="64" t="s">
        <v>15</v>
      </c>
      <c r="O116" s="63" t="s">
        <v>2031</v>
      </c>
      <c r="P116" s="63" t="s">
        <v>2032</v>
      </c>
      <c r="Q116" s="63" t="s">
        <v>2033</v>
      </c>
      <c r="R116" s="63" t="s">
        <v>2034</v>
      </c>
      <c r="S116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lucas soares da silva (NIC 155791)</v>
      </c>
      <c r="T116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6" s="64" t="s">
        <v>32</v>
      </c>
      <c r="V116" s="63"/>
      <c r="W116" s="63"/>
      <c r="X116" s="44">
        <v>0.86111111111111116</v>
      </c>
      <c r="Y116" s="44">
        <v>0.86805555555555558</v>
      </c>
      <c r="Z116" s="45">
        <v>0.88888888888888884</v>
      </c>
      <c r="AA116" s="45">
        <v>0.91666666666666663</v>
      </c>
      <c r="AB116" s="63">
        <v>5989</v>
      </c>
      <c r="AC116" s="63">
        <v>7430</v>
      </c>
    </row>
    <row r="117" spans="1:29" ht="60" x14ac:dyDescent="0.25">
      <c r="A117" s="63">
        <f t="shared" si="1"/>
        <v>0</v>
      </c>
      <c r="B117" s="63" t="s">
        <v>2052</v>
      </c>
      <c r="C117" s="63" t="str">
        <f>IFERROR(IF(ocorrencias_9[[#This Row],[GDL]] = "","", ocorrencias_9[[#This Row],[GDL]]&amp;"/"&amp;YEAR(ocorrencias_9[[#This Row],[DATA PLANTÃO]])),"")</f>
        <v>6461/2025</v>
      </c>
      <c r="D117" s="43">
        <v>45694</v>
      </c>
      <c r="E117" s="63" t="s">
        <v>2053</v>
      </c>
      <c r="F117" s="63" t="s">
        <v>3</v>
      </c>
      <c r="G117" s="64" t="s">
        <v>4</v>
      </c>
      <c r="H117" s="63" t="s">
        <v>6</v>
      </c>
      <c r="I117" s="64" t="s">
        <v>42</v>
      </c>
      <c r="J117" s="64" t="s">
        <v>23</v>
      </c>
      <c r="K117" s="64" t="s">
        <v>118</v>
      </c>
      <c r="L117" s="63" t="s">
        <v>5</v>
      </c>
      <c r="M117" s="64" t="s">
        <v>63</v>
      </c>
      <c r="N117" s="64" t="s">
        <v>50</v>
      </c>
      <c r="O117" s="63" t="s">
        <v>1677</v>
      </c>
      <c r="P117" s="63" t="s">
        <v>2054</v>
      </c>
      <c r="Q117" s="63" t="s">
        <v>2131</v>
      </c>
      <c r="R117" s="63" t="s">
        <v>2132</v>
      </c>
      <c r="S117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DANIEL HENRIQUE CALADO (NIC 155782)</v>
      </c>
      <c r="T117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7" s="64" t="s">
        <v>32</v>
      </c>
      <c r="V117" s="63"/>
      <c r="W117" s="63"/>
      <c r="X117" s="44">
        <v>0.94027777777777777</v>
      </c>
      <c r="Y117" s="44">
        <v>0.95138888888888884</v>
      </c>
      <c r="Z117" s="45">
        <v>0.97222222222222221</v>
      </c>
      <c r="AA117" s="45">
        <v>2.7777777777777776E-2</v>
      </c>
      <c r="AB117" s="63">
        <v>6461</v>
      </c>
      <c r="AC117" s="63">
        <v>7432</v>
      </c>
    </row>
    <row r="118" spans="1:29" ht="75" x14ac:dyDescent="0.25">
      <c r="A118" s="63">
        <f t="shared" si="1"/>
        <v>0</v>
      </c>
      <c r="B118" s="63" t="s">
        <v>2055</v>
      </c>
      <c r="C118" s="63" t="str">
        <f>IFERROR(IF(ocorrencias_9[[#This Row],[GDL]] = "","", ocorrencias_9[[#This Row],[GDL]]&amp;"/"&amp;YEAR(ocorrencias_9[[#This Row],[DATA PLANTÃO]])),"")</f>
        <v>6234/2025</v>
      </c>
      <c r="D118" s="43">
        <v>45694</v>
      </c>
      <c r="E118" s="63" t="s">
        <v>2056</v>
      </c>
      <c r="F118" s="63" t="s">
        <v>3</v>
      </c>
      <c r="G118" s="64" t="s">
        <v>4</v>
      </c>
      <c r="H118" s="63" t="s">
        <v>6</v>
      </c>
      <c r="I118" s="64" t="s">
        <v>60</v>
      </c>
      <c r="J118" s="64" t="s">
        <v>59</v>
      </c>
      <c r="K118" s="64" t="s">
        <v>57</v>
      </c>
      <c r="L118" s="63" t="s">
        <v>26</v>
      </c>
      <c r="M118" s="64" t="s">
        <v>35</v>
      </c>
      <c r="N118" s="64" t="s">
        <v>36</v>
      </c>
      <c r="O118" s="63" t="s">
        <v>1273</v>
      </c>
      <c r="P118" s="63" t="s">
        <v>2057</v>
      </c>
      <c r="Q118" s="63" t="s">
        <v>2058</v>
      </c>
      <c r="R118" s="63" t="s">
        <v>2059</v>
      </c>
      <c r="S118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PAULO JUNIO GOMES DA SILVA (NIC 155415)</v>
      </c>
      <c r="T118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18" s="64" t="s">
        <v>2060</v>
      </c>
      <c r="V118" s="63"/>
      <c r="W118" s="63"/>
      <c r="X118" s="44">
        <v>0.9375</v>
      </c>
      <c r="Y118" s="44">
        <v>0.95138888888888884</v>
      </c>
      <c r="Z118" s="45">
        <v>0.98611111111111116</v>
      </c>
      <c r="AA118" s="45">
        <v>1.0416666666666666E-2</v>
      </c>
      <c r="AB118" s="63">
        <v>6234</v>
      </c>
      <c r="AC118" s="63">
        <v>7433</v>
      </c>
    </row>
    <row r="119" spans="1:29" ht="60" x14ac:dyDescent="0.25">
      <c r="A119" s="63">
        <f t="shared" si="1"/>
        <v>1</v>
      </c>
      <c r="B119" s="63" t="s">
        <v>2097</v>
      </c>
      <c r="C119" s="63" t="str">
        <f>IFERROR(IF(ocorrencias_9[[#This Row],[GDL]] = "","", ocorrencias_9[[#This Row],[GDL]]&amp;"/"&amp;YEAR(ocorrencias_9[[#This Row],[DATA PLANTÃO]])),"")</f>
        <v>6816/2025</v>
      </c>
      <c r="D119" s="43">
        <v>45695</v>
      </c>
      <c r="E119" s="63" t="s">
        <v>2098</v>
      </c>
      <c r="F119" s="63" t="s">
        <v>3</v>
      </c>
      <c r="G119" s="64" t="s">
        <v>4</v>
      </c>
      <c r="H119" s="63"/>
      <c r="I119" s="64" t="s">
        <v>22</v>
      </c>
      <c r="J119" s="64" t="s">
        <v>193</v>
      </c>
      <c r="K119" s="64" t="s">
        <v>49</v>
      </c>
      <c r="L119" s="63" t="s">
        <v>5</v>
      </c>
      <c r="M119" s="64" t="s">
        <v>37</v>
      </c>
      <c r="N119" s="64" t="s">
        <v>67</v>
      </c>
      <c r="O119" s="63" t="s">
        <v>2099</v>
      </c>
      <c r="P119" s="63" t="s">
        <v>2100</v>
      </c>
      <c r="Q119" s="63" t="s">
        <v>2101</v>
      </c>
      <c r="R119" s="63" t="s">
        <v>2102</v>
      </c>
      <c r="S119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LUIZ CLAUDIO DA SILVA (NIC 155413)</v>
      </c>
      <c r="T119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9" s="64" t="s">
        <v>2103</v>
      </c>
      <c r="V119" s="63"/>
      <c r="W119" s="63"/>
      <c r="X119" s="44">
        <v>0.63888888888888884</v>
      </c>
      <c r="Y119" s="44">
        <v>0.66666666666666663</v>
      </c>
      <c r="Z119" s="45">
        <v>0.69097222222222221</v>
      </c>
      <c r="AA119" s="45">
        <v>0.71875</v>
      </c>
      <c r="AB119" s="63">
        <v>6816</v>
      </c>
      <c r="AC119" s="63">
        <v>7436</v>
      </c>
    </row>
    <row r="120" spans="1:29" ht="60" x14ac:dyDescent="0.25">
      <c r="A120" s="63">
        <f t="shared" si="1"/>
        <v>0</v>
      </c>
      <c r="B120" s="63" t="s">
        <v>2106</v>
      </c>
      <c r="C120" s="63" t="str">
        <f>IFERROR(IF(ocorrencias_9[[#This Row],[GDL]] = "","", ocorrencias_9[[#This Row],[GDL]]&amp;"/"&amp;YEAR(ocorrencias_9[[#This Row],[DATA PLANTÃO]])),"")</f>
        <v>6415/2025</v>
      </c>
      <c r="D120" s="43">
        <v>45695</v>
      </c>
      <c r="E120" s="63" t="s">
        <v>2107</v>
      </c>
      <c r="F120" s="63" t="s">
        <v>3</v>
      </c>
      <c r="G120" s="64" t="s">
        <v>4</v>
      </c>
      <c r="H120" s="63" t="s">
        <v>6</v>
      </c>
      <c r="I120" s="64" t="s">
        <v>42</v>
      </c>
      <c r="J120" s="64" t="s">
        <v>13</v>
      </c>
      <c r="K120" s="64" t="s">
        <v>49</v>
      </c>
      <c r="L120" s="63" t="s">
        <v>26</v>
      </c>
      <c r="M120" s="64" t="s">
        <v>27</v>
      </c>
      <c r="N120" s="64" t="s">
        <v>30</v>
      </c>
      <c r="O120" s="63" t="s">
        <v>1372</v>
      </c>
      <c r="P120" s="63" t="s">
        <v>2108</v>
      </c>
      <c r="Q120" s="63" t="s">
        <v>2110</v>
      </c>
      <c r="R120" s="63" t="s">
        <v>2111</v>
      </c>
      <c r="S120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DJAILTON FERREIRA DE SANTANA (NIC 155783)</v>
      </c>
      <c r="T120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0" s="64" t="s">
        <v>2109</v>
      </c>
      <c r="V120" s="63"/>
      <c r="W120" s="63"/>
      <c r="X120" s="44">
        <v>0.97916666666666663</v>
      </c>
      <c r="Y120" s="44">
        <v>0.99583333333333335</v>
      </c>
      <c r="Z120" s="45">
        <v>1.3888888888888888E-2</v>
      </c>
      <c r="AA120" s="45">
        <v>5.2083333333333336E-2</v>
      </c>
      <c r="AB120" s="63">
        <v>6415</v>
      </c>
      <c r="AC120" s="63">
        <v>7437</v>
      </c>
    </row>
    <row r="121" spans="1:29" ht="75" x14ac:dyDescent="0.25">
      <c r="A121" s="63">
        <f t="shared" si="1"/>
        <v>0</v>
      </c>
      <c r="B121" s="63" t="s">
        <v>2112</v>
      </c>
      <c r="C121" s="63" t="str">
        <f>IFERROR(IF(ocorrencias_9[[#This Row],[GDL]] = "","", ocorrencias_9[[#This Row],[GDL]]&amp;"/"&amp;YEAR(ocorrencias_9[[#This Row],[DATA PLANTÃO]])),"")</f>
        <v>6416/2025</v>
      </c>
      <c r="D121" s="43">
        <v>45695</v>
      </c>
      <c r="E121" s="63" t="s">
        <v>2113</v>
      </c>
      <c r="F121" s="63" t="s">
        <v>3</v>
      </c>
      <c r="G121" s="64" t="s">
        <v>4</v>
      </c>
      <c r="H121" s="63" t="s">
        <v>6</v>
      </c>
      <c r="I121" s="64" t="s">
        <v>129</v>
      </c>
      <c r="J121" s="64" t="s">
        <v>8</v>
      </c>
      <c r="K121" s="64" t="s">
        <v>9</v>
      </c>
      <c r="L121" s="63" t="s">
        <v>26</v>
      </c>
      <c r="M121" s="64" t="s">
        <v>63</v>
      </c>
      <c r="N121" s="64" t="s">
        <v>50</v>
      </c>
      <c r="O121" s="63" t="s">
        <v>1657</v>
      </c>
      <c r="P121" s="63" t="s">
        <v>2114</v>
      </c>
      <c r="Q121" s="63" t="s">
        <v>2115</v>
      </c>
      <c r="R121" s="63" t="s">
        <v>2116</v>
      </c>
      <c r="S121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ANDERSON DO NASCIMENTO SILVA (NIC 155798)</v>
      </c>
      <c r="T121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1" s="64" t="s">
        <v>32</v>
      </c>
      <c r="V121" s="63"/>
      <c r="W121" s="63"/>
      <c r="X121" s="44">
        <v>0.13194444444444445</v>
      </c>
      <c r="Y121" s="44">
        <v>0.14583333333333334</v>
      </c>
      <c r="Z121" s="45">
        <v>0.15972222222222221</v>
      </c>
      <c r="AA121" s="45">
        <v>0.1875</v>
      </c>
      <c r="AB121" s="63">
        <v>6416</v>
      </c>
      <c r="AC121" s="63">
        <v>7438</v>
      </c>
    </row>
    <row r="122" spans="1:29" ht="60" x14ac:dyDescent="0.25">
      <c r="A122" s="63">
        <f t="shared" si="1"/>
        <v>0</v>
      </c>
      <c r="B122" s="63" t="s">
        <v>2119</v>
      </c>
      <c r="C122" s="63" t="str">
        <f>IFERROR(IF(ocorrencias_9[[#This Row],[GDL]] = "","", ocorrencias_9[[#This Row],[GDL]]&amp;"/"&amp;YEAR(ocorrencias_9[[#This Row],[DATA PLANTÃO]])),"")</f>
        <v>6430/2025</v>
      </c>
      <c r="D122" s="43">
        <v>45696</v>
      </c>
      <c r="E122" s="63" t="s">
        <v>2120</v>
      </c>
      <c r="F122" s="63" t="s">
        <v>3</v>
      </c>
      <c r="G122" s="64" t="s">
        <v>4</v>
      </c>
      <c r="H122" s="63" t="s">
        <v>6</v>
      </c>
      <c r="I122" s="64" t="s">
        <v>16</v>
      </c>
      <c r="J122" s="64" t="s">
        <v>28</v>
      </c>
      <c r="K122" s="64" t="s">
        <v>38</v>
      </c>
      <c r="L122" s="63" t="s">
        <v>26</v>
      </c>
      <c r="M122" s="64" t="s">
        <v>51</v>
      </c>
      <c r="N122" s="64" t="s">
        <v>34</v>
      </c>
      <c r="O122" s="63" t="s">
        <v>2121</v>
      </c>
      <c r="P122" s="63" t="s">
        <v>2122</v>
      </c>
      <c r="Q122" s="63" t="s">
        <v>2125</v>
      </c>
      <c r="R122" s="63" t="s">
        <v>2126</v>
      </c>
      <c r="S122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155797)</v>
      </c>
      <c r="T122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2" s="64" t="s">
        <v>2123</v>
      </c>
      <c r="V122" s="63"/>
      <c r="W122" s="63"/>
      <c r="X122" s="44">
        <v>0.46180555555555558</v>
      </c>
      <c r="Y122" s="44">
        <v>0.47916666666666669</v>
      </c>
      <c r="Z122" s="45">
        <v>0.5</v>
      </c>
      <c r="AA122" s="45">
        <v>0.52083333333333337</v>
      </c>
      <c r="AB122" s="63">
        <v>6430</v>
      </c>
      <c r="AC122" s="63">
        <v>7440</v>
      </c>
    </row>
    <row r="123" spans="1:29" ht="60" x14ac:dyDescent="0.25">
      <c r="A123" s="63">
        <f t="shared" si="1"/>
        <v>0</v>
      </c>
      <c r="B123" s="63" t="s">
        <v>2127</v>
      </c>
      <c r="C123" s="63" t="str">
        <f>IFERROR(IF(ocorrencias_9[[#This Row],[GDL]] = "","", ocorrencias_9[[#This Row],[GDL]]&amp;"/"&amp;YEAR(ocorrencias_9[[#This Row],[DATA PLANTÃO]])),"")</f>
        <v>6468/2025</v>
      </c>
      <c r="D123" s="43">
        <v>45696</v>
      </c>
      <c r="E123" s="63" t="s">
        <v>2128</v>
      </c>
      <c r="F123" s="63" t="s">
        <v>3</v>
      </c>
      <c r="G123" s="64" t="s">
        <v>4</v>
      </c>
      <c r="H123" s="63" t="s">
        <v>6</v>
      </c>
      <c r="I123" s="64" t="s">
        <v>19</v>
      </c>
      <c r="J123" s="64" t="s">
        <v>48</v>
      </c>
      <c r="K123" s="64" t="s">
        <v>53</v>
      </c>
      <c r="L123" s="63" t="s">
        <v>5</v>
      </c>
      <c r="M123" s="64" t="s">
        <v>37</v>
      </c>
      <c r="N123" s="64" t="s">
        <v>39</v>
      </c>
      <c r="O123" s="63" t="s">
        <v>2129</v>
      </c>
      <c r="P123" s="63" t="s">
        <v>2133</v>
      </c>
      <c r="Q123" s="63" t="s">
        <v>2134</v>
      </c>
      <c r="R123" s="63" t="s">
        <v>2135</v>
      </c>
      <c r="S123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JADSON ANTONIO DE LIMA (NIC 155786)</v>
      </c>
      <c r="T123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3" s="64" t="s">
        <v>2130</v>
      </c>
      <c r="V123" s="63"/>
      <c r="W123" s="63"/>
      <c r="X123" s="44">
        <v>0.77430555555555558</v>
      </c>
      <c r="Y123" s="44">
        <v>0.79166666666666663</v>
      </c>
      <c r="Z123" s="45">
        <v>0.81944444444444442</v>
      </c>
      <c r="AA123" s="45">
        <v>0.86111111111111116</v>
      </c>
      <c r="AB123" s="63">
        <v>6468</v>
      </c>
      <c r="AC123" s="63">
        <v>7441</v>
      </c>
    </row>
    <row r="124" spans="1:29" ht="60" x14ac:dyDescent="0.25">
      <c r="A124" s="63">
        <f t="shared" si="1"/>
        <v>1</v>
      </c>
      <c r="B124" s="63" t="s">
        <v>2136</v>
      </c>
      <c r="C124" s="63" t="str">
        <f>IFERROR(IF(ocorrencias_9[[#This Row],[GDL]] = "","", ocorrencias_9[[#This Row],[GDL]]&amp;"/"&amp;YEAR(ocorrencias_9[[#This Row],[DATA PLANTÃO]])),"")</f>
        <v>6541/2025</v>
      </c>
      <c r="D124" s="43">
        <v>45697</v>
      </c>
      <c r="E124" s="63" t="s">
        <v>2137</v>
      </c>
      <c r="F124" s="63" t="s">
        <v>3</v>
      </c>
      <c r="G124" s="64" t="s">
        <v>4</v>
      </c>
      <c r="H124" s="63" t="s">
        <v>6</v>
      </c>
      <c r="I124" s="64" t="s">
        <v>102</v>
      </c>
      <c r="J124" s="64" t="s">
        <v>100</v>
      </c>
      <c r="K124" s="64" t="s">
        <v>128</v>
      </c>
      <c r="L124" s="63" t="s">
        <v>32</v>
      </c>
      <c r="M124" s="64" t="s">
        <v>43</v>
      </c>
      <c r="N124" s="64" t="s">
        <v>34</v>
      </c>
      <c r="O124" s="63" t="s">
        <v>2138</v>
      </c>
      <c r="P124" s="63" t="s">
        <v>2139</v>
      </c>
      <c r="Q124" s="63" t="s">
        <v>2158</v>
      </c>
      <c r="R124" s="63" t="s">
        <v>2159</v>
      </c>
      <c r="S124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155819)</v>
      </c>
      <c r="T124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4" s="64" t="s">
        <v>2140</v>
      </c>
      <c r="V124" s="63"/>
      <c r="W124" s="63"/>
      <c r="X124" s="44">
        <v>0.44791666666666669</v>
      </c>
      <c r="Y124" s="44">
        <v>0.4548611111111111</v>
      </c>
      <c r="Z124" s="45">
        <v>0.46527777777777779</v>
      </c>
      <c r="AA124" s="45">
        <v>0.49305555555555558</v>
      </c>
      <c r="AB124" s="63">
        <v>6541</v>
      </c>
      <c r="AC124" s="63">
        <v>7442</v>
      </c>
    </row>
    <row r="125" spans="1:29" ht="60" x14ac:dyDescent="0.25">
      <c r="A125" s="63">
        <f t="shared" si="1"/>
        <v>0</v>
      </c>
      <c r="B125" s="63" t="s">
        <v>2141</v>
      </c>
      <c r="C125" s="63" t="str">
        <f>IFERROR(IF(ocorrencias_9[[#This Row],[GDL]] = "","", ocorrencias_9[[#This Row],[GDL]]&amp;"/"&amp;YEAR(ocorrencias_9[[#This Row],[DATA PLANTÃO]])),"")</f>
        <v>6492/2025</v>
      </c>
      <c r="D125" s="43">
        <v>45697</v>
      </c>
      <c r="E125" s="63" t="s">
        <v>2146</v>
      </c>
      <c r="F125" s="63" t="s">
        <v>3</v>
      </c>
      <c r="G125" s="64" t="s">
        <v>835</v>
      </c>
      <c r="H125" s="63" t="s">
        <v>6</v>
      </c>
      <c r="I125" s="64" t="s">
        <v>11</v>
      </c>
      <c r="J125" s="64" t="s">
        <v>23</v>
      </c>
      <c r="K125" s="64" t="s">
        <v>46</v>
      </c>
      <c r="L125" s="63" t="s">
        <v>5</v>
      </c>
      <c r="M125" s="64" t="s">
        <v>63</v>
      </c>
      <c r="N125" s="64" t="s">
        <v>50</v>
      </c>
      <c r="O125" s="63" t="s">
        <v>1677</v>
      </c>
      <c r="P125" s="63" t="s">
        <v>2142</v>
      </c>
      <c r="Q125" s="63" t="s">
        <v>2143</v>
      </c>
      <c r="R125" s="63" t="s">
        <v>2144</v>
      </c>
      <c r="S125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GUSTAVO DOS SANTOS SILVA (NIC 155417)</v>
      </c>
      <c r="T125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5" s="64" t="s">
        <v>2145</v>
      </c>
      <c r="V125" s="63"/>
      <c r="W125" s="63"/>
      <c r="X125" s="44">
        <v>0.53472222222222221</v>
      </c>
      <c r="Y125" s="44">
        <v>0.55902777777777779</v>
      </c>
      <c r="Z125" s="45">
        <v>0.57638888888888884</v>
      </c>
      <c r="AA125" s="45">
        <v>0.61111111111111116</v>
      </c>
      <c r="AB125" s="63">
        <v>6492</v>
      </c>
      <c r="AC125" s="63">
        <v>7443</v>
      </c>
    </row>
    <row r="126" spans="1:29" ht="75" x14ac:dyDescent="0.25">
      <c r="A126" s="63">
        <f t="shared" si="1"/>
        <v>0</v>
      </c>
      <c r="B126" s="63" t="s">
        <v>2147</v>
      </c>
      <c r="C126" s="63" t="str">
        <f>IFERROR(IF(ocorrencias_9[[#This Row],[GDL]] = "","", ocorrencias_9[[#This Row],[GDL]]&amp;"/"&amp;YEAR(ocorrencias_9[[#This Row],[DATA PLANTÃO]])),"")</f>
        <v>6531/2025</v>
      </c>
      <c r="D126" s="43">
        <v>45697</v>
      </c>
      <c r="E126" s="63" t="s">
        <v>2148</v>
      </c>
      <c r="F126" s="63" t="s">
        <v>3</v>
      </c>
      <c r="G126" s="64" t="s">
        <v>835</v>
      </c>
      <c r="H126" s="63" t="s">
        <v>1834</v>
      </c>
      <c r="I126" s="64" t="s">
        <v>107</v>
      </c>
      <c r="J126" s="64" t="s">
        <v>48</v>
      </c>
      <c r="K126" s="64" t="s">
        <v>53</v>
      </c>
      <c r="L126" s="63" t="s">
        <v>5</v>
      </c>
      <c r="M126" s="64" t="s">
        <v>33</v>
      </c>
      <c r="N126" s="64" t="s">
        <v>34</v>
      </c>
      <c r="O126" s="63" t="s">
        <v>2149</v>
      </c>
      <c r="P126" s="63" t="s">
        <v>2150</v>
      </c>
      <c r="Q126" s="63" t="s">
        <v>2152</v>
      </c>
      <c r="R126" s="63" t="s">
        <v>2153</v>
      </c>
      <c r="S126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SHEILA STEFANY MENDES DA SILVA (NIC 155787)</v>
      </c>
      <c r="T126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6" s="64" t="s">
        <v>2151</v>
      </c>
      <c r="V126" s="63"/>
      <c r="W126" s="63"/>
      <c r="X126" s="44">
        <v>0.65555555555555556</v>
      </c>
      <c r="Y126" s="44">
        <v>0.66666666666666663</v>
      </c>
      <c r="Z126" s="45">
        <v>0.6875</v>
      </c>
      <c r="AA126" s="45">
        <v>0.72222222222222221</v>
      </c>
      <c r="AB126" s="63">
        <v>6531</v>
      </c>
      <c r="AC126" s="63">
        <v>7444</v>
      </c>
    </row>
    <row r="127" spans="1:29" ht="75" x14ac:dyDescent="0.25">
      <c r="A127" s="63">
        <f t="shared" si="1"/>
        <v>0</v>
      </c>
      <c r="B127" s="63" t="s">
        <v>2163</v>
      </c>
      <c r="C127" s="63" t="str">
        <f>IFERROR(IF(ocorrencias_9[[#This Row],[GDL]] = "","", ocorrencias_9[[#This Row],[GDL]]&amp;"/"&amp;YEAR(ocorrencias_9[[#This Row],[DATA PLANTÃO]])),"")</f>
        <v>6596/2025</v>
      </c>
      <c r="D127" s="43">
        <v>45698</v>
      </c>
      <c r="E127" s="63" t="s">
        <v>2164</v>
      </c>
      <c r="F127" s="63" t="s">
        <v>3</v>
      </c>
      <c r="G127" s="64" t="s">
        <v>4</v>
      </c>
      <c r="H127" s="63" t="s">
        <v>6</v>
      </c>
      <c r="I127" s="64" t="s">
        <v>102</v>
      </c>
      <c r="J127" s="64" t="s">
        <v>48</v>
      </c>
      <c r="K127" s="64" t="s">
        <v>14</v>
      </c>
      <c r="L127" s="63" t="s">
        <v>5</v>
      </c>
      <c r="M127" s="64" t="s">
        <v>33</v>
      </c>
      <c r="N127" s="64" t="s">
        <v>34</v>
      </c>
      <c r="O127" s="63" t="s">
        <v>1009</v>
      </c>
      <c r="P127" s="63" t="s">
        <v>2170</v>
      </c>
      <c r="Q127" s="63" t="s">
        <v>2171</v>
      </c>
      <c r="R127" s="63" t="s">
        <v>2172</v>
      </c>
      <c r="S127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JOYCE BARRETO SOARES DE LIMA (NIC 155796)</v>
      </c>
      <c r="T127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7" s="64" t="s">
        <v>2165</v>
      </c>
      <c r="V127" s="63"/>
      <c r="W127" s="63"/>
      <c r="X127" s="44">
        <v>0.28472222222222221</v>
      </c>
      <c r="Y127" s="44">
        <v>0.28819444444444442</v>
      </c>
      <c r="Z127" s="45">
        <v>0.30555555555555558</v>
      </c>
      <c r="AA127" s="45">
        <v>0.33680555555555558</v>
      </c>
      <c r="AB127" s="63">
        <v>6596</v>
      </c>
      <c r="AC127" s="63">
        <v>7446</v>
      </c>
    </row>
    <row r="128" spans="1:29" ht="60" x14ac:dyDescent="0.25">
      <c r="A128" s="63">
        <f t="shared" si="1"/>
        <v>0</v>
      </c>
      <c r="B128" s="63" t="s">
        <v>2166</v>
      </c>
      <c r="C128" s="63" t="str">
        <f>IFERROR(IF(ocorrencias_9[[#This Row],[GDL]] = "","", ocorrencias_9[[#This Row],[GDL]]&amp;"/"&amp;YEAR(ocorrencias_9[[#This Row],[DATA PLANTÃO]])),"")</f>
        <v>6628/2025</v>
      </c>
      <c r="D128" s="43">
        <v>45698</v>
      </c>
      <c r="E128" s="63" t="s">
        <v>2167</v>
      </c>
      <c r="F128" s="63" t="s">
        <v>3</v>
      </c>
      <c r="G128" s="64" t="s">
        <v>4</v>
      </c>
      <c r="H128" s="63" t="s">
        <v>6</v>
      </c>
      <c r="I128" s="64" t="s">
        <v>42</v>
      </c>
      <c r="J128" s="64" t="s">
        <v>23</v>
      </c>
      <c r="K128" s="64" t="s">
        <v>763</v>
      </c>
      <c r="L128" s="63" t="s">
        <v>26</v>
      </c>
      <c r="M128" s="64" t="s">
        <v>47</v>
      </c>
      <c r="N128" s="64" t="s">
        <v>70</v>
      </c>
      <c r="O128" s="63" t="s">
        <v>2168</v>
      </c>
      <c r="P128" s="63" t="s">
        <v>2169</v>
      </c>
      <c r="Q128" s="63" t="s">
        <v>2211</v>
      </c>
      <c r="R128" s="63" t="s">
        <v>2212</v>
      </c>
      <c r="S128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marciano caetano da silva (NIC 155788)</v>
      </c>
      <c r="T128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8" s="64" t="s">
        <v>32</v>
      </c>
      <c r="V128" s="63"/>
      <c r="W128" s="63"/>
      <c r="X128" s="44">
        <v>0.29444444444444445</v>
      </c>
      <c r="Y128" s="44">
        <v>0.31944444444444442</v>
      </c>
      <c r="Z128" s="45">
        <v>0.3611111111111111</v>
      </c>
      <c r="AA128" s="45">
        <v>0.43055555555555558</v>
      </c>
      <c r="AB128" s="63">
        <v>6628</v>
      </c>
      <c r="AC128" s="63">
        <v>7447</v>
      </c>
    </row>
    <row r="129" spans="1:29" ht="75" x14ac:dyDescent="0.25">
      <c r="A129" s="63">
        <f t="shared" si="1"/>
        <v>0</v>
      </c>
      <c r="B129" s="63" t="s">
        <v>2220</v>
      </c>
      <c r="C129" s="63" t="str">
        <f>IFERROR(IF(ocorrencias_9[[#This Row],[GDL]] = "","", ocorrencias_9[[#This Row],[GDL]]&amp;"/"&amp;YEAR(ocorrencias_9[[#This Row],[DATA PLANTÃO]])),"")</f>
        <v>6763/2025</v>
      </c>
      <c r="D129" s="43">
        <v>45698</v>
      </c>
      <c r="E129" s="63" t="s">
        <v>2221</v>
      </c>
      <c r="F129" s="63" t="s">
        <v>3</v>
      </c>
      <c r="G129" s="64" t="s">
        <v>4</v>
      </c>
      <c r="H129" s="63" t="s">
        <v>6</v>
      </c>
      <c r="I129" s="64" t="s">
        <v>22</v>
      </c>
      <c r="J129" s="64" t="s">
        <v>59</v>
      </c>
      <c r="K129" s="64" t="s">
        <v>9</v>
      </c>
      <c r="L129" s="63" t="s">
        <v>26</v>
      </c>
      <c r="M129" s="64" t="s">
        <v>33</v>
      </c>
      <c r="N129" s="64" t="s">
        <v>34</v>
      </c>
      <c r="O129" s="63" t="s">
        <v>89</v>
      </c>
      <c r="P129" s="63" t="s">
        <v>2222</v>
      </c>
      <c r="Q129" s="63" t="s">
        <v>2224</v>
      </c>
      <c r="R129" s="63" t="s">
        <v>2225</v>
      </c>
      <c r="S129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CARLOS ANTONIO PEREIRA BATISTA (NIC 155790)</v>
      </c>
      <c r="T129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9" s="64" t="s">
        <v>2223</v>
      </c>
      <c r="V129" s="63"/>
      <c r="W129" s="63"/>
      <c r="X129" s="44">
        <v>0.6875</v>
      </c>
      <c r="Y129" s="44">
        <v>0.70833333333333337</v>
      </c>
      <c r="Z129" s="45">
        <v>0.72222222222222221</v>
      </c>
      <c r="AA129" s="45">
        <v>0.75</v>
      </c>
      <c r="AB129" s="63">
        <v>6763</v>
      </c>
      <c r="AC129" s="63">
        <v>7448</v>
      </c>
    </row>
    <row r="130" spans="1:29" ht="60" x14ac:dyDescent="0.25">
      <c r="A130" s="63">
        <f t="shared" si="1"/>
        <v>0</v>
      </c>
      <c r="B130" s="63" t="s">
        <v>2226</v>
      </c>
      <c r="C130" s="63" t="str">
        <f>IFERROR(IF(ocorrencias_9[[#This Row],[GDL]] = "","", ocorrencias_9[[#This Row],[GDL]]&amp;"/"&amp;YEAR(ocorrencias_9[[#This Row],[DATA PLANTÃO]])),"")</f>
        <v>7754/2025</v>
      </c>
      <c r="D130" s="43">
        <v>45698</v>
      </c>
      <c r="E130" s="63" t="s">
        <v>2227</v>
      </c>
      <c r="F130" s="63" t="s">
        <v>3</v>
      </c>
      <c r="G130" s="64" t="s">
        <v>4</v>
      </c>
      <c r="H130" s="63" t="s">
        <v>6</v>
      </c>
      <c r="I130" s="64" t="s">
        <v>102</v>
      </c>
      <c r="J130" s="64" t="s">
        <v>48</v>
      </c>
      <c r="K130" s="64" t="s">
        <v>9</v>
      </c>
      <c r="L130" s="63" t="s">
        <v>5</v>
      </c>
      <c r="M130" s="64" t="s">
        <v>43</v>
      </c>
      <c r="N130" s="64" t="s">
        <v>34</v>
      </c>
      <c r="O130" s="63" t="s">
        <v>1052</v>
      </c>
      <c r="P130" s="63" t="s">
        <v>2228</v>
      </c>
      <c r="Q130" s="63" t="s">
        <v>2229</v>
      </c>
      <c r="R130" s="63" t="s">
        <v>2230</v>
      </c>
      <c r="S130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ROBERTO AQUINO DA SILVA (NIC 155800)</v>
      </c>
      <c r="T130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30" s="64" t="s">
        <v>2457</v>
      </c>
      <c r="V130" s="63" t="s">
        <v>2458</v>
      </c>
      <c r="W130" s="63" t="s">
        <v>2459</v>
      </c>
      <c r="X130" s="44">
        <v>0.69791666666666663</v>
      </c>
      <c r="Y130" s="44">
        <v>0.70138888888888884</v>
      </c>
      <c r="Z130" s="45">
        <v>0.70833333333333337</v>
      </c>
      <c r="AA130" s="45">
        <v>0.77777777777777779</v>
      </c>
      <c r="AB130" s="63">
        <v>7754</v>
      </c>
      <c r="AC130" s="63">
        <v>7449</v>
      </c>
    </row>
    <row r="131" spans="1:29" ht="60" x14ac:dyDescent="0.25">
      <c r="A131" s="63">
        <f t="shared" ref="A131:A194" si="2">COUNTBLANK(B131:P131)</f>
        <v>0</v>
      </c>
      <c r="B131" s="63" t="s">
        <v>2231</v>
      </c>
      <c r="C131" s="63" t="str">
        <f>IFERROR(IF(ocorrencias_9[[#This Row],[GDL]] = "","", ocorrencias_9[[#This Row],[GDL]]&amp;"/"&amp;YEAR(ocorrencias_9[[#This Row],[DATA PLANTÃO]])),"")</f>
        <v>7597/2025</v>
      </c>
      <c r="D131" s="43">
        <v>45698</v>
      </c>
      <c r="E131" s="63" t="s">
        <v>2232</v>
      </c>
      <c r="F131" s="63" t="s">
        <v>3</v>
      </c>
      <c r="G131" s="64" t="s">
        <v>4</v>
      </c>
      <c r="H131" s="63" t="s">
        <v>6</v>
      </c>
      <c r="I131" s="64" t="s">
        <v>25</v>
      </c>
      <c r="J131" s="64" t="s">
        <v>23</v>
      </c>
      <c r="K131" s="64" t="s">
        <v>24</v>
      </c>
      <c r="L131" s="63" t="s">
        <v>5</v>
      </c>
      <c r="M131" s="64" t="s">
        <v>27</v>
      </c>
      <c r="N131" s="64" t="s">
        <v>30</v>
      </c>
      <c r="O131" s="63" t="s">
        <v>2233</v>
      </c>
      <c r="P131" s="63" t="s">
        <v>2233</v>
      </c>
      <c r="Q131" s="63" t="s">
        <v>2357</v>
      </c>
      <c r="R131" s="63" t="s">
        <v>2358</v>
      </c>
      <c r="S131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155795)</v>
      </c>
      <c r="T131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31" s="64" t="s">
        <v>32</v>
      </c>
      <c r="V131" s="63"/>
      <c r="W131" s="63"/>
      <c r="X131" s="44">
        <v>4.1666666666666664E-2</v>
      </c>
      <c r="Y131" s="44">
        <v>4.8611111111111112E-2</v>
      </c>
      <c r="Z131" s="45">
        <v>6.25E-2</v>
      </c>
      <c r="AA131" s="45">
        <v>0.10416666666666667</v>
      </c>
      <c r="AB131" s="63">
        <v>7597</v>
      </c>
      <c r="AC131" s="63">
        <v>7450</v>
      </c>
    </row>
    <row r="132" spans="1:29" ht="75" x14ac:dyDescent="0.25">
      <c r="A132" s="63">
        <f t="shared" si="2"/>
        <v>0</v>
      </c>
      <c r="B132" s="63" t="s">
        <v>2234</v>
      </c>
      <c r="C132" s="63" t="str">
        <f>IFERROR(IF(ocorrencias_9[[#This Row],[GDL]] = "","", ocorrencias_9[[#This Row],[GDL]]&amp;"/"&amp;YEAR(ocorrencias_9[[#This Row],[DATA PLANTÃO]])),"")</f>
        <v>7057/2025</v>
      </c>
      <c r="D132" s="43">
        <v>45699</v>
      </c>
      <c r="E132" s="63" t="s">
        <v>2235</v>
      </c>
      <c r="F132" s="63" t="s">
        <v>3</v>
      </c>
      <c r="G132" s="64" t="s">
        <v>4</v>
      </c>
      <c r="H132" s="63" t="s">
        <v>6</v>
      </c>
      <c r="I132" s="64" t="s">
        <v>1991</v>
      </c>
      <c r="J132" s="64" t="s">
        <v>52</v>
      </c>
      <c r="K132" s="64" t="s">
        <v>44</v>
      </c>
      <c r="L132" s="63" t="s">
        <v>5</v>
      </c>
      <c r="M132" s="64" t="s">
        <v>56</v>
      </c>
      <c r="N132" s="64" t="s">
        <v>80</v>
      </c>
      <c r="O132" s="63" t="s">
        <v>2236</v>
      </c>
      <c r="P132" s="63" t="s">
        <v>2237</v>
      </c>
      <c r="Q132" s="63" t="s">
        <v>2287</v>
      </c>
      <c r="R132" s="63" t="s">
        <v>2288</v>
      </c>
      <c r="S132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ÍTALO CATARINO CARDOSO DOS SANTOS (NIC 155414)</v>
      </c>
      <c r="T132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32" s="64" t="s">
        <v>2238</v>
      </c>
      <c r="V132" s="63"/>
      <c r="W132" s="63"/>
      <c r="X132" s="44">
        <v>0.33333333333333331</v>
      </c>
      <c r="Y132" s="44">
        <v>0.33333333333333331</v>
      </c>
      <c r="Z132" s="45">
        <v>0.34930555555555554</v>
      </c>
      <c r="AA132" s="45">
        <v>0.40625</v>
      </c>
      <c r="AB132" s="63">
        <v>7057</v>
      </c>
      <c r="AC132" s="63">
        <v>7451</v>
      </c>
    </row>
    <row r="133" spans="1:29" ht="90" x14ac:dyDescent="0.25">
      <c r="A133" s="63">
        <f t="shared" si="2"/>
        <v>1</v>
      </c>
      <c r="B133" s="63" t="s">
        <v>2258</v>
      </c>
      <c r="C133" s="63" t="str">
        <f>IFERROR(IF(ocorrencias_9[[#This Row],[GDL]] = "","", ocorrencias_9[[#This Row],[GDL]]&amp;"/"&amp;YEAR(ocorrencias_9[[#This Row],[DATA PLANTÃO]])),"")</f>
        <v>6944/2025</v>
      </c>
      <c r="D133" s="43">
        <v>45699</v>
      </c>
      <c r="E133" s="63" t="s">
        <v>2259</v>
      </c>
      <c r="F133" s="63" t="s">
        <v>3</v>
      </c>
      <c r="G133" s="64" t="s">
        <v>4</v>
      </c>
      <c r="H133" s="63"/>
      <c r="I133" s="64" t="s">
        <v>19</v>
      </c>
      <c r="J133" s="64" t="s">
        <v>193</v>
      </c>
      <c r="K133" s="64" t="s">
        <v>9</v>
      </c>
      <c r="L133" s="63" t="s">
        <v>5</v>
      </c>
      <c r="M133" s="64" t="s">
        <v>51</v>
      </c>
      <c r="N133" s="64" t="s">
        <v>34</v>
      </c>
      <c r="O133" s="63" t="s">
        <v>883</v>
      </c>
      <c r="P133" s="63" t="s">
        <v>2260</v>
      </c>
      <c r="Q133" s="63" t="s">
        <v>2264</v>
      </c>
      <c r="R133" s="63" t="s">
        <v>2265</v>
      </c>
      <c r="S133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JOSÉ ARTHUR GOMES DE ARAUJO NASCIMENTO (NIC 156062)</v>
      </c>
      <c r="T133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33" s="64" t="s">
        <v>2266</v>
      </c>
      <c r="V133" s="63"/>
      <c r="W133" s="63"/>
      <c r="X133" s="44">
        <v>0.52083333333333337</v>
      </c>
      <c r="Y133" s="44">
        <v>0.56319444444444444</v>
      </c>
      <c r="Z133" s="45">
        <v>0.58333333333333337</v>
      </c>
      <c r="AA133" s="45">
        <v>0.59652777777777777</v>
      </c>
      <c r="AB133" s="63">
        <v>6944</v>
      </c>
      <c r="AC133" s="63">
        <v>7452</v>
      </c>
    </row>
    <row r="134" spans="1:29" x14ac:dyDescent="0.25">
      <c r="A134" s="63">
        <f t="shared" si="2"/>
        <v>3</v>
      </c>
      <c r="B134" s="63" t="s">
        <v>2273</v>
      </c>
      <c r="C134" s="63" t="str">
        <f>IFERROR(IF(ocorrencias_9[[#This Row],[GDL]] = "","", ocorrencias_9[[#This Row],[GDL]]&amp;"/"&amp;YEAR(ocorrencias_9[[#This Row],[DATA PLANTÃO]])),"")</f>
        <v/>
      </c>
      <c r="D134" s="43">
        <v>45699</v>
      </c>
      <c r="E134" s="63" t="s">
        <v>2274</v>
      </c>
      <c r="F134" s="63" t="s">
        <v>3</v>
      </c>
      <c r="G134" s="64" t="s">
        <v>4</v>
      </c>
      <c r="H134" s="63"/>
      <c r="I134" s="64" t="s">
        <v>1991</v>
      </c>
      <c r="J134" s="64" t="s">
        <v>52</v>
      </c>
      <c r="K134" s="64" t="s">
        <v>49</v>
      </c>
      <c r="L134" s="63" t="s">
        <v>32</v>
      </c>
      <c r="M134" s="64" t="s">
        <v>51</v>
      </c>
      <c r="N134" s="64" t="s">
        <v>34</v>
      </c>
      <c r="O134" s="63" t="s">
        <v>2275</v>
      </c>
      <c r="P134" s="63" t="s">
        <v>2276</v>
      </c>
      <c r="Q134" s="63" t="s">
        <v>2285</v>
      </c>
      <c r="R134" s="63" t="s">
        <v>2286</v>
      </c>
      <c r="S134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134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34" s="64" t="s">
        <v>32</v>
      </c>
      <c r="V134" s="63"/>
      <c r="W134" s="63"/>
      <c r="X134" s="44">
        <v>0.875</v>
      </c>
      <c r="Y134" s="44">
        <v>0.875</v>
      </c>
      <c r="Z134" s="45">
        <v>0.89444444444444449</v>
      </c>
      <c r="AA134" s="45">
        <v>0.95</v>
      </c>
      <c r="AB134" s="63"/>
      <c r="AC134" s="63">
        <v>7454</v>
      </c>
    </row>
    <row r="135" spans="1:29" ht="45" x14ac:dyDescent="0.25">
      <c r="A135" s="63">
        <f t="shared" si="2"/>
        <v>1</v>
      </c>
      <c r="B135" s="63" t="s">
        <v>2277</v>
      </c>
      <c r="C135" s="63" t="str">
        <f>IFERROR(IF(ocorrencias_9[[#This Row],[GDL]] = "","", ocorrencias_9[[#This Row],[GDL]]&amp;"/"&amp;YEAR(ocorrencias_9[[#This Row],[DATA PLANTÃO]])),"")</f>
        <v>7059/2025</v>
      </c>
      <c r="D135" s="43">
        <v>45699</v>
      </c>
      <c r="E135" s="63" t="s">
        <v>2278</v>
      </c>
      <c r="F135" s="63" t="s">
        <v>3</v>
      </c>
      <c r="G135" s="64" t="s">
        <v>4</v>
      </c>
      <c r="H135" s="63"/>
      <c r="I135" s="64" t="s">
        <v>19</v>
      </c>
      <c r="J135" s="64" t="s">
        <v>193</v>
      </c>
      <c r="K135" s="64" t="s">
        <v>131</v>
      </c>
      <c r="L135" s="63" t="s">
        <v>26</v>
      </c>
      <c r="M135" s="64" t="s">
        <v>43</v>
      </c>
      <c r="N135" s="64" t="s">
        <v>34</v>
      </c>
      <c r="O135" s="63" t="s">
        <v>1883</v>
      </c>
      <c r="P135" s="63" t="s">
        <v>2279</v>
      </c>
      <c r="Q135" s="63" t="s">
        <v>2289</v>
      </c>
      <c r="R135" s="63" t="s">
        <v>2290</v>
      </c>
      <c r="S135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JOSÉ VITOR ALVES PAIVA (NIC 156063)</v>
      </c>
      <c r="T135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35" s="64" t="s">
        <v>2291</v>
      </c>
      <c r="V135" s="63"/>
      <c r="W135" s="63"/>
      <c r="X135" s="44">
        <v>0.92638888888888893</v>
      </c>
      <c r="Y135" s="44">
        <v>0.9375</v>
      </c>
      <c r="Z135" s="45">
        <v>0.96180555555555558</v>
      </c>
      <c r="AA135" s="45">
        <v>0.97916666666666663</v>
      </c>
      <c r="AB135" s="63">
        <v>7059</v>
      </c>
      <c r="AC135" s="63">
        <v>7455</v>
      </c>
    </row>
    <row r="136" spans="1:29" ht="60" x14ac:dyDescent="0.25">
      <c r="A136" s="63">
        <f t="shared" si="2"/>
        <v>0</v>
      </c>
      <c r="B136" s="63" t="s">
        <v>2280</v>
      </c>
      <c r="C136" s="63" t="str">
        <f>IFERROR(IF(ocorrencias_9[[#This Row],[GDL]] = "","", ocorrencias_9[[#This Row],[GDL]]&amp;"/"&amp;YEAR(ocorrencias_9[[#This Row],[DATA PLANTÃO]])),"")</f>
        <v>7060/2025</v>
      </c>
      <c r="D136" s="43">
        <v>45699</v>
      </c>
      <c r="E136" s="63" t="s">
        <v>2281</v>
      </c>
      <c r="F136" s="63" t="s">
        <v>3</v>
      </c>
      <c r="G136" s="64" t="s">
        <v>835</v>
      </c>
      <c r="H136" s="63" t="s">
        <v>6</v>
      </c>
      <c r="I136" s="64" t="s">
        <v>42</v>
      </c>
      <c r="J136" s="64" t="s">
        <v>8</v>
      </c>
      <c r="K136" s="64" t="s">
        <v>53</v>
      </c>
      <c r="L136" s="63" t="s">
        <v>26</v>
      </c>
      <c r="M136" s="64" t="s">
        <v>37</v>
      </c>
      <c r="N136" s="64" t="s">
        <v>39</v>
      </c>
      <c r="O136" s="63" t="s">
        <v>2282</v>
      </c>
      <c r="P136" s="63" t="s">
        <v>2283</v>
      </c>
      <c r="Q136" s="63" t="s">
        <v>2292</v>
      </c>
      <c r="R136" s="63" t="s">
        <v>2293</v>
      </c>
      <c r="S136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JEMESSON COSME DA SILVA (NIC 156061)</v>
      </c>
      <c r="T136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36" s="64" t="s">
        <v>2284</v>
      </c>
      <c r="V136" s="63"/>
      <c r="W136" s="63"/>
      <c r="X136" s="44">
        <v>0.92152777777777772</v>
      </c>
      <c r="Y136" s="44">
        <v>0.94444444444444442</v>
      </c>
      <c r="Z136" s="45">
        <v>0.95833333333333337</v>
      </c>
      <c r="AA136" s="45">
        <v>6.9444444444444441E-3</v>
      </c>
      <c r="AB136" s="63">
        <v>7060</v>
      </c>
      <c r="AC136" s="63">
        <v>7456</v>
      </c>
    </row>
    <row r="137" spans="1:29" ht="60" x14ac:dyDescent="0.25">
      <c r="A137" s="63">
        <f t="shared" si="2"/>
        <v>1</v>
      </c>
      <c r="B137" s="63" t="s">
        <v>2320</v>
      </c>
      <c r="C137" s="63" t="str">
        <f>IFERROR(IF(ocorrencias_9[[#This Row],[GDL]] = "","", ocorrencias_9[[#This Row],[GDL]]&amp;"/"&amp;YEAR(ocorrencias_9[[#This Row],[DATA PLANTÃO]])),"")</f>
        <v>7308/2025</v>
      </c>
      <c r="D137" s="43">
        <v>45700</v>
      </c>
      <c r="E137" s="63" t="s">
        <v>2321</v>
      </c>
      <c r="F137" s="63" t="s">
        <v>3</v>
      </c>
      <c r="G137" s="64" t="s">
        <v>4</v>
      </c>
      <c r="H137" s="63"/>
      <c r="I137" s="64" t="s">
        <v>42</v>
      </c>
      <c r="J137" s="64" t="s">
        <v>85</v>
      </c>
      <c r="K137" s="64" t="s">
        <v>9</v>
      </c>
      <c r="L137" s="63" t="s">
        <v>26</v>
      </c>
      <c r="M137" s="64" t="s">
        <v>33</v>
      </c>
      <c r="N137" s="64" t="s">
        <v>34</v>
      </c>
      <c r="O137" s="63" t="s">
        <v>2322</v>
      </c>
      <c r="P137" s="63" t="s">
        <v>2323</v>
      </c>
      <c r="Q137" s="63" t="s">
        <v>2324</v>
      </c>
      <c r="R137" s="63" t="s">
        <v>2325</v>
      </c>
      <c r="S137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155792)</v>
      </c>
      <c r="T137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37" s="64" t="s">
        <v>2326</v>
      </c>
      <c r="V137" s="63"/>
      <c r="W137" s="63"/>
      <c r="X137" s="44">
        <v>0.5756944444444444</v>
      </c>
      <c r="Y137" s="44">
        <v>0.59722222222222221</v>
      </c>
      <c r="Z137" s="45">
        <v>0.61805555555555558</v>
      </c>
      <c r="AA137" s="45">
        <v>0.70486111111111116</v>
      </c>
      <c r="AB137" s="63">
        <v>7308</v>
      </c>
      <c r="AC137" s="63">
        <v>7457</v>
      </c>
    </row>
    <row r="138" spans="1:29" ht="60" x14ac:dyDescent="0.25">
      <c r="A138" s="63">
        <f t="shared" si="2"/>
        <v>0</v>
      </c>
      <c r="B138" s="63" t="s">
        <v>2327</v>
      </c>
      <c r="C138" s="63" t="str">
        <f>IFERROR(IF(ocorrencias_9[[#This Row],[GDL]] = "","", ocorrencias_9[[#This Row],[GDL]]&amp;"/"&amp;YEAR(ocorrencias_9[[#This Row],[DATA PLANTÃO]])),"")</f>
        <v>7304/2025</v>
      </c>
      <c r="D138" s="43">
        <v>45700</v>
      </c>
      <c r="E138" s="63" t="s">
        <v>2328</v>
      </c>
      <c r="F138" s="63" t="s">
        <v>3</v>
      </c>
      <c r="G138" s="64" t="s">
        <v>835</v>
      </c>
      <c r="H138" s="63" t="s">
        <v>6</v>
      </c>
      <c r="I138" s="64" t="s">
        <v>129</v>
      </c>
      <c r="J138" s="64" t="s">
        <v>13</v>
      </c>
      <c r="K138" s="64" t="s">
        <v>9</v>
      </c>
      <c r="L138" s="63" t="s">
        <v>5</v>
      </c>
      <c r="M138" s="64" t="s">
        <v>37</v>
      </c>
      <c r="N138" s="64" t="s">
        <v>67</v>
      </c>
      <c r="O138" s="63" t="s">
        <v>2329</v>
      </c>
      <c r="P138" s="63" t="s">
        <v>2330</v>
      </c>
      <c r="Q138" s="63" t="s">
        <v>2331</v>
      </c>
      <c r="R138" s="63" t="s">
        <v>2332</v>
      </c>
      <c r="S138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NICOLAS TORRES DE OLIVEIRA (NIC 155784)</v>
      </c>
      <c r="T138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38" s="64" t="s">
        <v>2333</v>
      </c>
      <c r="V138" s="63"/>
      <c r="W138" s="63"/>
      <c r="X138" s="44">
        <v>0.63888888888888884</v>
      </c>
      <c r="Y138" s="44">
        <v>0.63194444444444442</v>
      </c>
      <c r="Z138" s="45">
        <v>0.65972222222222221</v>
      </c>
      <c r="AA138" s="45">
        <v>0.70138888888888884</v>
      </c>
      <c r="AB138" s="63">
        <v>7304</v>
      </c>
      <c r="AC138" s="63">
        <v>7458</v>
      </c>
    </row>
    <row r="139" spans="1:29" ht="60" x14ac:dyDescent="0.25">
      <c r="A139" s="63">
        <f t="shared" si="2"/>
        <v>1</v>
      </c>
      <c r="B139" s="63" t="s">
        <v>2334</v>
      </c>
      <c r="C139" s="63" t="str">
        <f>IFERROR(IF(ocorrencias_9[[#This Row],[GDL]] = "","", ocorrencias_9[[#This Row],[GDL]]&amp;"/"&amp;YEAR(ocorrencias_9[[#This Row],[DATA PLANTÃO]])),"")</f>
        <v>7330/2025</v>
      </c>
      <c r="D139" s="43">
        <v>45700</v>
      </c>
      <c r="E139" s="63" t="s">
        <v>2335</v>
      </c>
      <c r="F139" s="63" t="s">
        <v>3</v>
      </c>
      <c r="G139" s="64" t="s">
        <v>4</v>
      </c>
      <c r="H139" s="63"/>
      <c r="I139" s="64" t="s">
        <v>19</v>
      </c>
      <c r="J139" s="64" t="s">
        <v>193</v>
      </c>
      <c r="K139" s="64" t="s">
        <v>49</v>
      </c>
      <c r="L139" s="63" t="s">
        <v>5</v>
      </c>
      <c r="M139" s="64" t="s">
        <v>35</v>
      </c>
      <c r="N139" s="64" t="s">
        <v>36</v>
      </c>
      <c r="O139" s="63" t="s">
        <v>2336</v>
      </c>
      <c r="P139" s="63" t="s">
        <v>2337</v>
      </c>
      <c r="Q139" s="63" t="s">
        <v>2338</v>
      </c>
      <c r="R139" s="63" t="s">
        <v>2339</v>
      </c>
      <c r="S139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GABRIEL SILVA DE OLIVEIRA (NIC 155396)</v>
      </c>
      <c r="T139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39" s="64" t="s">
        <v>2340</v>
      </c>
      <c r="V139" s="63"/>
      <c r="W139" s="63"/>
      <c r="X139" s="44">
        <v>0.85069444444444442</v>
      </c>
      <c r="Y139" s="44">
        <v>0.86805555555555558</v>
      </c>
      <c r="Z139" s="45">
        <v>0.89583333333333337</v>
      </c>
      <c r="AA139" s="45">
        <v>0.91736111111111107</v>
      </c>
      <c r="AB139" s="63">
        <v>7330</v>
      </c>
      <c r="AC139" s="63">
        <v>7459</v>
      </c>
    </row>
    <row r="140" spans="1:29" ht="60" x14ac:dyDescent="0.25">
      <c r="A140" s="63">
        <f t="shared" si="2"/>
        <v>0</v>
      </c>
      <c r="B140" s="63" t="s">
        <v>2360</v>
      </c>
      <c r="C140" s="63" t="str">
        <f>IFERROR(IF(ocorrencias_9[[#This Row],[GDL]] = "","", ocorrencias_9[[#This Row],[GDL]]&amp;"/"&amp;YEAR(ocorrencias_9[[#This Row],[DATA PLANTÃO]])),"")</f>
        <v>7770/2025</v>
      </c>
      <c r="D140" s="43">
        <v>45703</v>
      </c>
      <c r="E140" s="63" t="s">
        <v>2361</v>
      </c>
      <c r="F140" s="63" t="s">
        <v>3</v>
      </c>
      <c r="G140" s="64" t="s">
        <v>4</v>
      </c>
      <c r="H140" s="63" t="s">
        <v>6</v>
      </c>
      <c r="I140" s="64" t="s">
        <v>76</v>
      </c>
      <c r="J140" s="64" t="s">
        <v>13</v>
      </c>
      <c r="K140" s="64" t="s">
        <v>118</v>
      </c>
      <c r="L140" s="63" t="s">
        <v>26</v>
      </c>
      <c r="M140" s="64" t="s">
        <v>7</v>
      </c>
      <c r="N140" s="64" t="s">
        <v>10</v>
      </c>
      <c r="O140" s="63" t="s">
        <v>1715</v>
      </c>
      <c r="P140" s="63" t="s">
        <v>2362</v>
      </c>
      <c r="Q140" s="63" t="s">
        <v>2363</v>
      </c>
      <c r="R140" s="63" t="s">
        <v>2364</v>
      </c>
      <c r="S140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ANDERSON FRANCISCO DE SOUZA (NIC 155794)</v>
      </c>
      <c r="T140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40" s="64" t="s">
        <v>1437</v>
      </c>
      <c r="V140" s="63"/>
      <c r="W140" s="63"/>
      <c r="X140" s="44">
        <v>0.30555555555555558</v>
      </c>
      <c r="Y140" s="44">
        <v>0.31944444444444442</v>
      </c>
      <c r="Z140" s="45">
        <v>0.38333333333333336</v>
      </c>
      <c r="AA140" s="45">
        <v>0.41666666666666669</v>
      </c>
      <c r="AB140" s="63">
        <v>7770</v>
      </c>
      <c r="AC140" s="63">
        <v>7462</v>
      </c>
    </row>
    <row r="141" spans="1:29" ht="45" x14ac:dyDescent="0.25">
      <c r="A141" s="63">
        <f t="shared" si="2"/>
        <v>0</v>
      </c>
      <c r="B141" s="63" t="s">
        <v>2365</v>
      </c>
      <c r="C141" s="63" t="str">
        <f>IFERROR(IF(ocorrencias_9[[#This Row],[GDL]] = "","", ocorrencias_9[[#This Row],[GDL]]&amp;"/"&amp;YEAR(ocorrencias_9[[#This Row],[DATA PLANTÃO]])),"")</f>
        <v>7836/2025</v>
      </c>
      <c r="D141" s="43">
        <v>45703</v>
      </c>
      <c r="E141" s="63" t="s">
        <v>2366</v>
      </c>
      <c r="F141" s="63" t="s">
        <v>3</v>
      </c>
      <c r="G141" s="64" t="s">
        <v>835</v>
      </c>
      <c r="H141" s="63" t="s">
        <v>1834</v>
      </c>
      <c r="I141" s="64" t="s">
        <v>66</v>
      </c>
      <c r="J141" s="64" t="s">
        <v>48</v>
      </c>
      <c r="K141" s="64" t="s">
        <v>131</v>
      </c>
      <c r="L141" s="63" t="s">
        <v>5</v>
      </c>
      <c r="M141" s="64" t="s">
        <v>35</v>
      </c>
      <c r="N141" s="64" t="s">
        <v>36</v>
      </c>
      <c r="O141" s="63" t="s">
        <v>2336</v>
      </c>
      <c r="P141" s="63" t="s">
        <v>2367</v>
      </c>
      <c r="Q141" s="63" t="s">
        <v>2393</v>
      </c>
      <c r="R141" s="63" t="s">
        <v>2394</v>
      </c>
      <c r="S141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DAVID ALVES DA SILVA (NIC 156068)</v>
      </c>
      <c r="T141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141" s="64" t="s">
        <v>2368</v>
      </c>
      <c r="V141" s="63"/>
      <c r="W141" s="63"/>
      <c r="X141" s="44">
        <v>0.875</v>
      </c>
      <c r="Y141" s="44">
        <v>0.88541666666666663</v>
      </c>
      <c r="Z141" s="45">
        <v>0.90277777777777779</v>
      </c>
      <c r="AA141" s="45">
        <v>0.95138888888888884</v>
      </c>
      <c r="AB141" s="63">
        <v>7836</v>
      </c>
      <c r="AC141" s="63">
        <v>7463</v>
      </c>
    </row>
    <row r="142" spans="1:29" ht="75" x14ac:dyDescent="0.25">
      <c r="A142" s="63">
        <f t="shared" si="2"/>
        <v>0</v>
      </c>
      <c r="B142" s="63" t="s">
        <v>2369</v>
      </c>
      <c r="C142" s="63" t="str">
        <f>IFERROR(IF(ocorrencias_9[[#This Row],[GDL]] = "","", ocorrencias_9[[#This Row],[GDL]]&amp;"/"&amp;YEAR(ocorrencias_9[[#This Row],[DATA PLANTÃO]])),"")</f>
        <v>7819/2025</v>
      </c>
      <c r="D142" s="43">
        <v>45703</v>
      </c>
      <c r="E142" s="63" t="s">
        <v>2370</v>
      </c>
      <c r="F142" s="63" t="s">
        <v>3</v>
      </c>
      <c r="G142" s="64" t="s">
        <v>4</v>
      </c>
      <c r="H142" s="63" t="s">
        <v>6</v>
      </c>
      <c r="I142" s="64" t="s">
        <v>42</v>
      </c>
      <c r="J142" s="64" t="s">
        <v>8</v>
      </c>
      <c r="K142" s="64" t="s">
        <v>118</v>
      </c>
      <c r="L142" s="63" t="s">
        <v>26</v>
      </c>
      <c r="M142" s="64" t="s">
        <v>43</v>
      </c>
      <c r="N142" s="64" t="s">
        <v>34</v>
      </c>
      <c r="O142" s="63" t="s">
        <v>1208</v>
      </c>
      <c r="P142" s="63" t="s">
        <v>2371</v>
      </c>
      <c r="Q142" s="63" t="s">
        <v>2372</v>
      </c>
      <c r="R142" s="63" t="s">
        <v>2373</v>
      </c>
      <c r="S142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MARCELO ALLEF FERREIRA DA SILVA (NIC 156070)</v>
      </c>
      <c r="T142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42" s="64" t="s">
        <v>32</v>
      </c>
      <c r="V142" s="63"/>
      <c r="W142" s="63"/>
      <c r="X142" s="44">
        <v>0.90972222222222221</v>
      </c>
      <c r="Y142" s="44">
        <v>0.92361111111111116</v>
      </c>
      <c r="Z142" s="45">
        <v>0.93055555555555558</v>
      </c>
      <c r="AA142" s="45">
        <v>0.96527777777777779</v>
      </c>
      <c r="AB142" s="63">
        <v>7819</v>
      </c>
      <c r="AC142" s="63">
        <v>7464</v>
      </c>
    </row>
    <row r="143" spans="1:29" ht="75" x14ac:dyDescent="0.25">
      <c r="A143" s="63">
        <f t="shared" si="2"/>
        <v>0</v>
      </c>
      <c r="B143" s="63" t="s">
        <v>2374</v>
      </c>
      <c r="C143" s="63" t="str">
        <f>IFERROR(IF(ocorrencias_9[[#This Row],[GDL]] = "","", ocorrencias_9[[#This Row],[GDL]]&amp;"/"&amp;YEAR(ocorrencias_9[[#This Row],[DATA PLANTÃO]])),"")</f>
        <v>7823/2025</v>
      </c>
      <c r="D143" s="43">
        <v>45703</v>
      </c>
      <c r="E143" s="63" t="s">
        <v>2383</v>
      </c>
      <c r="F143" s="63" t="s">
        <v>3</v>
      </c>
      <c r="G143" s="64" t="s">
        <v>4</v>
      </c>
      <c r="H143" s="63" t="s">
        <v>6</v>
      </c>
      <c r="I143" s="64" t="s">
        <v>76</v>
      </c>
      <c r="J143" s="64" t="s">
        <v>13</v>
      </c>
      <c r="K143" s="64" t="s">
        <v>131</v>
      </c>
      <c r="L143" s="63" t="s">
        <v>26</v>
      </c>
      <c r="M143" s="64" t="s">
        <v>33</v>
      </c>
      <c r="N143" s="64" t="s">
        <v>34</v>
      </c>
      <c r="O143" s="63" t="s">
        <v>75</v>
      </c>
      <c r="P143" s="63" t="s">
        <v>2375</v>
      </c>
      <c r="Q143" s="63" t="s">
        <v>2377</v>
      </c>
      <c r="R143" s="63" t="s">
        <v>2378</v>
      </c>
      <c r="S143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GERALDO CAMPELO DA PAZ PORTELA NETO (NIC 155785)</v>
      </c>
      <c r="T143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43" s="64" t="s">
        <v>2376</v>
      </c>
      <c r="V143" s="63"/>
      <c r="W143" s="63"/>
      <c r="X143" s="44">
        <v>7.8472222222222221E-2</v>
      </c>
      <c r="Y143" s="44">
        <v>9.0277777777777776E-2</v>
      </c>
      <c r="Z143" s="45">
        <v>0.10416666666666667</v>
      </c>
      <c r="AA143" s="45">
        <v>0.15277777777777779</v>
      </c>
      <c r="AB143" s="63">
        <v>7823</v>
      </c>
      <c r="AC143" s="63">
        <v>7465</v>
      </c>
    </row>
    <row r="144" spans="1:29" ht="75" x14ac:dyDescent="0.25">
      <c r="A144" s="63">
        <f t="shared" si="2"/>
        <v>0</v>
      </c>
      <c r="B144" s="63" t="s">
        <v>2379</v>
      </c>
      <c r="C144" s="63" t="str">
        <f>IFERROR(IF(ocorrencias_9[[#This Row],[GDL]] = "","", ocorrencias_9[[#This Row],[GDL]]&amp;"/"&amp;YEAR(ocorrencias_9[[#This Row],[DATA PLANTÃO]])),"")</f>
        <v>7843/2025</v>
      </c>
      <c r="D144" s="43">
        <v>45703</v>
      </c>
      <c r="E144" s="63" t="s">
        <v>2380</v>
      </c>
      <c r="F144" s="63" t="s">
        <v>3</v>
      </c>
      <c r="G144" s="64" t="s">
        <v>4</v>
      </c>
      <c r="H144" s="63" t="s">
        <v>6</v>
      </c>
      <c r="I144" s="64" t="s">
        <v>66</v>
      </c>
      <c r="J144" s="64" t="s">
        <v>48</v>
      </c>
      <c r="K144" s="64" t="s">
        <v>118</v>
      </c>
      <c r="L144" s="63" t="s">
        <v>5</v>
      </c>
      <c r="M144" s="64" t="s">
        <v>41</v>
      </c>
      <c r="N144" s="64" t="s">
        <v>34</v>
      </c>
      <c r="O144" s="63" t="s">
        <v>2381</v>
      </c>
      <c r="P144" s="63" t="s">
        <v>2382</v>
      </c>
      <c r="Q144" s="63" t="s">
        <v>2395</v>
      </c>
      <c r="R144" s="63" t="s">
        <v>2396</v>
      </c>
      <c r="S144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PIETRO AUGUSTIM COSTA E SILVA (NIC 156072)</v>
      </c>
      <c r="T144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44" s="64" t="s">
        <v>1437</v>
      </c>
      <c r="V144" s="63"/>
      <c r="W144" s="63"/>
      <c r="X144" s="44">
        <v>0.18055555555555555</v>
      </c>
      <c r="Y144" s="44">
        <v>0.19444444444444445</v>
      </c>
      <c r="Z144" s="45">
        <v>0.2048611111111111</v>
      </c>
      <c r="AA144" s="45">
        <v>0.23958333333333334</v>
      </c>
      <c r="AB144" s="63">
        <v>7843</v>
      </c>
      <c r="AC144" s="63">
        <v>7466</v>
      </c>
    </row>
    <row r="145" spans="1:29" ht="60" x14ac:dyDescent="0.25">
      <c r="A145" s="63">
        <f t="shared" si="2"/>
        <v>1</v>
      </c>
      <c r="B145" s="63" t="s">
        <v>2384</v>
      </c>
      <c r="C145" s="63" t="str">
        <f>IFERROR(IF(ocorrencias_9[[#This Row],[GDL]] = "","", ocorrencias_9[[#This Row],[GDL]]&amp;"/"&amp;YEAR(ocorrencias_9[[#This Row],[DATA PLANTÃO]])),"")</f>
        <v>7825/2025</v>
      </c>
      <c r="D145" s="43">
        <v>45704</v>
      </c>
      <c r="E145" s="63" t="s">
        <v>2385</v>
      </c>
      <c r="F145" s="63" t="s">
        <v>3</v>
      </c>
      <c r="G145" s="64" t="s">
        <v>4</v>
      </c>
      <c r="H145" s="63"/>
      <c r="I145" s="64" t="s">
        <v>107</v>
      </c>
      <c r="J145" s="64" t="s">
        <v>64</v>
      </c>
      <c r="K145" s="64" t="s">
        <v>14</v>
      </c>
      <c r="L145" s="63" t="s">
        <v>26</v>
      </c>
      <c r="M145" s="64" t="s">
        <v>43</v>
      </c>
      <c r="N145" s="64" t="s">
        <v>34</v>
      </c>
      <c r="O145" s="63" t="s">
        <v>2386</v>
      </c>
      <c r="P145" s="63" t="s">
        <v>2387</v>
      </c>
      <c r="Q145" s="63"/>
      <c r="R145" s="63"/>
      <c r="S145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TIAGO VICENTE DA SILVA (NIC 156075)</v>
      </c>
      <c r="T145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45" s="64" t="s">
        <v>2388</v>
      </c>
      <c r="V145" s="63"/>
      <c r="W145" s="63"/>
      <c r="X145" s="44">
        <v>0.3263888888888889</v>
      </c>
      <c r="Y145" s="44">
        <v>0.3527777777777778</v>
      </c>
      <c r="Z145" s="45">
        <v>0.3611111111111111</v>
      </c>
      <c r="AA145" s="45">
        <v>0.39027777777777778</v>
      </c>
      <c r="AB145" s="63">
        <v>7825</v>
      </c>
      <c r="AC145" s="63">
        <v>7467</v>
      </c>
    </row>
    <row r="146" spans="1:29" ht="75" x14ac:dyDescent="0.25">
      <c r="A146" s="63">
        <f t="shared" si="2"/>
        <v>1</v>
      </c>
      <c r="B146" s="63" t="s">
        <v>2389</v>
      </c>
      <c r="C146" s="63" t="str">
        <f>IFERROR(IF(ocorrencias_9[[#This Row],[GDL]] = "","", ocorrencias_9[[#This Row],[GDL]]&amp;"/"&amp;YEAR(ocorrencias_9[[#This Row],[DATA PLANTÃO]])),"")</f>
        <v>7870/2025</v>
      </c>
      <c r="D146" s="43">
        <v>45704</v>
      </c>
      <c r="E146" s="63" t="s">
        <v>2390</v>
      </c>
      <c r="F146" s="63" t="s">
        <v>3</v>
      </c>
      <c r="G146" s="64" t="s">
        <v>4</v>
      </c>
      <c r="H146" s="63"/>
      <c r="I146" s="64" t="s">
        <v>19</v>
      </c>
      <c r="J146" s="64" t="s">
        <v>28</v>
      </c>
      <c r="K146" s="64" t="s">
        <v>46</v>
      </c>
      <c r="L146" s="63" t="s">
        <v>26</v>
      </c>
      <c r="M146" s="64" t="s">
        <v>51</v>
      </c>
      <c r="N146" s="64" t="s">
        <v>34</v>
      </c>
      <c r="O146" s="63" t="s">
        <v>1665</v>
      </c>
      <c r="P146" s="63" t="s">
        <v>2391</v>
      </c>
      <c r="Q146" s="63" t="s">
        <v>2411</v>
      </c>
      <c r="R146" s="63" t="s">
        <v>2412</v>
      </c>
      <c r="S146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EMMANUEL DE OLIVEIRA MENEZES GOMES (NIC 156078)</v>
      </c>
      <c r="T146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46" s="64" t="s">
        <v>2392</v>
      </c>
      <c r="V146" s="63"/>
      <c r="W146" s="63"/>
      <c r="X146" s="44">
        <v>0.57986111111111116</v>
      </c>
      <c r="Y146" s="44">
        <v>0.59722222222222221</v>
      </c>
      <c r="Z146" s="45">
        <v>0.61458333333333337</v>
      </c>
      <c r="AA146" s="45">
        <v>0.63194444444444442</v>
      </c>
      <c r="AB146" s="63">
        <v>7870</v>
      </c>
      <c r="AC146" s="63">
        <v>7468</v>
      </c>
    </row>
    <row r="147" spans="1:29" ht="60" x14ac:dyDescent="0.25">
      <c r="A147" s="63">
        <f t="shared" si="2"/>
        <v>0</v>
      </c>
      <c r="B147" s="63" t="s">
        <v>2397</v>
      </c>
      <c r="C147" s="63" t="str">
        <f>IFERROR(IF(ocorrencias_9[[#This Row],[GDL]] = "","", ocorrencias_9[[#This Row],[GDL]]&amp;"/"&amp;YEAR(ocorrencias_9[[#This Row],[DATA PLANTÃO]])),"")</f>
        <v>9303/2025</v>
      </c>
      <c r="D147" s="43">
        <v>45704</v>
      </c>
      <c r="E147" s="63" t="s">
        <v>2398</v>
      </c>
      <c r="F147" s="63" t="s">
        <v>3</v>
      </c>
      <c r="G147" s="64" t="s">
        <v>4</v>
      </c>
      <c r="H147" s="63" t="s">
        <v>6</v>
      </c>
      <c r="I147" s="64" t="s">
        <v>42</v>
      </c>
      <c r="J147" s="64" t="s">
        <v>48</v>
      </c>
      <c r="K147" s="64" t="s">
        <v>128</v>
      </c>
      <c r="L147" s="63" t="s">
        <v>5</v>
      </c>
      <c r="M147" s="64" t="s">
        <v>7</v>
      </c>
      <c r="N147" s="64" t="s">
        <v>10</v>
      </c>
      <c r="O147" s="63" t="s">
        <v>1009</v>
      </c>
      <c r="P147" s="63" t="s">
        <v>2399</v>
      </c>
      <c r="Q147" s="63" t="s">
        <v>2404</v>
      </c>
      <c r="R147" s="63" t="s">
        <v>2405</v>
      </c>
      <c r="S147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156069)</v>
      </c>
      <c r="T147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47" s="64" t="s">
        <v>2400</v>
      </c>
      <c r="V147" s="63"/>
      <c r="W147" s="63"/>
      <c r="X147" s="44">
        <v>0.90625</v>
      </c>
      <c r="Y147" s="44">
        <v>0.91666666666666663</v>
      </c>
      <c r="Z147" s="45">
        <v>0.94444444444444442</v>
      </c>
      <c r="AA147" s="45">
        <v>0.97916666666666663</v>
      </c>
      <c r="AB147" s="63">
        <v>9303</v>
      </c>
      <c r="AC147" s="63">
        <v>7469</v>
      </c>
    </row>
    <row r="148" spans="1:29" x14ac:dyDescent="0.25">
      <c r="A148" s="63">
        <f t="shared" si="2"/>
        <v>2</v>
      </c>
      <c r="B148" s="63" t="s">
        <v>2401</v>
      </c>
      <c r="C148" s="63" t="str">
        <f>IFERROR(IF(ocorrencias_9[[#This Row],[GDL]] = "","", ocorrencias_9[[#This Row],[GDL]]&amp;"/"&amp;YEAR(ocorrencias_9[[#This Row],[DATA PLANTÃO]])),"")</f>
        <v/>
      </c>
      <c r="D148" s="43">
        <v>45704</v>
      </c>
      <c r="E148" s="63" t="s">
        <v>2402</v>
      </c>
      <c r="F148" s="63" t="s">
        <v>3</v>
      </c>
      <c r="G148" s="64" t="s">
        <v>4</v>
      </c>
      <c r="H148" s="63"/>
      <c r="I148" s="64" t="s">
        <v>107</v>
      </c>
      <c r="J148" s="64" t="s">
        <v>64</v>
      </c>
      <c r="K148" s="64" t="s">
        <v>65</v>
      </c>
      <c r="L148" s="63" t="s">
        <v>26</v>
      </c>
      <c r="M148" s="64" t="s">
        <v>63</v>
      </c>
      <c r="N148" s="64" t="s">
        <v>50</v>
      </c>
      <c r="O148" s="63" t="s">
        <v>1014</v>
      </c>
      <c r="P148" s="63" t="s">
        <v>2403</v>
      </c>
      <c r="Q148" s="63"/>
      <c r="R148" s="63"/>
      <c r="S148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148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48" s="64" t="s">
        <v>32</v>
      </c>
      <c r="V148" s="63"/>
      <c r="W148" s="63"/>
      <c r="X148" s="44">
        <v>0.93125000000000002</v>
      </c>
      <c r="Y148" s="44"/>
      <c r="Z148" s="45"/>
      <c r="AA148" s="45"/>
      <c r="AB148" s="63"/>
      <c r="AC148" s="63">
        <v>7470</v>
      </c>
    </row>
    <row r="149" spans="1:29" ht="60" x14ac:dyDescent="0.25">
      <c r="A149" s="63">
        <f t="shared" si="2"/>
        <v>0</v>
      </c>
      <c r="B149" s="63" t="s">
        <v>2413</v>
      </c>
      <c r="C149" s="63" t="str">
        <f>IFERROR(IF(ocorrencias_9[[#This Row],[GDL]] = "","", ocorrencias_9[[#This Row],[GDL]]&amp;"/"&amp;YEAR(ocorrencias_9[[#This Row],[DATA PLANTÃO]])),"")</f>
        <v>9318/2025</v>
      </c>
      <c r="D149" s="43">
        <v>45704</v>
      </c>
      <c r="E149" s="63" t="s">
        <v>2414</v>
      </c>
      <c r="F149" s="63" t="s">
        <v>3</v>
      </c>
      <c r="G149" s="64" t="s">
        <v>4</v>
      </c>
      <c r="H149" s="63" t="s">
        <v>6</v>
      </c>
      <c r="I149" s="64" t="s">
        <v>42</v>
      </c>
      <c r="J149" s="64" t="s">
        <v>48</v>
      </c>
      <c r="K149" s="64" t="s">
        <v>49</v>
      </c>
      <c r="L149" s="63" t="s">
        <v>5</v>
      </c>
      <c r="M149" s="64" t="s">
        <v>37</v>
      </c>
      <c r="N149" s="64" t="s">
        <v>67</v>
      </c>
      <c r="O149" s="63" t="s">
        <v>2415</v>
      </c>
      <c r="P149" s="63" t="s">
        <v>2416</v>
      </c>
      <c r="Q149" s="63" t="s">
        <v>2418</v>
      </c>
      <c r="R149" s="63" t="s">
        <v>2419</v>
      </c>
      <c r="S149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LEONARDO SILVA DOS SANTOS (NIC 156079)</v>
      </c>
      <c r="T149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49" s="64" t="s">
        <v>2417</v>
      </c>
      <c r="V149" s="63"/>
      <c r="W149" s="63"/>
      <c r="X149" s="44">
        <v>0</v>
      </c>
      <c r="Y149" s="44">
        <v>6.9444444444444441E-3</v>
      </c>
      <c r="Z149" s="45">
        <v>1.7361111111111112E-2</v>
      </c>
      <c r="AA149" s="45">
        <v>4.1666666666666664E-2</v>
      </c>
      <c r="AB149" s="63">
        <v>9318</v>
      </c>
      <c r="AC149" s="63">
        <v>7472</v>
      </c>
    </row>
    <row r="150" spans="1:29" ht="210" x14ac:dyDescent="0.25">
      <c r="A150" s="63">
        <f t="shared" si="2"/>
        <v>2</v>
      </c>
      <c r="B150" s="63" t="s">
        <v>2470</v>
      </c>
      <c r="C150" s="63" t="str">
        <f>IFERROR(IF(ocorrencias_9[[#This Row],[GDL]] = "","", ocorrencias_9[[#This Row],[GDL]]&amp;"/"&amp;YEAR(ocorrencias_9[[#This Row],[DATA PLANTÃO]])),"")</f>
        <v/>
      </c>
      <c r="D150" s="43">
        <v>45705</v>
      </c>
      <c r="E150" s="63" t="s">
        <v>2471</v>
      </c>
      <c r="F150" s="63" t="s">
        <v>997</v>
      </c>
      <c r="G150" s="64" t="s">
        <v>835</v>
      </c>
      <c r="H150" s="63"/>
      <c r="I150" s="64" t="s">
        <v>42</v>
      </c>
      <c r="J150" s="64" t="s">
        <v>193</v>
      </c>
      <c r="K150" s="64" t="s">
        <v>14</v>
      </c>
      <c r="L150" s="63" t="s">
        <v>5</v>
      </c>
      <c r="M150" s="64" t="s">
        <v>12</v>
      </c>
      <c r="N150" s="64" t="s">
        <v>80</v>
      </c>
      <c r="O150" s="63" t="s">
        <v>2480</v>
      </c>
      <c r="P150" s="63" t="s">
        <v>2472</v>
      </c>
      <c r="Q150" s="63" t="s">
        <v>2481</v>
      </c>
      <c r="R150" s="63" t="s">
        <v>2482</v>
      </c>
      <c r="S150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HENRIQUE JOSÉ OLIVEIRA  DA SILVA (NIC 156087)
JOÃO VITOR JOSÉ DE OLIVEIRA SILVA (NIC 156083)
FELIPE JOSÉ DE OLIVEIRA DA SILVA (NIC 156085)</v>
      </c>
      <c r="T150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50" s="64" t="s">
        <v>2483</v>
      </c>
      <c r="V150" s="63"/>
      <c r="W150" s="63"/>
      <c r="X150" s="44">
        <v>0.1361111111111111</v>
      </c>
      <c r="Y150" s="44">
        <v>0.1701388888888889</v>
      </c>
      <c r="Z150" s="45">
        <v>0.31388888888888888</v>
      </c>
      <c r="AA150" s="45">
        <v>0.38194444444444442</v>
      </c>
      <c r="AB150" s="63"/>
      <c r="AC150" s="63">
        <v>7473</v>
      </c>
    </row>
    <row r="151" spans="1:29" ht="75" x14ac:dyDescent="0.25">
      <c r="A151" s="63">
        <f t="shared" si="2"/>
        <v>0</v>
      </c>
      <c r="B151" s="63" t="s">
        <v>2510</v>
      </c>
      <c r="C151" s="63" t="str">
        <f>IFERROR(IF(ocorrencias_9[[#This Row],[GDL]] = "","", ocorrencias_9[[#This Row],[GDL]]&amp;"/"&amp;YEAR(ocorrencias_9[[#This Row],[DATA PLANTÃO]])),"")</f>
        <v>8417/2025</v>
      </c>
      <c r="D151" s="43">
        <v>45706</v>
      </c>
      <c r="E151" s="63" t="s">
        <v>2511</v>
      </c>
      <c r="F151" s="63" t="s">
        <v>3</v>
      </c>
      <c r="G151" s="64" t="s">
        <v>4</v>
      </c>
      <c r="H151" s="63" t="s">
        <v>6</v>
      </c>
      <c r="I151" s="64" t="s">
        <v>22</v>
      </c>
      <c r="J151" s="64" t="s">
        <v>59</v>
      </c>
      <c r="K151" s="64" t="s">
        <v>9</v>
      </c>
      <c r="L151" s="63" t="s">
        <v>26</v>
      </c>
      <c r="M151" s="64" t="s">
        <v>43</v>
      </c>
      <c r="N151" s="64" t="s">
        <v>34</v>
      </c>
      <c r="O151" s="63" t="s">
        <v>2512</v>
      </c>
      <c r="P151" s="63" t="s">
        <v>2513</v>
      </c>
      <c r="Q151" s="63" t="s">
        <v>2514</v>
      </c>
      <c r="R151" s="63" t="s">
        <v>2515</v>
      </c>
      <c r="S151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CARLA PATRICIA VENCESLAU ALVES (NIC 156056)</v>
      </c>
      <c r="T151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51" s="64" t="s">
        <v>32</v>
      </c>
      <c r="V151" s="63"/>
      <c r="W151" s="63"/>
      <c r="X151" s="44">
        <v>0.52083333333333337</v>
      </c>
      <c r="Y151" s="44">
        <v>0.53125</v>
      </c>
      <c r="Z151" s="45">
        <v>0.54861111111111116</v>
      </c>
      <c r="AA151" s="45">
        <v>0.57986111111111116</v>
      </c>
      <c r="AB151" s="63">
        <v>8417</v>
      </c>
      <c r="AC151" s="63">
        <v>7474</v>
      </c>
    </row>
    <row r="152" spans="1:29" ht="75" x14ac:dyDescent="0.25">
      <c r="A152" s="63">
        <f t="shared" si="2"/>
        <v>1</v>
      </c>
      <c r="B152" s="63" t="s">
        <v>2533</v>
      </c>
      <c r="C152" s="63" t="str">
        <f>IFERROR(IF(ocorrencias_9[[#This Row],[GDL]] = "","", ocorrencias_9[[#This Row],[GDL]]&amp;"/"&amp;YEAR(ocorrencias_9[[#This Row],[DATA PLANTÃO]])),"")</f>
        <v>8486/2025</v>
      </c>
      <c r="D152" s="43">
        <v>45706</v>
      </c>
      <c r="E152" s="63" t="s">
        <v>2534</v>
      </c>
      <c r="F152" s="63" t="s">
        <v>3</v>
      </c>
      <c r="G152" s="64" t="s">
        <v>4</v>
      </c>
      <c r="H152" s="63"/>
      <c r="I152" s="64" t="s">
        <v>1991</v>
      </c>
      <c r="J152" s="64" t="s">
        <v>28</v>
      </c>
      <c r="K152" s="64" t="s">
        <v>9</v>
      </c>
      <c r="L152" s="63" t="s">
        <v>26</v>
      </c>
      <c r="M152" s="64" t="s">
        <v>37</v>
      </c>
      <c r="N152" s="64" t="s">
        <v>67</v>
      </c>
      <c r="O152" s="63" t="s">
        <v>2415</v>
      </c>
      <c r="P152" s="63" t="s">
        <v>2416</v>
      </c>
      <c r="Q152" s="63" t="s">
        <v>2536</v>
      </c>
      <c r="R152" s="63" t="s">
        <v>2537</v>
      </c>
      <c r="S152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JOSÉ MARCELO CIPRIANO CARDOSO (NIC 156076)</v>
      </c>
      <c r="T152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52" s="64" t="s">
        <v>2535</v>
      </c>
      <c r="V152" s="63"/>
      <c r="W152" s="63"/>
      <c r="X152" s="44">
        <v>0.6875</v>
      </c>
      <c r="Y152" s="44">
        <v>0.6875</v>
      </c>
      <c r="Z152" s="45">
        <v>0.70833333333333337</v>
      </c>
      <c r="AA152" s="45">
        <v>0.76736111111111116</v>
      </c>
      <c r="AB152" s="63">
        <v>8486</v>
      </c>
      <c r="AC152" s="63">
        <v>7475</v>
      </c>
    </row>
    <row r="153" spans="1:29" x14ac:dyDescent="0.25">
      <c r="A153" s="63">
        <f t="shared" si="2"/>
        <v>4</v>
      </c>
      <c r="B153" s="63" t="s">
        <v>2538</v>
      </c>
      <c r="C153" s="63" t="str">
        <f>IFERROR(IF(ocorrencias_9[[#This Row],[GDL]] = "","", ocorrencias_9[[#This Row],[GDL]]&amp;"/"&amp;YEAR(ocorrencias_9[[#This Row],[DATA PLANTÃO]])),"")</f>
        <v/>
      </c>
      <c r="D153" s="43">
        <v>45706</v>
      </c>
      <c r="E153" s="63"/>
      <c r="F153" s="63" t="s">
        <v>3</v>
      </c>
      <c r="G153" s="64" t="s">
        <v>4</v>
      </c>
      <c r="H153" s="63"/>
      <c r="I153" s="64" t="s">
        <v>72</v>
      </c>
      <c r="J153" s="64" t="s">
        <v>23</v>
      </c>
      <c r="K153" s="64"/>
      <c r="L153" s="63" t="s">
        <v>5</v>
      </c>
      <c r="M153" s="64" t="s">
        <v>51</v>
      </c>
      <c r="N153" s="64" t="s">
        <v>34</v>
      </c>
      <c r="O153" s="63" t="s">
        <v>2539</v>
      </c>
      <c r="P153" s="63" t="s">
        <v>2540</v>
      </c>
      <c r="Q153" s="63"/>
      <c r="R153" s="63"/>
      <c r="S153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153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3" s="64" t="s">
        <v>2543</v>
      </c>
      <c r="V153" s="63"/>
      <c r="W153" s="63"/>
      <c r="X153" s="44">
        <v>3.4722222222222224E-2</v>
      </c>
      <c r="Y153" s="44"/>
      <c r="Z153" s="45"/>
      <c r="AA153" s="45"/>
      <c r="AB153" s="63"/>
      <c r="AC153" s="63">
        <v>7476</v>
      </c>
    </row>
    <row r="154" spans="1:29" x14ac:dyDescent="0.25">
      <c r="A154" s="63">
        <f t="shared" si="2"/>
        <v>3</v>
      </c>
      <c r="B154" s="63" t="s">
        <v>2546</v>
      </c>
      <c r="C154" s="63" t="str">
        <f>IFERROR(IF(ocorrencias_9[[#This Row],[GDL]] = "","", ocorrencias_9[[#This Row],[GDL]]&amp;"/"&amp;YEAR(ocorrencias_9[[#This Row],[DATA PLANTÃO]])),"")</f>
        <v/>
      </c>
      <c r="D154" s="43">
        <v>45707</v>
      </c>
      <c r="E154" s="63" t="s">
        <v>2547</v>
      </c>
      <c r="F154" s="63" t="s">
        <v>3</v>
      </c>
      <c r="G154" s="64" t="s">
        <v>4</v>
      </c>
      <c r="H154" s="63"/>
      <c r="I154" s="64" t="s">
        <v>60</v>
      </c>
      <c r="J154" s="64" t="s">
        <v>13</v>
      </c>
      <c r="K154" s="64"/>
      <c r="L154" s="63" t="s">
        <v>26</v>
      </c>
      <c r="M154" s="64" t="s">
        <v>51</v>
      </c>
      <c r="N154" s="64" t="s">
        <v>34</v>
      </c>
      <c r="O154" s="63" t="s">
        <v>2539</v>
      </c>
      <c r="P154" s="63" t="s">
        <v>2540</v>
      </c>
      <c r="Q154" s="63"/>
      <c r="R154" s="63"/>
      <c r="S154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154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4" s="64" t="s">
        <v>2548</v>
      </c>
      <c r="V154" s="63"/>
      <c r="W154" s="63"/>
      <c r="X154" s="44">
        <v>0.4375</v>
      </c>
      <c r="Y154" s="44"/>
      <c r="Z154" s="45"/>
      <c r="AA154" s="45"/>
      <c r="AB154" s="63"/>
      <c r="AC154" s="63">
        <v>7478</v>
      </c>
    </row>
    <row r="155" spans="1:29" ht="60" x14ac:dyDescent="0.25">
      <c r="A155" s="63">
        <f t="shared" si="2"/>
        <v>0</v>
      </c>
      <c r="B155" s="63" t="s">
        <v>2555</v>
      </c>
      <c r="C155" s="63" t="str">
        <f>IFERROR(IF(ocorrencias_9[[#This Row],[GDL]] = "","", ocorrencias_9[[#This Row],[GDL]]&amp;"/"&amp;YEAR(ocorrencias_9[[#This Row],[DATA PLANTÃO]])),"")</f>
        <v>8707/2025</v>
      </c>
      <c r="D155" s="43">
        <v>45707</v>
      </c>
      <c r="E155" s="63" t="s">
        <v>2556</v>
      </c>
      <c r="F155" s="63" t="s">
        <v>54</v>
      </c>
      <c r="G155" s="64" t="s">
        <v>835</v>
      </c>
      <c r="H155" s="63" t="s">
        <v>71</v>
      </c>
      <c r="I155" s="64" t="s">
        <v>19</v>
      </c>
      <c r="J155" s="64" t="s">
        <v>8</v>
      </c>
      <c r="K155" s="64" t="s">
        <v>14</v>
      </c>
      <c r="L155" s="63" t="s">
        <v>5</v>
      </c>
      <c r="M155" s="64" t="s">
        <v>41</v>
      </c>
      <c r="N155" s="64" t="s">
        <v>34</v>
      </c>
      <c r="O155" s="63" t="s">
        <v>2557</v>
      </c>
      <c r="P155" s="63" t="s">
        <v>2558</v>
      </c>
      <c r="Q155" s="63" t="s">
        <v>2559</v>
      </c>
      <c r="R155" s="63" t="s">
        <v>2560</v>
      </c>
      <c r="S155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JOSE LUIZ DOS SANTOS FILHO (NIC 156088)</v>
      </c>
      <c r="T155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5" s="64" t="s">
        <v>32</v>
      </c>
      <c r="V155" s="63"/>
      <c r="W155" s="63"/>
      <c r="X155" s="44">
        <v>0.64236111111111116</v>
      </c>
      <c r="Y155" s="44">
        <v>0.64930555555555558</v>
      </c>
      <c r="Z155" s="45">
        <v>0.65972222222222221</v>
      </c>
      <c r="AA155" s="45">
        <v>0.6875</v>
      </c>
      <c r="AB155" s="63">
        <v>8707</v>
      </c>
      <c r="AC155" s="63">
        <v>7479</v>
      </c>
    </row>
    <row r="156" spans="1:29" ht="60" x14ac:dyDescent="0.25">
      <c r="A156" s="63">
        <f t="shared" si="2"/>
        <v>1</v>
      </c>
      <c r="B156" s="63" t="s">
        <v>2563</v>
      </c>
      <c r="C156" s="63" t="str">
        <f>IFERROR(IF(ocorrencias_9[[#This Row],[GDL]] = "","", ocorrencias_9[[#This Row],[GDL]]&amp;"/"&amp;YEAR(ocorrencias_9[[#This Row],[DATA PLANTÃO]])),"")</f>
        <v>9659/2025</v>
      </c>
      <c r="D156" s="43">
        <v>45707</v>
      </c>
      <c r="E156" s="63" t="s">
        <v>2564</v>
      </c>
      <c r="F156" s="63" t="s">
        <v>3</v>
      </c>
      <c r="G156" s="64" t="s">
        <v>4</v>
      </c>
      <c r="H156" s="63"/>
      <c r="I156" s="64" t="s">
        <v>72</v>
      </c>
      <c r="J156" s="64" t="s">
        <v>193</v>
      </c>
      <c r="K156" s="64" t="s">
        <v>116</v>
      </c>
      <c r="L156" s="63" t="s">
        <v>26</v>
      </c>
      <c r="M156" s="64" t="s">
        <v>43</v>
      </c>
      <c r="N156" s="64" t="s">
        <v>34</v>
      </c>
      <c r="O156" s="63" t="s">
        <v>2565</v>
      </c>
      <c r="P156" s="63" t="s">
        <v>2566</v>
      </c>
      <c r="Q156" s="63" t="s">
        <v>2567</v>
      </c>
      <c r="R156" s="63" t="s">
        <v>2568</v>
      </c>
      <c r="S156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ALESSANDER JOSÉ DA SILVA (NIC 156064)</v>
      </c>
      <c r="T156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56" s="64" t="s">
        <v>2569</v>
      </c>
      <c r="V156" s="63"/>
      <c r="W156" s="63"/>
      <c r="X156" s="44">
        <v>1.0416666666666666E-2</v>
      </c>
      <c r="Y156" s="44">
        <v>3.4722222222222224E-2</v>
      </c>
      <c r="Z156" s="45">
        <v>6.5972222222222224E-2</v>
      </c>
      <c r="AA156" s="45">
        <v>7.9166666666666663E-2</v>
      </c>
      <c r="AB156" s="63">
        <v>9659</v>
      </c>
      <c r="AC156" s="63">
        <v>7480</v>
      </c>
    </row>
    <row r="157" spans="1:29" ht="75" x14ac:dyDescent="0.25">
      <c r="A157" s="63">
        <f t="shared" si="2"/>
        <v>0</v>
      </c>
      <c r="B157" s="63" t="s">
        <v>2570</v>
      </c>
      <c r="C157" s="63" t="str">
        <f>IFERROR(IF(ocorrencias_9[[#This Row],[GDL]] = "","", ocorrencias_9[[#This Row],[GDL]]&amp;"/"&amp;YEAR(ocorrencias_9[[#This Row],[DATA PLANTÃO]])),"")</f>
        <v>8736/2025</v>
      </c>
      <c r="D157" s="43">
        <v>45707</v>
      </c>
      <c r="E157" s="63" t="s">
        <v>2571</v>
      </c>
      <c r="F157" s="63" t="s">
        <v>3</v>
      </c>
      <c r="G157" s="64" t="s">
        <v>835</v>
      </c>
      <c r="H157" s="63" t="s">
        <v>6</v>
      </c>
      <c r="I157" s="64" t="s">
        <v>60</v>
      </c>
      <c r="J157" s="64" t="s">
        <v>13</v>
      </c>
      <c r="K157" s="64" t="s">
        <v>49</v>
      </c>
      <c r="L157" s="63" t="s">
        <v>5</v>
      </c>
      <c r="M157" s="64" t="s">
        <v>90</v>
      </c>
      <c r="N157" s="64" t="s">
        <v>34</v>
      </c>
      <c r="O157" s="63" t="s">
        <v>2572</v>
      </c>
      <c r="P157" s="63" t="s">
        <v>2573</v>
      </c>
      <c r="Q157" s="63" t="s">
        <v>2574</v>
      </c>
      <c r="R157" s="63" t="s">
        <v>2575</v>
      </c>
      <c r="S157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EDSON VINÍCIUS SANTOS SILVA (NIC 156067)</v>
      </c>
      <c r="T157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57" s="64" t="s">
        <v>1437</v>
      </c>
      <c r="V157" s="63"/>
      <c r="W157" s="63"/>
      <c r="X157" s="44">
        <v>0.13680555555555557</v>
      </c>
      <c r="Y157" s="44">
        <v>0.15277777777777779</v>
      </c>
      <c r="Z157" s="45">
        <v>0.16666666666666666</v>
      </c>
      <c r="AA157" s="45">
        <v>0.19097222222222221</v>
      </c>
      <c r="AB157" s="63">
        <v>8736</v>
      </c>
      <c r="AC157" s="63">
        <v>7481</v>
      </c>
    </row>
    <row r="158" spans="1:29" ht="60" x14ac:dyDescent="0.25">
      <c r="A158" s="63">
        <f t="shared" si="2"/>
        <v>0</v>
      </c>
      <c r="B158" s="63" t="s">
        <v>2606</v>
      </c>
      <c r="C158" s="63" t="str">
        <f>IFERROR(IF(ocorrencias_9[[#This Row],[GDL]] = "","", ocorrencias_9[[#This Row],[GDL]]&amp;"/"&amp;YEAR(ocorrencias_9[[#This Row],[DATA PLANTÃO]])),"")</f>
        <v>8986/2025</v>
      </c>
      <c r="D158" s="43">
        <v>45708</v>
      </c>
      <c r="E158" s="63" t="s">
        <v>2607</v>
      </c>
      <c r="F158" s="63" t="s">
        <v>3</v>
      </c>
      <c r="G158" s="64" t="s">
        <v>4</v>
      </c>
      <c r="H158" s="63" t="s">
        <v>71</v>
      </c>
      <c r="I158" s="64" t="s">
        <v>22</v>
      </c>
      <c r="J158" s="64" t="s">
        <v>59</v>
      </c>
      <c r="K158" s="64" t="s">
        <v>548</v>
      </c>
      <c r="L158" s="63" t="s">
        <v>26</v>
      </c>
      <c r="M158" s="64" t="s">
        <v>7</v>
      </c>
      <c r="N158" s="64" t="s">
        <v>10</v>
      </c>
      <c r="O158" s="63" t="s">
        <v>2608</v>
      </c>
      <c r="P158" s="63" t="s">
        <v>2616</v>
      </c>
      <c r="Q158" s="63" t="s">
        <v>2617</v>
      </c>
      <c r="R158" s="63" t="s">
        <v>2618</v>
      </c>
      <c r="S158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156096)</v>
      </c>
      <c r="T158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158" s="64" t="s">
        <v>2609</v>
      </c>
      <c r="V158" s="63"/>
      <c r="W158" s="63"/>
      <c r="X158" s="44">
        <v>0.46875</v>
      </c>
      <c r="Y158" s="44">
        <v>0.47569444444444442</v>
      </c>
      <c r="Z158" s="45">
        <v>0.52777777777777779</v>
      </c>
      <c r="AA158" s="45">
        <v>0.56944444444444442</v>
      </c>
      <c r="AB158" s="63">
        <v>8986</v>
      </c>
      <c r="AC158" s="63">
        <v>7482</v>
      </c>
    </row>
    <row r="159" spans="1:29" ht="60" x14ac:dyDescent="0.25">
      <c r="A159" s="63">
        <f t="shared" si="2"/>
        <v>1</v>
      </c>
      <c r="B159" s="63" t="s">
        <v>2623</v>
      </c>
      <c r="C159" s="63" t="str">
        <f>IFERROR(IF(ocorrencias_9[[#This Row],[GDL]] = "","", ocorrencias_9[[#This Row],[GDL]]&amp;"/"&amp;YEAR(ocorrencias_9[[#This Row],[DATA PLANTÃO]])),"")</f>
        <v>9022/2025</v>
      </c>
      <c r="D159" s="43">
        <v>45708</v>
      </c>
      <c r="E159" s="63" t="s">
        <v>2624</v>
      </c>
      <c r="F159" s="63" t="s">
        <v>3</v>
      </c>
      <c r="G159" s="64" t="s">
        <v>4</v>
      </c>
      <c r="H159" s="63"/>
      <c r="I159" s="64" t="s">
        <v>1991</v>
      </c>
      <c r="J159" s="64" t="s">
        <v>193</v>
      </c>
      <c r="K159" s="64" t="s">
        <v>49</v>
      </c>
      <c r="L159" s="63" t="s">
        <v>26</v>
      </c>
      <c r="M159" s="64" t="s">
        <v>43</v>
      </c>
      <c r="N159" s="64" t="s">
        <v>34</v>
      </c>
      <c r="O159" s="63" t="s">
        <v>1052</v>
      </c>
      <c r="P159" s="63" t="s">
        <v>2625</v>
      </c>
      <c r="Q159" s="63" t="s">
        <v>2626</v>
      </c>
      <c r="R159" s="63" t="s">
        <v>2627</v>
      </c>
      <c r="S159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156065)</v>
      </c>
      <c r="T159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9" s="64" t="s">
        <v>2628</v>
      </c>
      <c r="V159" s="63"/>
      <c r="W159" s="63"/>
      <c r="X159" s="44">
        <v>0.875</v>
      </c>
      <c r="Y159" s="44">
        <v>0.88194444444444442</v>
      </c>
      <c r="Z159" s="45">
        <v>0.92361111111111116</v>
      </c>
      <c r="AA159" s="45">
        <v>0.93402777777777779</v>
      </c>
      <c r="AB159" s="63">
        <v>9022</v>
      </c>
      <c r="AC159" s="63">
        <v>7484</v>
      </c>
    </row>
    <row r="160" spans="1:29" ht="60" x14ac:dyDescent="0.25">
      <c r="A160" s="63">
        <f t="shared" si="2"/>
        <v>0</v>
      </c>
      <c r="B160" s="63" t="s">
        <v>2659</v>
      </c>
      <c r="C160" s="63" t="str">
        <f>IFERROR(IF(ocorrencias_9[[#This Row],[GDL]] = "","", ocorrencias_9[[#This Row],[GDL]]&amp;"/"&amp;YEAR(ocorrencias_9[[#This Row],[DATA PLANTÃO]])),"")</f>
        <v>9265/2025</v>
      </c>
      <c r="D160" s="43">
        <v>45709</v>
      </c>
      <c r="E160" s="63" t="s">
        <v>2660</v>
      </c>
      <c r="F160" s="63" t="s">
        <v>3</v>
      </c>
      <c r="G160" s="64" t="s">
        <v>4</v>
      </c>
      <c r="H160" s="63" t="s">
        <v>6</v>
      </c>
      <c r="I160" s="64" t="s">
        <v>107</v>
      </c>
      <c r="J160" s="64" t="s">
        <v>8</v>
      </c>
      <c r="K160" s="64" t="s">
        <v>116</v>
      </c>
      <c r="L160" s="63" t="s">
        <v>26</v>
      </c>
      <c r="M160" s="64" t="s">
        <v>47</v>
      </c>
      <c r="N160" s="64" t="s">
        <v>50</v>
      </c>
      <c r="O160" s="63" t="s">
        <v>991</v>
      </c>
      <c r="P160" s="63" t="s">
        <v>2661</v>
      </c>
      <c r="Q160" s="63" t="s">
        <v>2662</v>
      </c>
      <c r="R160" s="63" t="s">
        <v>2663</v>
      </c>
      <c r="S160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ANTONIO MARCOS DA SILVA (NIC 156095)</v>
      </c>
      <c r="T160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60" s="64" t="s">
        <v>32</v>
      </c>
      <c r="V160" s="63"/>
      <c r="W160" s="63"/>
      <c r="X160" s="44">
        <v>0.76388888888888884</v>
      </c>
      <c r="Y160" s="44">
        <v>0.78472222222222221</v>
      </c>
      <c r="Z160" s="45">
        <v>0.8125</v>
      </c>
      <c r="AA160" s="45">
        <v>0.84722222222222221</v>
      </c>
      <c r="AB160" s="63">
        <v>9265</v>
      </c>
      <c r="AC160" s="63">
        <v>7485</v>
      </c>
    </row>
    <row r="161" spans="1:29" ht="75" x14ac:dyDescent="0.25">
      <c r="A161" s="63">
        <f t="shared" si="2"/>
        <v>0</v>
      </c>
      <c r="B161" s="63" t="s">
        <v>2664</v>
      </c>
      <c r="C161" s="63" t="str">
        <f>IFERROR(IF(ocorrencias_9[[#This Row],[GDL]] = "","", ocorrencias_9[[#This Row],[GDL]]&amp;"/"&amp;YEAR(ocorrencias_9[[#This Row],[DATA PLANTÃO]])),"")</f>
        <v>9287/2025</v>
      </c>
      <c r="D161" s="43">
        <v>45709</v>
      </c>
      <c r="E161" s="63" t="s">
        <v>2665</v>
      </c>
      <c r="F161" s="63" t="s">
        <v>3</v>
      </c>
      <c r="G161" s="64" t="s">
        <v>4</v>
      </c>
      <c r="H161" s="63" t="s">
        <v>6</v>
      </c>
      <c r="I161" s="64" t="s">
        <v>1991</v>
      </c>
      <c r="J161" s="64" t="s">
        <v>13</v>
      </c>
      <c r="K161" s="64" t="s">
        <v>118</v>
      </c>
      <c r="L161" s="63" t="s">
        <v>26</v>
      </c>
      <c r="M161" s="64" t="s">
        <v>47</v>
      </c>
      <c r="N161" s="64" t="s">
        <v>50</v>
      </c>
      <c r="O161" s="63" t="s">
        <v>2666</v>
      </c>
      <c r="P161" s="63" t="s">
        <v>2667</v>
      </c>
      <c r="Q161" s="63" t="s">
        <v>2668</v>
      </c>
      <c r="R161" s="63" t="s">
        <v>2669</v>
      </c>
      <c r="S161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EVALDO MATEUS DA SILVA SANTOS (NIC 156100)</v>
      </c>
      <c r="T161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61" s="64" t="s">
        <v>2670</v>
      </c>
      <c r="V161" s="63"/>
      <c r="W161" s="63"/>
      <c r="X161" s="44">
        <v>0.87777777777777777</v>
      </c>
      <c r="Y161" s="44">
        <v>0.89236111111111116</v>
      </c>
      <c r="Z161" s="45">
        <v>0.90625</v>
      </c>
      <c r="AA161" s="45">
        <v>0.9375</v>
      </c>
      <c r="AB161" s="63">
        <v>9287</v>
      </c>
      <c r="AC161" s="63">
        <v>7486</v>
      </c>
    </row>
    <row r="162" spans="1:29" x14ac:dyDescent="0.25">
      <c r="A162" s="63">
        <f t="shared" si="2"/>
        <v>3</v>
      </c>
      <c r="B162" s="63" t="s">
        <v>2671</v>
      </c>
      <c r="C162" s="63" t="str">
        <f>IFERROR(IF(ocorrencias_9[[#This Row],[GDL]] = "","", ocorrencias_9[[#This Row],[GDL]]&amp;"/"&amp;YEAR(ocorrencias_9[[#This Row],[DATA PLANTÃO]])),"")</f>
        <v/>
      </c>
      <c r="D162" s="43">
        <v>45709</v>
      </c>
      <c r="E162" s="63" t="s">
        <v>2672</v>
      </c>
      <c r="F162" s="63" t="s">
        <v>3</v>
      </c>
      <c r="G162" s="64" t="s">
        <v>835</v>
      </c>
      <c r="H162" s="63"/>
      <c r="I162" s="64" t="s">
        <v>19</v>
      </c>
      <c r="J162" s="64" t="s">
        <v>52</v>
      </c>
      <c r="K162" s="64"/>
      <c r="L162" s="63" t="s">
        <v>26</v>
      </c>
      <c r="M162" s="64" t="s">
        <v>7</v>
      </c>
      <c r="N162" s="64" t="s">
        <v>10</v>
      </c>
      <c r="O162" s="63" t="s">
        <v>2673</v>
      </c>
      <c r="P162" s="63" t="s">
        <v>2674</v>
      </c>
      <c r="Q162" s="63"/>
      <c r="R162" s="63"/>
      <c r="S162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162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62" s="64" t="s">
        <v>2675</v>
      </c>
      <c r="V162" s="63"/>
      <c r="W162" s="63"/>
      <c r="X162" s="44">
        <v>0.20208333333333334</v>
      </c>
      <c r="Y162" s="44"/>
      <c r="Z162" s="45"/>
      <c r="AA162" s="45"/>
      <c r="AB162" s="63"/>
      <c r="AC162" s="63">
        <v>7487</v>
      </c>
    </row>
    <row r="163" spans="1:29" ht="60" x14ac:dyDescent="0.25">
      <c r="A163" s="63">
        <f t="shared" si="2"/>
        <v>0</v>
      </c>
      <c r="B163" s="63" t="s">
        <v>2676</v>
      </c>
      <c r="C163" s="63" t="str">
        <f>IFERROR(IF(ocorrencias_9[[#This Row],[GDL]] = "","", ocorrencias_9[[#This Row],[GDL]]&amp;"/"&amp;YEAR(ocorrencias_9[[#This Row],[DATA PLANTÃO]])),"")</f>
        <v>9313/2025</v>
      </c>
      <c r="D163" s="43">
        <v>45710</v>
      </c>
      <c r="E163" s="63" t="s">
        <v>2677</v>
      </c>
      <c r="F163" s="63" t="s">
        <v>3</v>
      </c>
      <c r="G163" s="64" t="s">
        <v>835</v>
      </c>
      <c r="H163" s="63" t="s">
        <v>6</v>
      </c>
      <c r="I163" s="64" t="s">
        <v>76</v>
      </c>
      <c r="J163" s="64" t="s">
        <v>48</v>
      </c>
      <c r="K163" s="64" t="s">
        <v>69</v>
      </c>
      <c r="L163" s="63" t="s">
        <v>5</v>
      </c>
      <c r="M163" s="64" t="s">
        <v>63</v>
      </c>
      <c r="N163" s="64" t="s">
        <v>50</v>
      </c>
      <c r="O163" s="63" t="s">
        <v>2679</v>
      </c>
      <c r="P163" s="63" t="s">
        <v>2678</v>
      </c>
      <c r="Q163" s="63" t="s">
        <v>2680</v>
      </c>
      <c r="R163" s="63" t="s">
        <v>2681</v>
      </c>
      <c r="S163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156091)</v>
      </c>
      <c r="T163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63" s="64" t="s">
        <v>32</v>
      </c>
      <c r="V163" s="63"/>
      <c r="W163" s="63"/>
      <c r="X163" s="44">
        <v>0.34375</v>
      </c>
      <c r="Y163" s="44">
        <v>0.35416666666666669</v>
      </c>
      <c r="Z163" s="45">
        <v>0.375</v>
      </c>
      <c r="AA163" s="45">
        <v>0.40972222222222221</v>
      </c>
      <c r="AB163" s="63">
        <v>9313</v>
      </c>
      <c r="AC163" s="63">
        <v>7488</v>
      </c>
    </row>
    <row r="164" spans="1:29" ht="60" x14ac:dyDescent="0.25">
      <c r="A164" s="63">
        <f t="shared" si="2"/>
        <v>0</v>
      </c>
      <c r="B164" s="63" t="s">
        <v>2683</v>
      </c>
      <c r="C164" s="63" t="str">
        <f>IFERROR(IF(ocorrencias_9[[#This Row],[GDL]] = "","", ocorrencias_9[[#This Row],[GDL]]&amp;"/"&amp;YEAR(ocorrencias_9[[#This Row],[DATA PLANTÃO]])),"")</f>
        <v>9343/2025</v>
      </c>
      <c r="D164" s="43">
        <v>45710</v>
      </c>
      <c r="E164" s="63" t="s">
        <v>2684</v>
      </c>
      <c r="F164" s="63" t="s">
        <v>3</v>
      </c>
      <c r="G164" s="64" t="s">
        <v>4</v>
      </c>
      <c r="H164" s="63" t="s">
        <v>71</v>
      </c>
      <c r="I164" s="64" t="s">
        <v>129</v>
      </c>
      <c r="J164" s="64" t="s">
        <v>59</v>
      </c>
      <c r="K164" s="64" t="s">
        <v>14</v>
      </c>
      <c r="L164" s="63" t="s">
        <v>5</v>
      </c>
      <c r="M164" s="64" t="s">
        <v>87</v>
      </c>
      <c r="N164" s="64" t="s">
        <v>88</v>
      </c>
      <c r="O164" s="63" t="s">
        <v>2691</v>
      </c>
      <c r="P164" s="63" t="s">
        <v>2685</v>
      </c>
      <c r="Q164" s="63" t="s">
        <v>2692</v>
      </c>
      <c r="R164" s="63" t="s">
        <v>2693</v>
      </c>
      <c r="S164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156066)</v>
      </c>
      <c r="T164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64" s="64" t="s">
        <v>2686</v>
      </c>
      <c r="V164" s="63"/>
      <c r="W164" s="63"/>
      <c r="X164" s="44">
        <v>0.84375</v>
      </c>
      <c r="Y164" s="44">
        <v>0.85416666666666663</v>
      </c>
      <c r="Z164" s="45">
        <v>0.90625</v>
      </c>
      <c r="AA164" s="45">
        <v>0.93055555555555558</v>
      </c>
      <c r="AB164" s="63">
        <v>9343</v>
      </c>
      <c r="AC164" s="63">
        <v>7489</v>
      </c>
    </row>
    <row r="165" spans="1:29" x14ac:dyDescent="0.25">
      <c r="A165" s="63">
        <f t="shared" si="2"/>
        <v>3</v>
      </c>
      <c r="B165" s="63" t="s">
        <v>2687</v>
      </c>
      <c r="C165" s="63" t="str">
        <f>IFERROR(IF(ocorrencias_9[[#This Row],[GDL]] = "","", ocorrencias_9[[#This Row],[GDL]]&amp;"/"&amp;YEAR(ocorrencias_9[[#This Row],[DATA PLANTÃO]])),"")</f>
        <v/>
      </c>
      <c r="D165" s="43">
        <v>45710</v>
      </c>
      <c r="E165" s="63" t="s">
        <v>2688</v>
      </c>
      <c r="F165" s="63" t="s">
        <v>3</v>
      </c>
      <c r="G165" s="64" t="s">
        <v>4</v>
      </c>
      <c r="H165" s="63"/>
      <c r="I165" s="64" t="s">
        <v>22</v>
      </c>
      <c r="J165" s="64" t="s">
        <v>52</v>
      </c>
      <c r="K165" s="64"/>
      <c r="L165" s="63" t="s">
        <v>26</v>
      </c>
      <c r="M165" s="64" t="s">
        <v>35</v>
      </c>
      <c r="N165" s="64" t="s">
        <v>36</v>
      </c>
      <c r="O165" s="63" t="s">
        <v>2336</v>
      </c>
      <c r="P165" s="63" t="s">
        <v>2689</v>
      </c>
      <c r="Q165" s="63"/>
      <c r="R165" s="63"/>
      <c r="S165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165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65" s="64" t="s">
        <v>2690</v>
      </c>
      <c r="V165" s="63"/>
      <c r="W165" s="63"/>
      <c r="X165" s="44">
        <v>0.9291666666666667</v>
      </c>
      <c r="Y165" s="44"/>
      <c r="Z165" s="45"/>
      <c r="AA165" s="45"/>
      <c r="AB165" s="63"/>
      <c r="AC165" s="63">
        <v>7490</v>
      </c>
    </row>
    <row r="166" spans="1:29" ht="60" x14ac:dyDescent="0.25">
      <c r="A166" s="63">
        <f t="shared" si="2"/>
        <v>0</v>
      </c>
      <c r="B166" s="63" t="s">
        <v>2694</v>
      </c>
      <c r="C166" s="63" t="str">
        <f>IFERROR(IF(ocorrencias_9[[#This Row],[GDL]] = "","", ocorrencias_9[[#This Row],[GDL]]&amp;"/"&amp;YEAR(ocorrencias_9[[#This Row],[DATA PLANTÃO]])),"")</f>
        <v>9365/2025</v>
      </c>
      <c r="D166" s="43">
        <v>45710</v>
      </c>
      <c r="E166" s="63" t="s">
        <v>2695</v>
      </c>
      <c r="F166" s="63" t="s">
        <v>3</v>
      </c>
      <c r="G166" s="64" t="s">
        <v>4</v>
      </c>
      <c r="H166" s="63" t="s">
        <v>6</v>
      </c>
      <c r="I166" s="64" t="s">
        <v>76</v>
      </c>
      <c r="J166" s="64" t="s">
        <v>48</v>
      </c>
      <c r="K166" s="64" t="s">
        <v>14</v>
      </c>
      <c r="L166" s="63" t="s">
        <v>5</v>
      </c>
      <c r="M166" s="64" t="s">
        <v>51</v>
      </c>
      <c r="N166" s="64" t="s">
        <v>34</v>
      </c>
      <c r="O166" s="63" t="s">
        <v>2696</v>
      </c>
      <c r="P166" s="63" t="s">
        <v>2697</v>
      </c>
      <c r="Q166" s="63" t="s">
        <v>2713</v>
      </c>
      <c r="R166" s="63" t="s">
        <v>2714</v>
      </c>
      <c r="S166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ANDERSON SANTOS DE ALMEIDA (NIC 156092)</v>
      </c>
      <c r="T166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66" s="64" t="s">
        <v>2698</v>
      </c>
      <c r="V166" s="63"/>
      <c r="W166" s="63"/>
      <c r="X166" s="44">
        <v>0.20833333333333334</v>
      </c>
      <c r="Y166" s="44">
        <v>0.21875</v>
      </c>
      <c r="Z166" s="45">
        <v>0.22916666666666666</v>
      </c>
      <c r="AA166" s="45">
        <v>0.25694444444444442</v>
      </c>
      <c r="AB166" s="63">
        <v>9365</v>
      </c>
      <c r="AC166" s="63">
        <v>7491</v>
      </c>
    </row>
    <row r="167" spans="1:29" ht="60" x14ac:dyDescent="0.25">
      <c r="A167" s="63">
        <f t="shared" si="2"/>
        <v>0</v>
      </c>
      <c r="B167" s="63" t="s">
        <v>2699</v>
      </c>
      <c r="C167" s="63" t="str">
        <f>IFERROR(IF(ocorrencias_9[[#This Row],[GDL]] = "","", ocorrencias_9[[#This Row],[GDL]]&amp;"/"&amp;YEAR(ocorrencias_9[[#This Row],[DATA PLANTÃO]])),"")</f>
        <v>9387/2025</v>
      </c>
      <c r="D167" s="43">
        <v>45711</v>
      </c>
      <c r="E167" s="63" t="s">
        <v>2700</v>
      </c>
      <c r="F167" s="63" t="s">
        <v>54</v>
      </c>
      <c r="G167" s="64" t="s">
        <v>835</v>
      </c>
      <c r="H167" s="63" t="s">
        <v>71</v>
      </c>
      <c r="I167" s="64" t="s">
        <v>102</v>
      </c>
      <c r="J167" s="64" t="s">
        <v>64</v>
      </c>
      <c r="K167" s="64" t="s">
        <v>632</v>
      </c>
      <c r="L167" s="63" t="s">
        <v>26</v>
      </c>
      <c r="M167" s="64" t="s">
        <v>51</v>
      </c>
      <c r="N167" s="64" t="s">
        <v>34</v>
      </c>
      <c r="O167" s="63" t="s">
        <v>2701</v>
      </c>
      <c r="P167" s="63" t="s">
        <v>2702</v>
      </c>
      <c r="Q167" s="63" t="s">
        <v>2723</v>
      </c>
      <c r="R167" s="63" t="s">
        <v>2724</v>
      </c>
      <c r="S167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ALVARO LUCIO DO AMARAL (NIC 156097)</v>
      </c>
      <c r="T167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67" s="64" t="s">
        <v>2735</v>
      </c>
      <c r="V167" s="63"/>
      <c r="W167" s="63"/>
      <c r="X167" s="44">
        <v>0.3263888888888889</v>
      </c>
      <c r="Y167" s="44">
        <v>0.33333333333333331</v>
      </c>
      <c r="Z167" s="45">
        <v>0.34375</v>
      </c>
      <c r="AA167" s="45">
        <v>0.37152777777777779</v>
      </c>
      <c r="AB167" s="63">
        <v>9387</v>
      </c>
      <c r="AC167" s="63">
        <v>7492</v>
      </c>
    </row>
    <row r="168" spans="1:29" ht="60" x14ac:dyDescent="0.25">
      <c r="A168" s="63">
        <f t="shared" si="2"/>
        <v>0</v>
      </c>
      <c r="B168" s="63" t="s">
        <v>2705</v>
      </c>
      <c r="C168" s="63" t="str">
        <f>IFERROR(IF(ocorrencias_9[[#This Row],[GDL]] = "","", ocorrencias_9[[#This Row],[GDL]]&amp;"/"&amp;YEAR(ocorrencias_9[[#This Row],[DATA PLANTÃO]])),"")</f>
        <v>9368/2025</v>
      </c>
      <c r="D168" s="43">
        <v>45711</v>
      </c>
      <c r="E168" s="63" t="s">
        <v>2706</v>
      </c>
      <c r="F168" s="63" t="s">
        <v>3</v>
      </c>
      <c r="G168" s="64" t="s">
        <v>835</v>
      </c>
      <c r="H168" s="63" t="s">
        <v>6</v>
      </c>
      <c r="I168" s="64" t="s">
        <v>60</v>
      </c>
      <c r="J168" s="64" t="s">
        <v>48</v>
      </c>
      <c r="K168" s="64" t="s">
        <v>116</v>
      </c>
      <c r="L168" s="63" t="s">
        <v>5</v>
      </c>
      <c r="M168" s="64" t="s">
        <v>7</v>
      </c>
      <c r="N168" s="64" t="s">
        <v>10</v>
      </c>
      <c r="O168" s="63" t="s">
        <v>894</v>
      </c>
      <c r="P168" s="63" t="s">
        <v>2707</v>
      </c>
      <c r="Q168" s="63" t="s">
        <v>2715</v>
      </c>
      <c r="R168" s="63" t="s">
        <v>2716</v>
      </c>
      <c r="S168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ESTEPHANY RODRIGUES INÁCIO (NIC 156893)</v>
      </c>
      <c r="T168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68" s="64" t="s">
        <v>2708</v>
      </c>
      <c r="V168" s="63"/>
      <c r="W168" s="63"/>
      <c r="X168" s="44">
        <v>0.40833333333333333</v>
      </c>
      <c r="Y168" s="44">
        <v>0.4236111111111111</v>
      </c>
      <c r="Z168" s="45">
        <v>0.45833333333333331</v>
      </c>
      <c r="AA168" s="45">
        <v>0.5</v>
      </c>
      <c r="AB168" s="63">
        <v>9368</v>
      </c>
      <c r="AC168" s="63">
        <v>7494</v>
      </c>
    </row>
    <row r="169" spans="1:29" ht="60" x14ac:dyDescent="0.25">
      <c r="A169" s="63">
        <f t="shared" si="2"/>
        <v>0</v>
      </c>
      <c r="B169" s="63" t="s">
        <v>2717</v>
      </c>
      <c r="C169" s="63" t="str">
        <f>IFERROR(IF(ocorrencias_9[[#This Row],[GDL]] = "","", ocorrencias_9[[#This Row],[GDL]]&amp;"/"&amp;YEAR(ocorrencias_9[[#This Row],[DATA PLANTÃO]])),"")</f>
        <v>9388/2025</v>
      </c>
      <c r="D169" s="43">
        <v>45711</v>
      </c>
      <c r="E169" s="63" t="s">
        <v>2718</v>
      </c>
      <c r="F169" s="63" t="s">
        <v>3</v>
      </c>
      <c r="G169" s="64" t="s">
        <v>4</v>
      </c>
      <c r="H169" s="63" t="s">
        <v>1834</v>
      </c>
      <c r="I169" s="64" t="s">
        <v>102</v>
      </c>
      <c r="J169" s="64" t="s">
        <v>64</v>
      </c>
      <c r="K169" s="64" t="s">
        <v>632</v>
      </c>
      <c r="L169" s="63" t="s">
        <v>26</v>
      </c>
      <c r="M169" s="64" t="s">
        <v>12</v>
      </c>
      <c r="N169" s="64" t="s">
        <v>18</v>
      </c>
      <c r="O169" s="63" t="s">
        <v>2719</v>
      </c>
      <c r="P169" s="63" t="s">
        <v>2720</v>
      </c>
      <c r="Q169" s="63" t="s">
        <v>2721</v>
      </c>
      <c r="R169" s="63" t="s">
        <v>2722</v>
      </c>
      <c r="S169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GILIARDE CRISTON DA SILVA (NIC 156892)</v>
      </c>
      <c r="T169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69" s="64" t="s">
        <v>2736</v>
      </c>
      <c r="V169" s="63"/>
      <c r="W169" s="63"/>
      <c r="X169" s="44">
        <v>0.61111111111111116</v>
      </c>
      <c r="Y169" s="44">
        <v>0.61458333333333337</v>
      </c>
      <c r="Z169" s="45">
        <v>0.63888888888888884</v>
      </c>
      <c r="AA169" s="45">
        <v>0.67361111111111116</v>
      </c>
      <c r="AB169" s="63">
        <v>9388</v>
      </c>
      <c r="AC169" s="63">
        <v>7495</v>
      </c>
    </row>
    <row r="170" spans="1:29" ht="60" x14ac:dyDescent="0.25">
      <c r="A170" s="63">
        <f t="shared" si="2"/>
        <v>1</v>
      </c>
      <c r="B170" s="63" t="s">
        <v>2725</v>
      </c>
      <c r="C170" s="63" t="str">
        <f>IFERROR(IF(ocorrencias_9[[#This Row],[GDL]] = "","", ocorrencias_9[[#This Row],[GDL]]&amp;"/"&amp;YEAR(ocorrencias_9[[#This Row],[DATA PLANTÃO]])),"")</f>
        <v/>
      </c>
      <c r="D170" s="43">
        <v>45711</v>
      </c>
      <c r="E170" s="63" t="s">
        <v>2726</v>
      </c>
      <c r="F170" s="63" t="s">
        <v>3</v>
      </c>
      <c r="G170" s="64" t="s">
        <v>4</v>
      </c>
      <c r="H170" s="63" t="s">
        <v>6</v>
      </c>
      <c r="I170" s="64" t="s">
        <v>16</v>
      </c>
      <c r="J170" s="64" t="s">
        <v>8</v>
      </c>
      <c r="K170" s="64" t="s">
        <v>116</v>
      </c>
      <c r="L170" s="63" t="s">
        <v>26</v>
      </c>
      <c r="M170" s="64" t="s">
        <v>56</v>
      </c>
      <c r="N170" s="64" t="s">
        <v>80</v>
      </c>
      <c r="O170" s="63" t="s">
        <v>2727</v>
      </c>
      <c r="P170" s="63" t="s">
        <v>2728</v>
      </c>
      <c r="Q170" s="63" t="s">
        <v>2729</v>
      </c>
      <c r="R170" s="63" t="s">
        <v>2730</v>
      </c>
      <c r="S170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GUSTAVO LIMA DA SILVA (NIC 156071)</v>
      </c>
      <c r="T170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70" s="64" t="s">
        <v>32</v>
      </c>
      <c r="V170" s="63"/>
      <c r="W170" s="63"/>
      <c r="X170" s="44">
        <v>0.90625</v>
      </c>
      <c r="Y170" s="44">
        <v>0.91666666666666663</v>
      </c>
      <c r="Z170" s="45">
        <v>0.9375</v>
      </c>
      <c r="AA170" s="45">
        <v>0.97916666666666663</v>
      </c>
      <c r="AB170" s="63"/>
      <c r="AC170" s="63">
        <v>7496</v>
      </c>
    </row>
    <row r="171" spans="1:29" ht="60" x14ac:dyDescent="0.25">
      <c r="A171" s="63">
        <f t="shared" si="2"/>
        <v>0</v>
      </c>
      <c r="B171" s="63" t="s">
        <v>2731</v>
      </c>
      <c r="C171" s="63" t="str">
        <f>IFERROR(IF(ocorrencias_9[[#This Row],[GDL]] = "","", ocorrencias_9[[#This Row],[GDL]]&amp;"/"&amp;YEAR(ocorrencias_9[[#This Row],[DATA PLANTÃO]])),"")</f>
        <v>9442/2025</v>
      </c>
      <c r="D171" s="43">
        <v>45711</v>
      </c>
      <c r="E171" s="63" t="s">
        <v>2732</v>
      </c>
      <c r="F171" s="63" t="s">
        <v>3</v>
      </c>
      <c r="G171" s="64" t="s">
        <v>4</v>
      </c>
      <c r="H171" s="63" t="s">
        <v>6</v>
      </c>
      <c r="I171" s="64" t="s">
        <v>60</v>
      </c>
      <c r="J171" s="64" t="s">
        <v>48</v>
      </c>
      <c r="K171" s="64" t="s">
        <v>9</v>
      </c>
      <c r="L171" s="63" t="s">
        <v>26</v>
      </c>
      <c r="M171" s="64" t="s">
        <v>87</v>
      </c>
      <c r="N171" s="64" t="s">
        <v>88</v>
      </c>
      <c r="O171" s="63" t="s">
        <v>2733</v>
      </c>
      <c r="P171" s="63" t="s">
        <v>2734</v>
      </c>
      <c r="Q171" s="63" t="s">
        <v>2737</v>
      </c>
      <c r="R171" s="63" t="s">
        <v>2738</v>
      </c>
      <c r="S171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ROBÉRIO JOSÉ DA SILVA (NIC 156093)</v>
      </c>
      <c r="T171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71" s="64" t="s">
        <v>32</v>
      </c>
      <c r="V171" s="63"/>
      <c r="W171" s="63"/>
      <c r="X171" s="44">
        <v>0.96875</v>
      </c>
      <c r="Y171" s="44">
        <v>0.97916666666666663</v>
      </c>
      <c r="Z171" s="45">
        <v>6.9444444444444447E-4</v>
      </c>
      <c r="AA171" s="45">
        <v>4.1666666666666664E-2</v>
      </c>
      <c r="AB171" s="63">
        <v>9442</v>
      </c>
      <c r="AC171" s="63">
        <v>7497</v>
      </c>
    </row>
    <row r="172" spans="1:29" ht="75" x14ac:dyDescent="0.25">
      <c r="A172" s="63">
        <f t="shared" si="2"/>
        <v>0</v>
      </c>
      <c r="B172" s="63" t="s">
        <v>2780</v>
      </c>
      <c r="C172" s="63" t="str">
        <f>IFERROR(IF(ocorrencias_9[[#This Row],[GDL]] = "","", ocorrencias_9[[#This Row],[GDL]]&amp;"/"&amp;YEAR(ocorrencias_9[[#This Row],[DATA PLANTÃO]])),"")</f>
        <v>9573/2025</v>
      </c>
      <c r="D172" s="43">
        <v>45712</v>
      </c>
      <c r="E172" s="63" t="s">
        <v>2781</v>
      </c>
      <c r="F172" s="63" t="s">
        <v>3</v>
      </c>
      <c r="G172" s="64" t="s">
        <v>835</v>
      </c>
      <c r="H172" s="63" t="s">
        <v>6</v>
      </c>
      <c r="I172" s="64" t="s">
        <v>102</v>
      </c>
      <c r="J172" s="64" t="s">
        <v>59</v>
      </c>
      <c r="K172" s="64" t="s">
        <v>9</v>
      </c>
      <c r="L172" s="63" t="s">
        <v>26</v>
      </c>
      <c r="M172" s="64" t="s">
        <v>62</v>
      </c>
      <c r="N172" s="64" t="s">
        <v>50</v>
      </c>
      <c r="O172" s="63" t="s">
        <v>2095</v>
      </c>
      <c r="P172" s="63" t="s">
        <v>2782</v>
      </c>
      <c r="Q172" s="63" t="s">
        <v>2783</v>
      </c>
      <c r="R172" s="63" t="s">
        <v>2784</v>
      </c>
      <c r="S172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JOHNNY BARROS MENDES DA SILVA (NIC 156090)</v>
      </c>
      <c r="T172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72" s="64" t="s">
        <v>2785</v>
      </c>
      <c r="V172" s="63"/>
      <c r="W172" s="63"/>
      <c r="X172" s="44">
        <v>0.5625</v>
      </c>
      <c r="Y172" s="44">
        <v>0.56944444444444442</v>
      </c>
      <c r="Z172" s="45">
        <v>0.60069444444444442</v>
      </c>
      <c r="AA172" s="45">
        <v>0.63194444444444442</v>
      </c>
      <c r="AB172" s="63">
        <v>9573</v>
      </c>
      <c r="AC172" s="63">
        <v>7498</v>
      </c>
    </row>
    <row r="173" spans="1:29" ht="75" x14ac:dyDescent="0.25">
      <c r="A173" s="63">
        <f t="shared" si="2"/>
        <v>0</v>
      </c>
      <c r="B173" s="63" t="s">
        <v>2786</v>
      </c>
      <c r="C173" s="63" t="str">
        <f>IFERROR(IF(ocorrencias_9[[#This Row],[GDL]] = "","", ocorrencias_9[[#This Row],[GDL]]&amp;"/"&amp;YEAR(ocorrencias_9[[#This Row],[DATA PLANTÃO]])),"")</f>
        <v>9599/2025</v>
      </c>
      <c r="D173" s="43">
        <v>45712</v>
      </c>
      <c r="E173" s="63" t="s">
        <v>2787</v>
      </c>
      <c r="F173" s="63" t="s">
        <v>3</v>
      </c>
      <c r="G173" s="64" t="s">
        <v>835</v>
      </c>
      <c r="H173" s="63" t="s">
        <v>71</v>
      </c>
      <c r="I173" s="64" t="s">
        <v>60</v>
      </c>
      <c r="J173" s="64" t="s">
        <v>48</v>
      </c>
      <c r="K173" s="64" t="s">
        <v>128</v>
      </c>
      <c r="L173" s="63" t="s">
        <v>5</v>
      </c>
      <c r="M173" s="64" t="s">
        <v>27</v>
      </c>
      <c r="N173" s="64" t="s">
        <v>30</v>
      </c>
      <c r="O173" s="63" t="s">
        <v>2788</v>
      </c>
      <c r="P173" s="63" t="s">
        <v>2789</v>
      </c>
      <c r="Q173" s="63" t="s">
        <v>2790</v>
      </c>
      <c r="R173" s="63" t="s">
        <v>2791</v>
      </c>
      <c r="S173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MADZA BATISTA RODRIGUES DOS SANTOS (NIC 156905)</v>
      </c>
      <c r="T173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73" s="64" t="s">
        <v>32</v>
      </c>
      <c r="V173" s="63"/>
      <c r="W173" s="63"/>
      <c r="X173" s="44">
        <v>0.82986111111111116</v>
      </c>
      <c r="Y173" s="44">
        <v>0.84375</v>
      </c>
      <c r="Z173" s="45">
        <v>0.86111111111111116</v>
      </c>
      <c r="AA173" s="45">
        <v>0.90625</v>
      </c>
      <c r="AB173" s="63">
        <v>9599</v>
      </c>
      <c r="AC173" s="63">
        <v>7500</v>
      </c>
    </row>
    <row r="174" spans="1:29" ht="60" x14ac:dyDescent="0.25">
      <c r="A174" s="63">
        <f t="shared" si="2"/>
        <v>0</v>
      </c>
      <c r="B174" s="63" t="s">
        <v>2792</v>
      </c>
      <c r="C174" s="63" t="str">
        <f>IFERROR(IF(ocorrencias_9[[#This Row],[GDL]] = "","", ocorrencias_9[[#This Row],[GDL]]&amp;"/"&amp;YEAR(ocorrencias_9[[#This Row],[DATA PLANTÃO]])),"")</f>
        <v>9829/2025</v>
      </c>
      <c r="D174" s="43">
        <v>45713</v>
      </c>
      <c r="E174" s="63" t="s">
        <v>2793</v>
      </c>
      <c r="F174" s="63" t="s">
        <v>3</v>
      </c>
      <c r="G174" s="64" t="s">
        <v>835</v>
      </c>
      <c r="H174" s="63" t="s">
        <v>6</v>
      </c>
      <c r="I174" s="64" t="s">
        <v>72</v>
      </c>
      <c r="J174" s="64" t="s">
        <v>13</v>
      </c>
      <c r="K174" s="64" t="s">
        <v>9</v>
      </c>
      <c r="L174" s="63" t="s">
        <v>26</v>
      </c>
      <c r="M174" s="64" t="s">
        <v>47</v>
      </c>
      <c r="N174" s="64" t="s">
        <v>50</v>
      </c>
      <c r="O174" s="63" t="s">
        <v>2794</v>
      </c>
      <c r="P174" s="63" t="s">
        <v>2795</v>
      </c>
      <c r="Q174" s="63" t="s">
        <v>2796</v>
      </c>
      <c r="R174" s="63" t="s">
        <v>2797</v>
      </c>
      <c r="S174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156906)</v>
      </c>
      <c r="T174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74" s="64" t="s">
        <v>2798</v>
      </c>
      <c r="V174" s="63"/>
      <c r="W174" s="63"/>
      <c r="X174" s="44">
        <v>0.58125000000000004</v>
      </c>
      <c r="Y174" s="44">
        <v>0.60069444444444442</v>
      </c>
      <c r="Z174" s="45">
        <v>0.64930555555555558</v>
      </c>
      <c r="AA174" s="45">
        <v>0.69444444444444442</v>
      </c>
      <c r="AB174" s="63">
        <v>9829</v>
      </c>
      <c r="AC174" s="63">
        <v>7502</v>
      </c>
    </row>
    <row r="175" spans="1:29" x14ac:dyDescent="0.25">
      <c r="A175" s="63">
        <f t="shared" si="2"/>
        <v>2</v>
      </c>
      <c r="B175" s="63" t="s">
        <v>2799</v>
      </c>
      <c r="C175" s="63" t="str">
        <f>IFERROR(IF(ocorrencias_9[[#This Row],[GDL]] = "","", ocorrencias_9[[#This Row],[GDL]]&amp;"/"&amp;YEAR(ocorrencias_9[[#This Row],[DATA PLANTÃO]])),"")</f>
        <v/>
      </c>
      <c r="D175" s="43">
        <v>45713</v>
      </c>
      <c r="E175" s="63" t="s">
        <v>2800</v>
      </c>
      <c r="F175" s="63" t="s">
        <v>3</v>
      </c>
      <c r="G175" s="64" t="s">
        <v>4</v>
      </c>
      <c r="H175" s="63"/>
      <c r="I175" s="64" t="s">
        <v>22</v>
      </c>
      <c r="J175" s="64" t="s">
        <v>52</v>
      </c>
      <c r="K175" s="64" t="s">
        <v>14</v>
      </c>
      <c r="L175" s="63" t="s">
        <v>5</v>
      </c>
      <c r="M175" s="64" t="s">
        <v>43</v>
      </c>
      <c r="N175" s="64" t="s">
        <v>34</v>
      </c>
      <c r="O175" s="63" t="s">
        <v>2801</v>
      </c>
      <c r="P175" s="63" t="s">
        <v>2802</v>
      </c>
      <c r="Q175" s="63"/>
      <c r="R175" s="63"/>
      <c r="S175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175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75" s="64" t="s">
        <v>2803</v>
      </c>
      <c r="V175" s="63"/>
      <c r="W175" s="63"/>
      <c r="X175" s="44">
        <v>0.875</v>
      </c>
      <c r="Y175" s="44"/>
      <c r="Z175" s="45"/>
      <c r="AA175" s="45"/>
      <c r="AB175" s="63"/>
      <c r="AC175" s="63">
        <v>7503</v>
      </c>
    </row>
    <row r="176" spans="1:29" x14ac:dyDescent="0.25">
      <c r="A176" s="63">
        <f t="shared" si="2"/>
        <v>2</v>
      </c>
      <c r="B176" s="63" t="s">
        <v>2804</v>
      </c>
      <c r="C176" s="63" t="str">
        <f>IFERROR(IF(ocorrencias_9[[#This Row],[GDL]] = "","", ocorrencias_9[[#This Row],[GDL]]&amp;"/"&amp;YEAR(ocorrencias_9[[#This Row],[DATA PLANTÃO]])),"")</f>
        <v/>
      </c>
      <c r="D176" s="43">
        <v>45713</v>
      </c>
      <c r="E176" s="63" t="s">
        <v>2805</v>
      </c>
      <c r="F176" s="63" t="s">
        <v>3</v>
      </c>
      <c r="G176" s="64" t="s">
        <v>4</v>
      </c>
      <c r="H176" s="63"/>
      <c r="I176" s="64" t="s">
        <v>22</v>
      </c>
      <c r="J176" s="64" t="s">
        <v>13</v>
      </c>
      <c r="K176" s="64" t="s">
        <v>14</v>
      </c>
      <c r="L176" s="63" t="s">
        <v>26</v>
      </c>
      <c r="M176" s="64" t="s">
        <v>35</v>
      </c>
      <c r="N176" s="64" t="s">
        <v>36</v>
      </c>
      <c r="O176" s="63" t="s">
        <v>2806</v>
      </c>
      <c r="P176" s="63" t="s">
        <v>2807</v>
      </c>
      <c r="Q176" s="63"/>
      <c r="R176" s="63"/>
      <c r="S176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176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76" s="64" t="s">
        <v>2808</v>
      </c>
      <c r="V176" s="63"/>
      <c r="W176" s="63"/>
      <c r="X176" s="44">
        <v>0.97916666666666663</v>
      </c>
      <c r="Y176" s="44"/>
      <c r="Z176" s="45"/>
      <c r="AA176" s="45"/>
      <c r="AB176" s="63"/>
      <c r="AC176" s="63">
        <v>7505</v>
      </c>
    </row>
    <row r="177" spans="1:29" x14ac:dyDescent="0.25">
      <c r="A177" s="63">
        <f t="shared" si="2"/>
        <v>3</v>
      </c>
      <c r="B177" s="63" t="s">
        <v>2809</v>
      </c>
      <c r="C177" s="63" t="str">
        <f>IFERROR(IF(ocorrencias_9[[#This Row],[GDL]] = "","", ocorrencias_9[[#This Row],[GDL]]&amp;"/"&amp;YEAR(ocorrencias_9[[#This Row],[DATA PLANTÃO]])),"")</f>
        <v/>
      </c>
      <c r="D177" s="43">
        <v>45713</v>
      </c>
      <c r="E177" s="63" t="s">
        <v>2810</v>
      </c>
      <c r="F177" s="63" t="s">
        <v>3</v>
      </c>
      <c r="G177" s="64" t="s">
        <v>4</v>
      </c>
      <c r="H177" s="63"/>
      <c r="I177" s="64" t="s">
        <v>72</v>
      </c>
      <c r="J177" s="64" t="s">
        <v>52</v>
      </c>
      <c r="K177" s="64"/>
      <c r="L177" s="63" t="s">
        <v>26</v>
      </c>
      <c r="M177" s="64" t="s">
        <v>47</v>
      </c>
      <c r="N177" s="64" t="s">
        <v>50</v>
      </c>
      <c r="O177" s="63" t="s">
        <v>2811</v>
      </c>
      <c r="P177" s="63" t="s">
        <v>2812</v>
      </c>
      <c r="Q177" s="63"/>
      <c r="R177" s="63"/>
      <c r="S177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177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77" s="64" t="s">
        <v>2813</v>
      </c>
      <c r="V177" s="63"/>
      <c r="W177" s="63"/>
      <c r="X177" s="44">
        <v>9.8611111111111108E-2</v>
      </c>
      <c r="Y177" s="44"/>
      <c r="Z177" s="45"/>
      <c r="AA177" s="45"/>
      <c r="AB177" s="63"/>
      <c r="AC177" s="63">
        <v>7506</v>
      </c>
    </row>
    <row r="178" spans="1:29" ht="60" x14ac:dyDescent="0.25">
      <c r="A178" s="63">
        <f t="shared" si="2"/>
        <v>0</v>
      </c>
      <c r="B178" s="63" t="s">
        <v>2842</v>
      </c>
      <c r="C178" s="63" t="str">
        <f>IFERROR(IF(ocorrencias_9[[#This Row],[GDL]] = "","", ocorrencias_9[[#This Row],[GDL]]&amp;"/"&amp;YEAR(ocorrencias_9[[#This Row],[DATA PLANTÃO]])),"")</f>
        <v>10082/2025</v>
      </c>
      <c r="D178" s="43">
        <v>45714</v>
      </c>
      <c r="E178" s="63" t="s">
        <v>2843</v>
      </c>
      <c r="F178" s="63" t="s">
        <v>3</v>
      </c>
      <c r="G178" s="64" t="s">
        <v>4</v>
      </c>
      <c r="H178" s="63" t="s">
        <v>6</v>
      </c>
      <c r="I178" s="64" t="s">
        <v>1991</v>
      </c>
      <c r="J178" s="64" t="s">
        <v>28</v>
      </c>
      <c r="K178" s="64" t="s">
        <v>9</v>
      </c>
      <c r="L178" s="63" t="s">
        <v>26</v>
      </c>
      <c r="M178" s="64" t="s">
        <v>37</v>
      </c>
      <c r="N178" s="64" t="s">
        <v>39</v>
      </c>
      <c r="O178" s="63" t="s">
        <v>2844</v>
      </c>
      <c r="P178" s="63" t="s">
        <v>2850</v>
      </c>
      <c r="Q178" s="63" t="s">
        <v>2851</v>
      </c>
      <c r="R178" s="63" t="s">
        <v>2852</v>
      </c>
      <c r="S178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SIDNEY DE OLIVEIRA ANDRADE (NIC 156074)</v>
      </c>
      <c r="T178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78" s="64" t="s">
        <v>2845</v>
      </c>
      <c r="V178" s="63"/>
      <c r="W178" s="63"/>
      <c r="X178" s="44">
        <v>0.54166666666666663</v>
      </c>
      <c r="Y178" s="44">
        <v>0.55208333333333337</v>
      </c>
      <c r="Z178" s="45">
        <v>0.58333333333333337</v>
      </c>
      <c r="AA178" s="45">
        <v>0.61111111111111116</v>
      </c>
      <c r="AB178" s="63">
        <v>10082</v>
      </c>
      <c r="AC178" s="63">
        <v>7507</v>
      </c>
    </row>
    <row r="179" spans="1:29" ht="60" x14ac:dyDescent="0.25">
      <c r="A179" s="63">
        <f t="shared" si="2"/>
        <v>0</v>
      </c>
      <c r="B179" s="63" t="s">
        <v>2846</v>
      </c>
      <c r="C179" s="63" t="str">
        <f>IFERROR(IF(ocorrencias_9[[#This Row],[GDL]] = "","", ocorrencias_9[[#This Row],[GDL]]&amp;"/"&amp;YEAR(ocorrencias_9[[#This Row],[DATA PLANTÃO]])),"")</f>
        <v>10162/2025</v>
      </c>
      <c r="D179" s="43">
        <v>45714</v>
      </c>
      <c r="E179" s="63" t="s">
        <v>2847</v>
      </c>
      <c r="F179" s="63" t="s">
        <v>3</v>
      </c>
      <c r="G179" s="64" t="s">
        <v>835</v>
      </c>
      <c r="H179" s="63" t="s">
        <v>71</v>
      </c>
      <c r="I179" s="64" t="s">
        <v>72</v>
      </c>
      <c r="J179" s="64" t="s">
        <v>59</v>
      </c>
      <c r="K179" s="64" t="s">
        <v>9</v>
      </c>
      <c r="L179" s="63" t="s">
        <v>5</v>
      </c>
      <c r="M179" s="64" t="s">
        <v>47</v>
      </c>
      <c r="N179" s="64" t="s">
        <v>50</v>
      </c>
      <c r="O179" s="63" t="s">
        <v>1335</v>
      </c>
      <c r="P179" s="63" t="s">
        <v>2848</v>
      </c>
      <c r="Q179" s="63" t="s">
        <v>2853</v>
      </c>
      <c r="R179" s="63" t="s">
        <v>2854</v>
      </c>
      <c r="S179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ESMERALDO GENUINO DA SILVA (NIC 156900)</v>
      </c>
      <c r="T179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179" s="64" t="s">
        <v>2849</v>
      </c>
      <c r="V179" s="63"/>
      <c r="W179" s="63"/>
      <c r="X179" s="44">
        <v>0.59027777777777779</v>
      </c>
      <c r="Y179" s="44">
        <v>0.59722222222222221</v>
      </c>
      <c r="Z179" s="45">
        <v>0.62847222222222221</v>
      </c>
      <c r="AA179" s="45">
        <v>0.66319444444444442</v>
      </c>
      <c r="AB179" s="63">
        <v>10162</v>
      </c>
      <c r="AC179" s="63">
        <v>7508</v>
      </c>
    </row>
    <row r="180" spans="1:29" x14ac:dyDescent="0.25">
      <c r="A180" s="63">
        <f t="shared" si="2"/>
        <v>0</v>
      </c>
      <c r="B180" s="63" t="s">
        <v>2855</v>
      </c>
      <c r="C180" s="63" t="str">
        <f>IFERROR(IF(ocorrencias_9[[#This Row],[GDL]] = "","", ocorrencias_9[[#This Row],[GDL]]&amp;"/"&amp;YEAR(ocorrencias_9[[#This Row],[DATA PLANTÃO]])),"")</f>
        <v>10734/2025</v>
      </c>
      <c r="D180" s="43">
        <v>45714</v>
      </c>
      <c r="E180" s="63" t="s">
        <v>2856</v>
      </c>
      <c r="F180" s="63" t="s">
        <v>3</v>
      </c>
      <c r="G180" s="64" t="s">
        <v>4</v>
      </c>
      <c r="H180" s="63" t="s">
        <v>6</v>
      </c>
      <c r="I180" s="64" t="s">
        <v>22</v>
      </c>
      <c r="J180" s="64" t="s">
        <v>23</v>
      </c>
      <c r="K180" s="64" t="s">
        <v>9</v>
      </c>
      <c r="L180" s="63" t="s">
        <v>5</v>
      </c>
      <c r="M180" s="64" t="s">
        <v>27</v>
      </c>
      <c r="N180" s="64" t="s">
        <v>30</v>
      </c>
      <c r="O180" s="63" t="s">
        <v>2857</v>
      </c>
      <c r="P180" s="63" t="s">
        <v>2858</v>
      </c>
      <c r="Q180" s="63" t="s">
        <v>3002</v>
      </c>
      <c r="R180" s="63" t="s">
        <v>3003</v>
      </c>
      <c r="S180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180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0" s="64" t="s">
        <v>3004</v>
      </c>
      <c r="V180" s="63"/>
      <c r="W180" s="63"/>
      <c r="X180" s="44">
        <v>0.78472222222222221</v>
      </c>
      <c r="Y180" s="44">
        <v>0.79166666666666663</v>
      </c>
      <c r="Z180" s="45">
        <v>0.81944444444444442</v>
      </c>
      <c r="AA180" s="45">
        <v>0.86111111111111116</v>
      </c>
      <c r="AB180" s="63">
        <v>10734</v>
      </c>
      <c r="AC180" s="63">
        <v>7509</v>
      </c>
    </row>
    <row r="181" spans="1:29" ht="75" x14ac:dyDescent="0.25">
      <c r="A181" s="63">
        <f t="shared" si="2"/>
        <v>0</v>
      </c>
      <c r="B181" s="63" t="s">
        <v>2859</v>
      </c>
      <c r="C181" s="63" t="str">
        <f>IFERROR(IF(ocorrencias_9[[#This Row],[GDL]] = "","", ocorrencias_9[[#This Row],[GDL]]&amp;"/"&amp;YEAR(ocorrencias_9[[#This Row],[DATA PLANTÃO]])),"")</f>
        <v>10181/2025</v>
      </c>
      <c r="D181" s="43">
        <v>45714</v>
      </c>
      <c r="E181" s="63" t="s">
        <v>2860</v>
      </c>
      <c r="F181" s="63" t="s">
        <v>3</v>
      </c>
      <c r="G181" s="64" t="s">
        <v>4</v>
      </c>
      <c r="H181" s="63" t="s">
        <v>6</v>
      </c>
      <c r="I181" s="64" t="s">
        <v>25</v>
      </c>
      <c r="J181" s="64" t="s">
        <v>28</v>
      </c>
      <c r="K181" s="64" t="s">
        <v>49</v>
      </c>
      <c r="L181" s="63" t="s">
        <v>26</v>
      </c>
      <c r="M181" s="64" t="s">
        <v>35</v>
      </c>
      <c r="N181" s="64" t="s">
        <v>36</v>
      </c>
      <c r="O181" s="63" t="s">
        <v>2336</v>
      </c>
      <c r="P181" s="63" t="s">
        <v>2861</v>
      </c>
      <c r="Q181" s="63" t="s">
        <v>2862</v>
      </c>
      <c r="R181" s="63" t="s">
        <v>2863</v>
      </c>
      <c r="S181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KAWA GABRIEL DA SILVA SANTOS (NIC 156899)</v>
      </c>
      <c r="T181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81" s="64" t="s">
        <v>2864</v>
      </c>
      <c r="V181" s="63"/>
      <c r="W181" s="63"/>
      <c r="X181" s="44">
        <v>0.80555555555555558</v>
      </c>
      <c r="Y181" s="44">
        <v>0.83333333333333337</v>
      </c>
      <c r="Z181" s="45">
        <v>0.86250000000000004</v>
      </c>
      <c r="AA181" s="45">
        <v>0.875</v>
      </c>
      <c r="AB181" s="63">
        <v>10181</v>
      </c>
      <c r="AC181" s="63">
        <v>7510</v>
      </c>
    </row>
    <row r="182" spans="1:29" ht="60" x14ac:dyDescent="0.25">
      <c r="A182" s="63">
        <f t="shared" si="2"/>
        <v>0</v>
      </c>
      <c r="B182" s="63" t="s">
        <v>2865</v>
      </c>
      <c r="C182" s="63" t="str">
        <f>IFERROR(IF(ocorrencias_9[[#This Row],[GDL]] = "","", ocorrencias_9[[#This Row],[GDL]]&amp;"/"&amp;YEAR(ocorrencias_9[[#This Row],[DATA PLANTÃO]])),"")</f>
        <v>10195/2025</v>
      </c>
      <c r="D182" s="43">
        <v>45714</v>
      </c>
      <c r="E182" s="63" t="s">
        <v>2866</v>
      </c>
      <c r="F182" s="63" t="s">
        <v>3</v>
      </c>
      <c r="G182" s="64" t="s">
        <v>4</v>
      </c>
      <c r="H182" s="63" t="s">
        <v>6</v>
      </c>
      <c r="I182" s="64" t="s">
        <v>72</v>
      </c>
      <c r="J182" s="64" t="s">
        <v>59</v>
      </c>
      <c r="K182" s="64" t="s">
        <v>9</v>
      </c>
      <c r="L182" s="63" t="s">
        <v>1442</v>
      </c>
      <c r="M182" s="64" t="s">
        <v>47</v>
      </c>
      <c r="N182" s="64" t="s">
        <v>50</v>
      </c>
      <c r="O182" s="63" t="s">
        <v>2867</v>
      </c>
      <c r="P182" s="63" t="s">
        <v>2868</v>
      </c>
      <c r="Q182" s="63" t="s">
        <v>2869</v>
      </c>
      <c r="R182" s="63" t="s">
        <v>2870</v>
      </c>
      <c r="S182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155384)</v>
      </c>
      <c r="T182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82" s="64" t="s">
        <v>2871</v>
      </c>
      <c r="V182" s="63"/>
      <c r="W182" s="63"/>
      <c r="X182" s="44">
        <v>0.86805555555555558</v>
      </c>
      <c r="Y182" s="44">
        <v>0.88194444444444442</v>
      </c>
      <c r="Z182" s="45">
        <v>0.91666666666666663</v>
      </c>
      <c r="AA182" s="45">
        <v>0.9375</v>
      </c>
      <c r="AB182" s="63">
        <v>10195</v>
      </c>
      <c r="AC182" s="63">
        <v>7511</v>
      </c>
    </row>
    <row r="183" spans="1:29" ht="60" x14ac:dyDescent="0.25">
      <c r="A183" s="63">
        <f t="shared" si="2"/>
        <v>0</v>
      </c>
      <c r="B183" s="63" t="s">
        <v>2890</v>
      </c>
      <c r="C183" s="63" t="str">
        <f>IFERROR(IF(ocorrencias_9[[#This Row],[GDL]] = "","", ocorrencias_9[[#This Row],[GDL]]&amp;"/"&amp;YEAR(ocorrencias_9[[#This Row],[DATA PLANTÃO]])),"")</f>
        <v>10457/2025</v>
      </c>
      <c r="D183" s="43">
        <v>45715</v>
      </c>
      <c r="E183" s="63" t="s">
        <v>2891</v>
      </c>
      <c r="F183" s="63" t="s">
        <v>54</v>
      </c>
      <c r="G183" s="64" t="s">
        <v>4</v>
      </c>
      <c r="H183" s="63" t="s">
        <v>71</v>
      </c>
      <c r="I183" s="64" t="s">
        <v>60</v>
      </c>
      <c r="J183" s="64" t="s">
        <v>8</v>
      </c>
      <c r="K183" s="64" t="s">
        <v>585</v>
      </c>
      <c r="L183" s="63" t="s">
        <v>5</v>
      </c>
      <c r="M183" s="64" t="s">
        <v>7</v>
      </c>
      <c r="N183" s="64" t="s">
        <v>10</v>
      </c>
      <c r="O183" s="63" t="s">
        <v>1706</v>
      </c>
      <c r="P183" s="63" t="s">
        <v>2892</v>
      </c>
      <c r="Q183" s="63" t="s">
        <v>2942</v>
      </c>
      <c r="R183" s="63" t="s">
        <v>2943</v>
      </c>
      <c r="S183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156898)</v>
      </c>
      <c r="T183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3" s="64" t="s">
        <v>32</v>
      </c>
      <c r="V183" s="63"/>
      <c r="W183" s="63"/>
      <c r="X183" s="44">
        <v>0.4375</v>
      </c>
      <c r="Y183" s="44">
        <v>0.44444444444444442</v>
      </c>
      <c r="Z183" s="45">
        <v>0.45833333333333331</v>
      </c>
      <c r="AA183" s="45">
        <v>0.5</v>
      </c>
      <c r="AB183" s="63">
        <v>10457</v>
      </c>
      <c r="AC183" s="63">
        <v>7513</v>
      </c>
    </row>
    <row r="184" spans="1:29" ht="60" x14ac:dyDescent="0.25">
      <c r="A184" s="63">
        <f t="shared" si="2"/>
        <v>1</v>
      </c>
      <c r="B184" s="63" t="s">
        <v>2924</v>
      </c>
      <c r="C184" s="63" t="str">
        <f>IFERROR(IF(ocorrencias_9[[#This Row],[GDL]] = "","", ocorrencias_9[[#This Row],[GDL]]&amp;"/"&amp;YEAR(ocorrencias_9[[#This Row],[DATA PLANTÃO]])),"")</f>
        <v>10424/2025</v>
      </c>
      <c r="D184" s="43">
        <v>45715</v>
      </c>
      <c r="E184" s="63" t="s">
        <v>2925</v>
      </c>
      <c r="F184" s="63" t="s">
        <v>3</v>
      </c>
      <c r="G184" s="64" t="s">
        <v>4</v>
      </c>
      <c r="H184" s="63"/>
      <c r="I184" s="64" t="s">
        <v>72</v>
      </c>
      <c r="J184" s="64" t="s">
        <v>193</v>
      </c>
      <c r="K184" s="64" t="s">
        <v>9</v>
      </c>
      <c r="L184" s="63" t="s">
        <v>26</v>
      </c>
      <c r="M184" s="64" t="s">
        <v>37</v>
      </c>
      <c r="N184" s="64" t="s">
        <v>39</v>
      </c>
      <c r="O184" s="63" t="s">
        <v>2926</v>
      </c>
      <c r="P184" s="63" t="s">
        <v>2927</v>
      </c>
      <c r="Q184" s="63" t="s">
        <v>2934</v>
      </c>
      <c r="R184" s="63" t="s">
        <v>2935</v>
      </c>
      <c r="S184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IDENTIDADE DESCONHECIDA (NIC 156099)</v>
      </c>
      <c r="T184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84" s="64" t="s">
        <v>2936</v>
      </c>
      <c r="V184" s="63"/>
      <c r="W184" s="63"/>
      <c r="X184" s="44">
        <v>0.60416666666666663</v>
      </c>
      <c r="Y184" s="44">
        <v>0.63194444444444442</v>
      </c>
      <c r="Z184" s="45">
        <v>0.65277777777777779</v>
      </c>
      <c r="AA184" s="45">
        <v>0.6875</v>
      </c>
      <c r="AB184" s="63">
        <v>10424</v>
      </c>
      <c r="AC184" s="63">
        <v>7514</v>
      </c>
    </row>
    <row r="185" spans="1:29" x14ac:dyDescent="0.25">
      <c r="A185" s="63">
        <f t="shared" si="2"/>
        <v>3</v>
      </c>
      <c r="B185" s="63" t="s">
        <v>2937</v>
      </c>
      <c r="C185" s="63" t="str">
        <f>IFERROR(IF(ocorrencias_9[[#This Row],[GDL]] = "","", ocorrencias_9[[#This Row],[GDL]]&amp;"/"&amp;YEAR(ocorrencias_9[[#This Row],[DATA PLANTÃO]])),"")</f>
        <v/>
      </c>
      <c r="D185" s="43">
        <v>45715</v>
      </c>
      <c r="E185" s="63" t="s">
        <v>2938</v>
      </c>
      <c r="F185" s="63" t="s">
        <v>3</v>
      </c>
      <c r="G185" s="64" t="s">
        <v>4</v>
      </c>
      <c r="H185" s="63"/>
      <c r="I185" s="64" t="s">
        <v>129</v>
      </c>
      <c r="J185" s="64" t="s">
        <v>52</v>
      </c>
      <c r="K185" s="64"/>
      <c r="L185" s="63" t="s">
        <v>26</v>
      </c>
      <c r="M185" s="64" t="s">
        <v>27</v>
      </c>
      <c r="N185" s="64" t="s">
        <v>30</v>
      </c>
      <c r="O185" s="63" t="s">
        <v>2939</v>
      </c>
      <c r="P185" s="63" t="s">
        <v>2940</v>
      </c>
      <c r="Q185" s="63"/>
      <c r="R185" s="63"/>
      <c r="S185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185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5" s="64" t="s">
        <v>2941</v>
      </c>
      <c r="V185" s="63"/>
      <c r="W185" s="63"/>
      <c r="X185" s="44">
        <v>0.84027777777777779</v>
      </c>
      <c r="Y185" s="44"/>
      <c r="Z185" s="45"/>
      <c r="AA185" s="45"/>
      <c r="AB185" s="63"/>
      <c r="AC185" s="63">
        <v>7515</v>
      </c>
    </row>
    <row r="186" spans="1:29" ht="75" x14ac:dyDescent="0.25">
      <c r="A186" s="63">
        <f t="shared" si="2"/>
        <v>1</v>
      </c>
      <c r="B186" s="63" t="s">
        <v>2944</v>
      </c>
      <c r="C186" s="63" t="str">
        <f>IFERROR(IF(ocorrencias_9[[#This Row],[GDL]] = "","", ocorrencias_9[[#This Row],[GDL]]&amp;"/"&amp;YEAR(ocorrencias_9[[#This Row],[DATA PLANTÃO]])),"")</f>
        <v/>
      </c>
      <c r="D186" s="43">
        <v>45715</v>
      </c>
      <c r="E186" s="63" t="s">
        <v>2945</v>
      </c>
      <c r="F186" s="63" t="s">
        <v>3</v>
      </c>
      <c r="G186" s="64" t="s">
        <v>4</v>
      </c>
      <c r="H186" s="63" t="s">
        <v>6</v>
      </c>
      <c r="I186" s="64" t="s">
        <v>60</v>
      </c>
      <c r="J186" s="64" t="s">
        <v>8</v>
      </c>
      <c r="K186" s="64" t="s">
        <v>14</v>
      </c>
      <c r="L186" s="63" t="s">
        <v>26</v>
      </c>
      <c r="M186" s="64" t="s">
        <v>35</v>
      </c>
      <c r="N186" s="64" t="s">
        <v>36</v>
      </c>
      <c r="O186" s="63" t="s">
        <v>2336</v>
      </c>
      <c r="P186" s="63" t="s">
        <v>2946</v>
      </c>
      <c r="Q186" s="63" t="s">
        <v>2947</v>
      </c>
      <c r="R186" s="63" t="s">
        <v>2948</v>
      </c>
      <c r="S186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>JOÃO VICTOR OLIVEIRA DA SILVA (NIC 156895)</v>
      </c>
      <c r="T186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86" s="64" t="s">
        <v>32</v>
      </c>
      <c r="V186" s="63"/>
      <c r="W186" s="63"/>
      <c r="X186" s="44">
        <v>0.10069444444444445</v>
      </c>
      <c r="Y186" s="44">
        <v>0.1111111111111111</v>
      </c>
      <c r="Z186" s="45">
        <v>0.13194444444444445</v>
      </c>
      <c r="AA186" s="45">
        <v>0.16666666666666666</v>
      </c>
      <c r="AB186" s="63"/>
      <c r="AC186" s="63">
        <v>7516</v>
      </c>
    </row>
    <row r="187" spans="1:29" x14ac:dyDescent="0.25">
      <c r="A187" s="63">
        <f t="shared" si="2"/>
        <v>2</v>
      </c>
      <c r="B187" s="63" t="s">
        <v>2955</v>
      </c>
      <c r="C187" s="63" t="str">
        <f>IFERROR(IF(ocorrencias_9[[#This Row],[GDL]] = "","", ocorrencias_9[[#This Row],[GDL]]&amp;"/"&amp;YEAR(ocorrencias_9[[#This Row],[DATA PLANTÃO]])),"")</f>
        <v/>
      </c>
      <c r="D187" s="43">
        <v>45716</v>
      </c>
      <c r="E187" s="63" t="s">
        <v>2956</v>
      </c>
      <c r="F187" s="63" t="s">
        <v>3</v>
      </c>
      <c r="G187" s="64" t="s">
        <v>4</v>
      </c>
      <c r="H187" s="63"/>
      <c r="I187" s="64" t="s">
        <v>16</v>
      </c>
      <c r="J187" s="64" t="s">
        <v>85</v>
      </c>
      <c r="K187" s="64" t="s">
        <v>9</v>
      </c>
      <c r="L187" s="63" t="s">
        <v>26</v>
      </c>
      <c r="M187" s="64" t="s">
        <v>33</v>
      </c>
      <c r="N187" s="64" t="s">
        <v>34</v>
      </c>
      <c r="O187" s="63" t="s">
        <v>89</v>
      </c>
      <c r="P187" s="63" t="s">
        <v>2957</v>
      </c>
      <c r="Q187" s="63" t="s">
        <v>2959</v>
      </c>
      <c r="R187" s="63" t="s">
        <v>2960</v>
      </c>
      <c r="S187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187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7" s="64" t="s">
        <v>2958</v>
      </c>
      <c r="V187" s="63"/>
      <c r="W187" s="63"/>
      <c r="X187" s="44">
        <v>0.65972222222222221</v>
      </c>
      <c r="Y187" s="44">
        <v>0.67361111111111116</v>
      </c>
      <c r="Z187" s="45">
        <v>0.69444444444444442</v>
      </c>
      <c r="AA187" s="45">
        <v>0.72569444444444442</v>
      </c>
      <c r="AB187" s="63"/>
      <c r="AC187" s="63">
        <v>7517</v>
      </c>
    </row>
    <row r="188" spans="1:29" x14ac:dyDescent="0.25">
      <c r="A188" s="63">
        <f t="shared" si="2"/>
        <v>2</v>
      </c>
      <c r="B188" s="63" t="s">
        <v>2961</v>
      </c>
      <c r="C188" s="63" t="str">
        <f>IFERROR(IF(ocorrencias_9[[#This Row],[GDL]] = "","", ocorrencias_9[[#This Row],[GDL]]&amp;"/"&amp;YEAR(ocorrencias_9[[#This Row],[DATA PLANTÃO]])),"")</f>
        <v/>
      </c>
      <c r="D188" s="43">
        <v>45716</v>
      </c>
      <c r="E188" s="63" t="s">
        <v>2962</v>
      </c>
      <c r="F188" s="63" t="s">
        <v>3</v>
      </c>
      <c r="G188" s="64" t="s">
        <v>4</v>
      </c>
      <c r="H188" s="63"/>
      <c r="I188" s="64" t="s">
        <v>19</v>
      </c>
      <c r="J188" s="64" t="s">
        <v>45</v>
      </c>
      <c r="K188" s="64" t="s">
        <v>49</v>
      </c>
      <c r="L188" s="63" t="s">
        <v>26</v>
      </c>
      <c r="M188" s="64" t="s">
        <v>43</v>
      </c>
      <c r="N188" s="64" t="s">
        <v>34</v>
      </c>
      <c r="O188" s="63" t="s">
        <v>2963</v>
      </c>
      <c r="P188" s="63" t="s">
        <v>2964</v>
      </c>
      <c r="Q188" s="63"/>
      <c r="R188" s="63"/>
      <c r="S188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188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8" s="64" t="s">
        <v>32</v>
      </c>
      <c r="V188" s="63"/>
      <c r="W188" s="63"/>
      <c r="X188" s="44">
        <v>0.1388888888888889</v>
      </c>
      <c r="Y188" s="44"/>
      <c r="Z188" s="45"/>
      <c r="AA188" s="45"/>
      <c r="AB188" s="63"/>
      <c r="AC188" s="63">
        <v>7518</v>
      </c>
    </row>
    <row r="189" spans="1:29" x14ac:dyDescent="0.25">
      <c r="A189" s="63">
        <f t="shared" si="2"/>
        <v>1</v>
      </c>
      <c r="B189" s="63" t="s">
        <v>2965</v>
      </c>
      <c r="C189" s="63" t="str">
        <f>IFERROR(IF(ocorrencias_9[[#This Row],[GDL]] = "","", ocorrencias_9[[#This Row],[GDL]]&amp;"/"&amp;YEAR(ocorrencias_9[[#This Row],[DATA PLANTÃO]])),"")</f>
        <v>10730/2025</v>
      </c>
      <c r="D189" s="43">
        <v>45717</v>
      </c>
      <c r="E189" s="63" t="s">
        <v>2966</v>
      </c>
      <c r="F189" s="63" t="s">
        <v>3</v>
      </c>
      <c r="G189" s="64" t="s">
        <v>4</v>
      </c>
      <c r="H189" s="63"/>
      <c r="I189" s="64" t="s">
        <v>42</v>
      </c>
      <c r="J189" s="64" t="s">
        <v>45</v>
      </c>
      <c r="K189" s="64" t="s">
        <v>14</v>
      </c>
      <c r="L189" s="63" t="s">
        <v>5</v>
      </c>
      <c r="M189" s="64" t="s">
        <v>56</v>
      </c>
      <c r="N189" s="64" t="s">
        <v>80</v>
      </c>
      <c r="O189" s="63" t="s">
        <v>2967</v>
      </c>
      <c r="P189" s="63" t="s">
        <v>2968</v>
      </c>
      <c r="Q189" s="63" t="s">
        <v>2991</v>
      </c>
      <c r="R189" s="63" t="s">
        <v>2992</v>
      </c>
      <c r="S189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189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9" s="64" t="s">
        <v>32</v>
      </c>
      <c r="V189" s="63"/>
      <c r="W189" s="63"/>
      <c r="X189" s="44">
        <v>0.33333333333333331</v>
      </c>
      <c r="Y189" s="44">
        <v>0.35416666666666669</v>
      </c>
      <c r="Z189" s="45">
        <v>0.37638888888888888</v>
      </c>
      <c r="AA189" s="45">
        <v>0.45555555555555555</v>
      </c>
      <c r="AB189" s="63">
        <v>10730</v>
      </c>
      <c r="AC189" s="63">
        <v>7519</v>
      </c>
    </row>
    <row r="190" spans="1:29" x14ac:dyDescent="0.25">
      <c r="A190" s="63">
        <f t="shared" si="2"/>
        <v>0</v>
      </c>
      <c r="B190" s="63" t="s">
        <v>2969</v>
      </c>
      <c r="C190" s="63" t="str">
        <f>IFERROR(IF(ocorrencias_9[[#This Row],[GDL]] = "","", ocorrencias_9[[#This Row],[GDL]]&amp;"/"&amp;YEAR(ocorrencias_9[[#This Row],[DATA PLANTÃO]])),"")</f>
        <v>10676/2025</v>
      </c>
      <c r="D190" s="43">
        <v>45717</v>
      </c>
      <c r="E190" s="63" t="s">
        <v>2970</v>
      </c>
      <c r="F190" s="63" t="s">
        <v>3</v>
      </c>
      <c r="G190" s="64" t="s">
        <v>4</v>
      </c>
      <c r="H190" s="63" t="s">
        <v>1834</v>
      </c>
      <c r="I190" s="64" t="s">
        <v>107</v>
      </c>
      <c r="J190" s="64" t="s">
        <v>48</v>
      </c>
      <c r="K190" s="64" t="s">
        <v>14</v>
      </c>
      <c r="L190" s="63" t="s">
        <v>5</v>
      </c>
      <c r="M190" s="64" t="s">
        <v>37</v>
      </c>
      <c r="N190" s="64" t="s">
        <v>39</v>
      </c>
      <c r="O190" s="63" t="s">
        <v>2282</v>
      </c>
      <c r="P190" s="63" t="s">
        <v>2971</v>
      </c>
      <c r="Q190" s="63" t="s">
        <v>2972</v>
      </c>
      <c r="R190" s="63" t="s">
        <v>2973</v>
      </c>
      <c r="S190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190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0" s="64" t="s">
        <v>32</v>
      </c>
      <c r="V190" s="63"/>
      <c r="W190" s="63"/>
      <c r="X190" s="44">
        <v>0.73263888888888884</v>
      </c>
      <c r="Y190" s="44">
        <v>0.74305555555555558</v>
      </c>
      <c r="Z190" s="45">
        <v>0.76388888888888884</v>
      </c>
      <c r="AA190" s="45">
        <v>0.79166666666666663</v>
      </c>
      <c r="AB190" s="63">
        <v>10676</v>
      </c>
      <c r="AC190" s="63">
        <v>7520</v>
      </c>
    </row>
    <row r="191" spans="1:29" x14ac:dyDescent="0.25">
      <c r="A191" s="63">
        <f t="shared" si="2"/>
        <v>0</v>
      </c>
      <c r="B191" s="63" t="s">
        <v>2974</v>
      </c>
      <c r="C191" s="63" t="str">
        <f>IFERROR(IF(ocorrencias_9[[#This Row],[GDL]] = "","", ocorrencias_9[[#This Row],[GDL]]&amp;"/"&amp;YEAR(ocorrencias_9[[#This Row],[DATA PLANTÃO]])),"")</f>
        <v>10683/2025</v>
      </c>
      <c r="D191" s="43">
        <v>45717</v>
      </c>
      <c r="E191" s="63" t="s">
        <v>2975</v>
      </c>
      <c r="F191" s="63" t="s">
        <v>3</v>
      </c>
      <c r="G191" s="64" t="s">
        <v>4</v>
      </c>
      <c r="H191" s="63" t="s">
        <v>6</v>
      </c>
      <c r="I191" s="64" t="s">
        <v>25</v>
      </c>
      <c r="J191" s="64" t="s">
        <v>17</v>
      </c>
      <c r="K191" s="64" t="s">
        <v>128</v>
      </c>
      <c r="L191" s="63" t="s">
        <v>26</v>
      </c>
      <c r="M191" s="64" t="s">
        <v>43</v>
      </c>
      <c r="N191" s="64" t="s">
        <v>34</v>
      </c>
      <c r="O191" s="63" t="s">
        <v>2976</v>
      </c>
      <c r="P191" s="63" t="s">
        <v>2977</v>
      </c>
      <c r="Q191" s="63" t="s">
        <v>2978</v>
      </c>
      <c r="R191" s="63" t="s">
        <v>2979</v>
      </c>
      <c r="S191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191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1" s="64" t="s">
        <v>2980</v>
      </c>
      <c r="V191" s="63"/>
      <c r="W191" s="63"/>
      <c r="X191" s="44">
        <v>0.84027777777777779</v>
      </c>
      <c r="Y191" s="44">
        <v>0.85416666666666663</v>
      </c>
      <c r="Z191" s="45">
        <v>0.86458333333333337</v>
      </c>
      <c r="AA191" s="45">
        <v>0.89930555555555558</v>
      </c>
      <c r="AB191" s="63">
        <v>10683</v>
      </c>
      <c r="AC191" s="63">
        <v>7521</v>
      </c>
    </row>
    <row r="192" spans="1:29" x14ac:dyDescent="0.25">
      <c r="A192" s="63">
        <f t="shared" si="2"/>
        <v>0</v>
      </c>
      <c r="B192" s="63" t="s">
        <v>2981</v>
      </c>
      <c r="C192" s="63" t="str">
        <f>IFERROR(IF(ocorrencias_9[[#This Row],[GDL]] = "","", ocorrencias_9[[#This Row],[GDL]]&amp;"/"&amp;YEAR(ocorrencias_9[[#This Row],[DATA PLANTÃO]])),"")</f>
        <v>10705/2025</v>
      </c>
      <c r="D192" s="43">
        <v>45718</v>
      </c>
      <c r="E192" s="63" t="s">
        <v>2982</v>
      </c>
      <c r="F192" s="63" t="s">
        <v>3</v>
      </c>
      <c r="G192" s="64" t="s">
        <v>4</v>
      </c>
      <c r="H192" s="63" t="s">
        <v>6</v>
      </c>
      <c r="I192" s="64" t="s">
        <v>102</v>
      </c>
      <c r="J192" s="64" t="s">
        <v>64</v>
      </c>
      <c r="K192" s="64" t="s">
        <v>65</v>
      </c>
      <c r="L192" s="63" t="s">
        <v>5</v>
      </c>
      <c r="M192" s="64" t="s">
        <v>47</v>
      </c>
      <c r="N192" s="64" t="s">
        <v>50</v>
      </c>
      <c r="O192" s="63" t="s">
        <v>2811</v>
      </c>
      <c r="P192" s="63" t="s">
        <v>2983</v>
      </c>
      <c r="Q192" s="63" t="s">
        <v>2989</v>
      </c>
      <c r="R192" s="63" t="s">
        <v>2990</v>
      </c>
      <c r="S192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192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2" s="64" t="s">
        <v>2984</v>
      </c>
      <c r="V192" s="63"/>
      <c r="W192" s="63"/>
      <c r="X192" s="44">
        <v>0.3888888888888889</v>
      </c>
      <c r="Y192" s="44">
        <v>0.3923611111111111</v>
      </c>
      <c r="Z192" s="45">
        <v>0.41319444444444442</v>
      </c>
      <c r="AA192" s="45">
        <v>0.44444444444444442</v>
      </c>
      <c r="AB192" s="63">
        <v>10705</v>
      </c>
      <c r="AC192" s="63">
        <v>7522</v>
      </c>
    </row>
    <row r="193" spans="1:29" x14ac:dyDescent="0.25">
      <c r="A193" s="63">
        <f t="shared" si="2"/>
        <v>0</v>
      </c>
      <c r="B193" s="63" t="s">
        <v>2985</v>
      </c>
      <c r="C193" s="63" t="str">
        <f>IFERROR(IF(ocorrencias_9[[#This Row],[GDL]] = "","", ocorrencias_9[[#This Row],[GDL]]&amp;"/"&amp;YEAR(ocorrencias_9[[#This Row],[DATA PLANTÃO]])),"")</f>
        <v>10735/2025</v>
      </c>
      <c r="D193" s="43">
        <v>45718</v>
      </c>
      <c r="E193" s="63" t="s">
        <v>2986</v>
      </c>
      <c r="F193" s="63" t="s">
        <v>3</v>
      </c>
      <c r="G193" s="64" t="s">
        <v>4</v>
      </c>
      <c r="H193" s="63" t="s">
        <v>1319</v>
      </c>
      <c r="I193" s="64" t="s">
        <v>42</v>
      </c>
      <c r="J193" s="64" t="s">
        <v>23</v>
      </c>
      <c r="K193" s="64" t="s">
        <v>131</v>
      </c>
      <c r="L193" s="63" t="s">
        <v>5</v>
      </c>
      <c r="M193" s="64" t="s">
        <v>27</v>
      </c>
      <c r="N193" s="64" t="s">
        <v>30</v>
      </c>
      <c r="O193" s="63" t="s">
        <v>2987</v>
      </c>
      <c r="P193" s="63" t="s">
        <v>2988</v>
      </c>
      <c r="Q193" s="63" t="s">
        <v>3005</v>
      </c>
      <c r="R193" s="63" t="s">
        <v>3006</v>
      </c>
      <c r="S193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193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3" s="64" t="s">
        <v>3007</v>
      </c>
      <c r="V193" s="63"/>
      <c r="W193" s="63"/>
      <c r="X193" s="44">
        <v>0.47222222222222221</v>
      </c>
      <c r="Y193" s="44">
        <v>0.47916666666666669</v>
      </c>
      <c r="Z193" s="45">
        <v>0.5</v>
      </c>
      <c r="AA193" s="45">
        <v>0.55555555555555558</v>
      </c>
      <c r="AB193" s="63">
        <v>10735</v>
      </c>
      <c r="AC193" s="63">
        <v>7523</v>
      </c>
    </row>
    <row r="194" spans="1:29" x14ac:dyDescent="0.25">
      <c r="A194" s="63">
        <f t="shared" si="2"/>
        <v>0</v>
      </c>
      <c r="B194" s="63" t="s">
        <v>2993</v>
      </c>
      <c r="C194" s="63" t="str">
        <f>IFERROR(IF(ocorrencias_9[[#This Row],[GDL]] = "","", ocorrencias_9[[#This Row],[GDL]]&amp;"/"&amp;YEAR(ocorrencias_9[[#This Row],[DATA PLANTÃO]])),"")</f>
        <v>10731/2025</v>
      </c>
      <c r="D194" s="43">
        <v>45718</v>
      </c>
      <c r="E194" s="63" t="s">
        <v>2994</v>
      </c>
      <c r="F194" s="63" t="s">
        <v>3</v>
      </c>
      <c r="G194" s="64" t="s">
        <v>4</v>
      </c>
      <c r="H194" s="63" t="s">
        <v>6</v>
      </c>
      <c r="I194" s="64" t="s">
        <v>22</v>
      </c>
      <c r="J194" s="64" t="s">
        <v>48</v>
      </c>
      <c r="K194" s="64" t="s">
        <v>38</v>
      </c>
      <c r="L194" s="63" t="s">
        <v>5</v>
      </c>
      <c r="M194" s="64" t="s">
        <v>51</v>
      </c>
      <c r="N194" s="64" t="s">
        <v>34</v>
      </c>
      <c r="O194" s="63" t="s">
        <v>1372</v>
      </c>
      <c r="P194" s="63" t="s">
        <v>2995</v>
      </c>
      <c r="Q194" s="63" t="s">
        <v>2996</v>
      </c>
      <c r="R194" s="63" t="s">
        <v>2997</v>
      </c>
      <c r="S194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194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4" s="64" t="s">
        <v>32</v>
      </c>
      <c r="V194" s="63"/>
      <c r="W194" s="63"/>
      <c r="X194" s="44">
        <v>0.75555555555555554</v>
      </c>
      <c r="Y194" s="44">
        <v>0.76388888888888884</v>
      </c>
      <c r="Z194" s="45">
        <v>0.78125</v>
      </c>
      <c r="AA194" s="45">
        <v>0.8125</v>
      </c>
      <c r="AB194" s="63">
        <v>10731</v>
      </c>
      <c r="AC194" s="63">
        <v>7524</v>
      </c>
    </row>
    <row r="195" spans="1:29" x14ac:dyDescent="0.25">
      <c r="A195" s="63">
        <f t="shared" ref="A195:A258" si="3">COUNTBLANK(B195:P195)</f>
        <v>1</v>
      </c>
      <c r="B195" s="63" t="s">
        <v>2998</v>
      </c>
      <c r="C195" s="63" t="str">
        <f>IFERROR(IF(ocorrencias_9[[#This Row],[GDL]] = "","", ocorrencias_9[[#This Row],[GDL]]&amp;"/"&amp;YEAR(ocorrencias_9[[#This Row],[DATA PLANTÃO]])),"")</f>
        <v/>
      </c>
      <c r="D195" s="43">
        <v>45718</v>
      </c>
      <c r="E195" s="63" t="s">
        <v>2999</v>
      </c>
      <c r="F195" s="63" t="s">
        <v>3</v>
      </c>
      <c r="G195" s="64" t="s">
        <v>4</v>
      </c>
      <c r="H195" s="63" t="s">
        <v>6</v>
      </c>
      <c r="I195" s="64" t="s">
        <v>102</v>
      </c>
      <c r="J195" s="64" t="s">
        <v>23</v>
      </c>
      <c r="K195" s="64" t="s">
        <v>49</v>
      </c>
      <c r="L195" s="63" t="s">
        <v>26</v>
      </c>
      <c r="M195" s="64" t="s">
        <v>37</v>
      </c>
      <c r="N195" s="64" t="s">
        <v>67</v>
      </c>
      <c r="O195" s="63" t="s">
        <v>3000</v>
      </c>
      <c r="P195" s="63" t="s">
        <v>3001</v>
      </c>
      <c r="Q195" s="63" t="s">
        <v>3008</v>
      </c>
      <c r="R195" s="63" t="s">
        <v>3009</v>
      </c>
      <c r="S195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195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5" s="64" t="s">
        <v>32</v>
      </c>
      <c r="V195" s="63" t="s">
        <v>3013</v>
      </c>
      <c r="W195" s="63" t="s">
        <v>3014</v>
      </c>
      <c r="X195" s="44">
        <v>0.80902777777777779</v>
      </c>
      <c r="Y195" s="44">
        <v>0.8125</v>
      </c>
      <c r="Z195" s="45">
        <v>0.83333333333333337</v>
      </c>
      <c r="AA195" s="45">
        <v>0.86805555555555558</v>
      </c>
      <c r="AB195" s="63"/>
      <c r="AC195" s="63">
        <v>7525</v>
      </c>
    </row>
    <row r="196" spans="1:29" x14ac:dyDescent="0.25">
      <c r="A196" s="63">
        <f t="shared" si="3"/>
        <v>0</v>
      </c>
      <c r="B196" s="63" t="s">
        <v>3010</v>
      </c>
      <c r="C196" s="63" t="str">
        <f>IFERROR(IF(ocorrencias_9[[#This Row],[GDL]] = "","", ocorrencias_9[[#This Row],[GDL]]&amp;"/"&amp;YEAR(ocorrencias_9[[#This Row],[DATA PLANTÃO]])),"")</f>
        <v>10744/2025</v>
      </c>
      <c r="D196" s="43">
        <v>45718</v>
      </c>
      <c r="E196" s="63" t="s">
        <v>3011</v>
      </c>
      <c r="F196" s="63" t="s">
        <v>3</v>
      </c>
      <c r="G196" s="64" t="s">
        <v>4</v>
      </c>
      <c r="H196" s="63" t="s">
        <v>6</v>
      </c>
      <c r="I196" s="64" t="s">
        <v>42</v>
      </c>
      <c r="J196" s="64" t="s">
        <v>48</v>
      </c>
      <c r="K196" s="64" t="s">
        <v>38</v>
      </c>
      <c r="L196" s="63" t="s">
        <v>5</v>
      </c>
      <c r="M196" s="64" t="s">
        <v>43</v>
      </c>
      <c r="N196" s="64" t="s">
        <v>34</v>
      </c>
      <c r="O196" s="63" t="s">
        <v>2386</v>
      </c>
      <c r="P196" s="63" t="s">
        <v>2279</v>
      </c>
      <c r="Q196" s="63" t="s">
        <v>3015</v>
      </c>
      <c r="R196" s="63" t="s">
        <v>3016</v>
      </c>
      <c r="S196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196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6" s="64" t="s">
        <v>3012</v>
      </c>
      <c r="V196" s="63"/>
      <c r="W196" s="63"/>
      <c r="X196" s="44">
        <v>0.98958333333333337</v>
      </c>
      <c r="Y196" s="44">
        <v>0</v>
      </c>
      <c r="Z196" s="45">
        <v>1.0416666666666666E-2</v>
      </c>
      <c r="AA196" s="45">
        <v>5.5555555555555552E-2</v>
      </c>
      <c r="AB196" s="63">
        <v>10744</v>
      </c>
      <c r="AC196" s="63">
        <v>7526</v>
      </c>
    </row>
    <row r="197" spans="1:29" x14ac:dyDescent="0.25">
      <c r="A197" s="63">
        <f t="shared" si="3"/>
        <v>3</v>
      </c>
      <c r="B197" s="63" t="s">
        <v>3017</v>
      </c>
      <c r="C197" s="63" t="str">
        <f>IFERROR(IF(ocorrencias_9[[#This Row],[GDL]] = "","", ocorrencias_9[[#This Row],[GDL]]&amp;"/"&amp;YEAR(ocorrencias_9[[#This Row],[DATA PLANTÃO]])),"")</f>
        <v/>
      </c>
      <c r="D197" s="43">
        <v>45718</v>
      </c>
      <c r="E197" s="63" t="s">
        <v>3018</v>
      </c>
      <c r="F197" s="63" t="s">
        <v>3</v>
      </c>
      <c r="G197" s="64" t="s">
        <v>4</v>
      </c>
      <c r="H197" s="63"/>
      <c r="I197" s="64" t="s">
        <v>22</v>
      </c>
      <c r="J197" s="64" t="s">
        <v>23</v>
      </c>
      <c r="K197" s="64"/>
      <c r="L197" s="63" t="s">
        <v>26</v>
      </c>
      <c r="M197" s="64" t="s">
        <v>90</v>
      </c>
      <c r="N197" s="64" t="s">
        <v>34</v>
      </c>
      <c r="O197" s="63" t="s">
        <v>1056</v>
      </c>
      <c r="P197" s="63" t="s">
        <v>3019</v>
      </c>
      <c r="Q197" s="63"/>
      <c r="R197" s="63"/>
      <c r="S197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197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7" s="64" t="s">
        <v>32</v>
      </c>
      <c r="V197" s="63"/>
      <c r="W197" s="63"/>
      <c r="X197" s="44">
        <v>0.22916666666666666</v>
      </c>
      <c r="Y197" s="44"/>
      <c r="Z197" s="45"/>
      <c r="AA197" s="45"/>
      <c r="AB197" s="63"/>
      <c r="AC197" s="63">
        <v>7527</v>
      </c>
    </row>
    <row r="198" spans="1:29" x14ac:dyDescent="0.25">
      <c r="A198" s="63">
        <f t="shared" si="3"/>
        <v>0</v>
      </c>
      <c r="B198" s="63" t="s">
        <v>3020</v>
      </c>
      <c r="C198" s="63" t="str">
        <f>IFERROR(IF(ocorrencias_9[[#This Row],[GDL]] = "","", ocorrencias_9[[#This Row],[GDL]]&amp;"/"&amp;YEAR(ocorrencias_9[[#This Row],[DATA PLANTÃO]])),"")</f>
        <v>10807/2025</v>
      </c>
      <c r="D198" s="43">
        <v>45719</v>
      </c>
      <c r="E198" s="63" t="s">
        <v>3021</v>
      </c>
      <c r="F198" s="63" t="s">
        <v>3</v>
      </c>
      <c r="G198" s="64" t="s">
        <v>4</v>
      </c>
      <c r="H198" s="63" t="s">
        <v>6</v>
      </c>
      <c r="I198" s="64" t="s">
        <v>16</v>
      </c>
      <c r="J198" s="64" t="s">
        <v>17</v>
      </c>
      <c r="K198" s="64" t="s">
        <v>49</v>
      </c>
      <c r="L198" s="63" t="s">
        <v>26</v>
      </c>
      <c r="M198" s="64" t="s">
        <v>37</v>
      </c>
      <c r="N198" s="64" t="s">
        <v>67</v>
      </c>
      <c r="O198" s="63" t="s">
        <v>3022</v>
      </c>
      <c r="P198" s="63" t="s">
        <v>3023</v>
      </c>
      <c r="Q198" s="63" t="s">
        <v>3024</v>
      </c>
      <c r="R198" s="63" t="s">
        <v>3025</v>
      </c>
      <c r="S198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198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8" s="64" t="s">
        <v>3026</v>
      </c>
      <c r="V198" s="63"/>
      <c r="W198" s="63"/>
      <c r="X198" s="44">
        <v>0.81944444444444442</v>
      </c>
      <c r="Y198" s="44">
        <v>0.84027777777777779</v>
      </c>
      <c r="Z198" s="45">
        <v>0.86111111111111116</v>
      </c>
      <c r="AA198" s="45">
        <v>0.89583333333333337</v>
      </c>
      <c r="AB198" s="63">
        <v>10807</v>
      </c>
      <c r="AC198" s="63">
        <v>7528</v>
      </c>
    </row>
    <row r="199" spans="1:29" x14ac:dyDescent="0.25">
      <c r="A199" s="63">
        <f t="shared" si="3"/>
        <v>2</v>
      </c>
      <c r="B199" s="63" t="s">
        <v>3027</v>
      </c>
      <c r="C199" s="63" t="str">
        <f>IFERROR(IF(ocorrencias_9[[#This Row],[GDL]] = "","", ocorrencias_9[[#This Row],[GDL]]&amp;"/"&amp;YEAR(ocorrencias_9[[#This Row],[DATA PLANTÃO]])),"")</f>
        <v/>
      </c>
      <c r="D199" s="43">
        <v>45719</v>
      </c>
      <c r="E199" s="63" t="s">
        <v>3028</v>
      </c>
      <c r="F199" s="63" t="s">
        <v>3</v>
      </c>
      <c r="G199" s="64" t="s">
        <v>4</v>
      </c>
      <c r="H199" s="63"/>
      <c r="I199" s="64" t="s">
        <v>1991</v>
      </c>
      <c r="J199" s="64" t="s">
        <v>193</v>
      </c>
      <c r="K199" s="64" t="s">
        <v>49</v>
      </c>
      <c r="L199" s="63" t="s">
        <v>26</v>
      </c>
      <c r="M199" s="64" t="s">
        <v>7</v>
      </c>
      <c r="N199" s="64" t="s">
        <v>10</v>
      </c>
      <c r="O199" s="63" t="s">
        <v>1715</v>
      </c>
      <c r="P199" s="63" t="s">
        <v>3029</v>
      </c>
      <c r="Q199" s="63" t="s">
        <v>3030</v>
      </c>
      <c r="R199" s="63" t="s">
        <v>3031</v>
      </c>
      <c r="S199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199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9" s="64" t="s">
        <v>3032</v>
      </c>
      <c r="V199" s="63"/>
      <c r="W199" s="63"/>
      <c r="X199" s="44">
        <v>0.93402777777777779</v>
      </c>
      <c r="Y199" s="44">
        <v>0.95694444444444449</v>
      </c>
      <c r="Z199" s="45">
        <v>0.99722222222222223</v>
      </c>
      <c r="AA199" s="45">
        <v>2.0833333333333332E-2</v>
      </c>
      <c r="AB199" s="63"/>
      <c r="AC199" s="63">
        <v>7529</v>
      </c>
    </row>
    <row r="200" spans="1:29" x14ac:dyDescent="0.25">
      <c r="A200" s="63">
        <f t="shared" si="3"/>
        <v>0</v>
      </c>
      <c r="B200" s="63" t="s">
        <v>3033</v>
      </c>
      <c r="C200" s="63" t="str">
        <f>IFERROR(IF(ocorrencias_9[[#This Row],[GDL]] = "","", ocorrencias_9[[#This Row],[GDL]]&amp;"/"&amp;YEAR(ocorrencias_9[[#This Row],[DATA PLANTÃO]])),"")</f>
        <v>10889/2025</v>
      </c>
      <c r="D200" s="43">
        <v>45720</v>
      </c>
      <c r="E200" s="63" t="s">
        <v>3034</v>
      </c>
      <c r="F200" s="63" t="s">
        <v>3</v>
      </c>
      <c r="G200" s="64" t="s">
        <v>4</v>
      </c>
      <c r="H200" s="63" t="s">
        <v>6</v>
      </c>
      <c r="I200" s="64" t="s">
        <v>102</v>
      </c>
      <c r="J200" s="64" t="s">
        <v>17</v>
      </c>
      <c r="K200" s="64" t="s">
        <v>49</v>
      </c>
      <c r="L200" s="63" t="s">
        <v>5</v>
      </c>
      <c r="M200" s="64" t="s">
        <v>27</v>
      </c>
      <c r="N200" s="64" t="s">
        <v>30</v>
      </c>
      <c r="O200" s="63" t="s">
        <v>1640</v>
      </c>
      <c r="P200" s="63" t="s">
        <v>3036</v>
      </c>
      <c r="Q200" s="63" t="s">
        <v>3037</v>
      </c>
      <c r="R200" s="63" t="s">
        <v>3038</v>
      </c>
      <c r="S200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200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00" s="64" t="s">
        <v>3035</v>
      </c>
      <c r="V200" s="63"/>
      <c r="W200" s="63"/>
      <c r="X200" s="44">
        <v>0.92361111111111116</v>
      </c>
      <c r="Y200" s="44">
        <v>0.92708333333333337</v>
      </c>
      <c r="Z200" s="45">
        <v>0.94444444444444442</v>
      </c>
      <c r="AA200" s="45">
        <v>0.97222222222222221</v>
      </c>
      <c r="AB200" s="63">
        <v>10889</v>
      </c>
      <c r="AC200" s="63">
        <v>7530</v>
      </c>
    </row>
    <row r="201" spans="1:29" x14ac:dyDescent="0.25">
      <c r="A201" s="63">
        <f t="shared" si="3"/>
        <v>0</v>
      </c>
      <c r="B201" s="63" t="s">
        <v>3039</v>
      </c>
      <c r="C201" s="63" t="str">
        <f>IFERROR(IF(ocorrencias_9[[#This Row],[GDL]] = "","", ocorrencias_9[[#This Row],[GDL]]&amp;"/"&amp;YEAR(ocorrencias_9[[#This Row],[DATA PLANTÃO]])),"")</f>
        <v>10890/2025</v>
      </c>
      <c r="D201" s="43">
        <v>45720</v>
      </c>
      <c r="E201" s="63" t="s">
        <v>3040</v>
      </c>
      <c r="F201" s="63" t="s">
        <v>3</v>
      </c>
      <c r="G201" s="64" t="s">
        <v>4</v>
      </c>
      <c r="H201" s="63" t="s">
        <v>6</v>
      </c>
      <c r="I201" s="64" t="s">
        <v>42</v>
      </c>
      <c r="J201" s="64" t="s">
        <v>28</v>
      </c>
      <c r="K201" s="64" t="s">
        <v>128</v>
      </c>
      <c r="L201" s="63" t="s">
        <v>26</v>
      </c>
      <c r="M201" s="64" t="s">
        <v>51</v>
      </c>
      <c r="N201" s="64" t="s">
        <v>34</v>
      </c>
      <c r="O201" s="63" t="s">
        <v>3041</v>
      </c>
      <c r="P201" s="63" t="s">
        <v>3042</v>
      </c>
      <c r="Q201" s="63" t="s">
        <v>3043</v>
      </c>
      <c r="R201" s="63" t="s">
        <v>3044</v>
      </c>
      <c r="S201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201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01" s="64" t="s">
        <v>32</v>
      </c>
      <c r="V201" s="63"/>
      <c r="W201" s="63"/>
      <c r="X201" s="44">
        <v>3.4722222222222224E-2</v>
      </c>
      <c r="Y201" s="44">
        <v>5.2083333333333336E-2</v>
      </c>
      <c r="Z201" s="45">
        <v>6.25E-2</v>
      </c>
      <c r="AA201" s="45">
        <v>9.0277777777777776E-2</v>
      </c>
      <c r="AB201" s="63">
        <v>10890</v>
      </c>
      <c r="AC201" s="63">
        <v>7531</v>
      </c>
    </row>
    <row r="202" spans="1:29" x14ac:dyDescent="0.25">
      <c r="A202" s="63">
        <f t="shared" si="3"/>
        <v>0</v>
      </c>
      <c r="B202" s="63" t="s">
        <v>3045</v>
      </c>
      <c r="C202" s="63" t="str">
        <f>IFERROR(IF(ocorrencias_9[[#This Row],[GDL]] = "","", ocorrencias_9[[#This Row],[GDL]]&amp;"/"&amp;YEAR(ocorrencias_9[[#This Row],[DATA PLANTÃO]])),"")</f>
        <v>10892/2025</v>
      </c>
      <c r="D202" s="43">
        <v>45720</v>
      </c>
      <c r="E202" s="63" t="s">
        <v>3046</v>
      </c>
      <c r="F202" s="63" t="s">
        <v>1213</v>
      </c>
      <c r="G202" s="64" t="s">
        <v>4</v>
      </c>
      <c r="H202" s="63" t="s">
        <v>71</v>
      </c>
      <c r="I202" s="64" t="s">
        <v>129</v>
      </c>
      <c r="J202" s="64" t="s">
        <v>59</v>
      </c>
      <c r="K202" s="64" t="s">
        <v>49</v>
      </c>
      <c r="L202" s="63" t="s">
        <v>26</v>
      </c>
      <c r="M202" s="64" t="s">
        <v>41</v>
      </c>
      <c r="N202" s="64" t="s">
        <v>34</v>
      </c>
      <c r="O202" s="63" t="s">
        <v>2381</v>
      </c>
      <c r="P202" s="63" t="s">
        <v>3047</v>
      </c>
      <c r="Q202" s="63" t="s">
        <v>3049</v>
      </c>
      <c r="R202" s="63" t="s">
        <v>3050</v>
      </c>
      <c r="S202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202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02" s="64" t="s">
        <v>3048</v>
      </c>
      <c r="V202" s="63"/>
      <c r="W202" s="63"/>
      <c r="X202" s="44">
        <v>9.375E-2</v>
      </c>
      <c r="Y202" s="44">
        <v>0.1076388888888889</v>
      </c>
      <c r="Z202" s="45">
        <v>0.11805555555555555</v>
      </c>
      <c r="AA202" s="45">
        <v>0.15277777777777779</v>
      </c>
      <c r="AB202" s="63">
        <v>10892</v>
      </c>
      <c r="AC202" s="63">
        <v>7532</v>
      </c>
    </row>
    <row r="203" spans="1:29" x14ac:dyDescent="0.25">
      <c r="A203" s="63">
        <f t="shared" si="3"/>
        <v>1</v>
      </c>
      <c r="B203" s="63" t="s">
        <v>3051</v>
      </c>
      <c r="C203" s="63" t="str">
        <f>IFERROR(IF(ocorrencias_9[[#This Row],[GDL]] = "","", ocorrencias_9[[#This Row],[GDL]]&amp;"/"&amp;YEAR(ocorrencias_9[[#This Row],[DATA PLANTÃO]])),"")</f>
        <v>10902/2025</v>
      </c>
      <c r="D203" s="43">
        <v>45721</v>
      </c>
      <c r="E203" s="63" t="s">
        <v>3052</v>
      </c>
      <c r="F203" s="63" t="s">
        <v>3</v>
      </c>
      <c r="G203" s="64" t="s">
        <v>835</v>
      </c>
      <c r="H203" s="63"/>
      <c r="I203" s="64" t="s">
        <v>107</v>
      </c>
      <c r="J203" s="64" t="s">
        <v>193</v>
      </c>
      <c r="K203" s="64" t="s">
        <v>61</v>
      </c>
      <c r="L203" s="63" t="s">
        <v>26</v>
      </c>
      <c r="M203" s="64" t="s">
        <v>51</v>
      </c>
      <c r="N203" s="64" t="s">
        <v>34</v>
      </c>
      <c r="O203" s="63" t="s">
        <v>836</v>
      </c>
      <c r="P203" s="63" t="s">
        <v>3053</v>
      </c>
      <c r="Q203" s="63" t="s">
        <v>3054</v>
      </c>
      <c r="R203" s="63" t="s">
        <v>3055</v>
      </c>
      <c r="S203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203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03" s="64" t="s">
        <v>3056</v>
      </c>
      <c r="V203" s="63"/>
      <c r="W203" s="63"/>
      <c r="X203" s="44">
        <v>0.27430555555555558</v>
      </c>
      <c r="Y203" s="44">
        <v>0.3125</v>
      </c>
      <c r="Z203" s="45">
        <v>0.35416666666666669</v>
      </c>
      <c r="AA203" s="45">
        <v>0.375</v>
      </c>
      <c r="AB203" s="63">
        <v>10902</v>
      </c>
      <c r="AC203" s="63">
        <v>7533</v>
      </c>
    </row>
    <row r="204" spans="1:29" x14ac:dyDescent="0.25">
      <c r="A204" s="63">
        <f t="shared" si="3"/>
        <v>3</v>
      </c>
      <c r="B204" s="63" t="s">
        <v>3057</v>
      </c>
      <c r="C204" s="63" t="str">
        <f>IFERROR(IF(ocorrencias_9[[#This Row],[GDL]] = "","", ocorrencias_9[[#This Row],[GDL]]&amp;"/"&amp;YEAR(ocorrencias_9[[#This Row],[DATA PLANTÃO]])),"")</f>
        <v/>
      </c>
      <c r="D204" s="43">
        <v>45721</v>
      </c>
      <c r="E204" s="63" t="s">
        <v>3058</v>
      </c>
      <c r="F204" s="63" t="s">
        <v>3</v>
      </c>
      <c r="G204" s="64" t="s">
        <v>4</v>
      </c>
      <c r="H204" s="63"/>
      <c r="I204" s="64" t="s">
        <v>19</v>
      </c>
      <c r="J204" s="64" t="s">
        <v>52</v>
      </c>
      <c r="K204" s="64"/>
      <c r="L204" s="63" t="s">
        <v>26</v>
      </c>
      <c r="M204" s="64" t="s">
        <v>7</v>
      </c>
      <c r="N204" s="64" t="s">
        <v>10</v>
      </c>
      <c r="O204" s="63" t="s">
        <v>3059</v>
      </c>
      <c r="P204" s="63" t="s">
        <v>3060</v>
      </c>
      <c r="Q204" s="63"/>
      <c r="R204" s="63"/>
      <c r="S204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204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04" s="64" t="s">
        <v>3061</v>
      </c>
      <c r="V204" s="63"/>
      <c r="W204" s="63"/>
      <c r="X204" s="44">
        <v>0.39583333333333331</v>
      </c>
      <c r="Y204" s="44"/>
      <c r="Z204" s="45"/>
      <c r="AA204" s="45"/>
      <c r="AB204" s="63"/>
      <c r="AC204" s="63">
        <v>7534</v>
      </c>
    </row>
    <row r="205" spans="1:29" x14ac:dyDescent="0.25">
      <c r="A205" s="63">
        <f t="shared" si="3"/>
        <v>0</v>
      </c>
      <c r="B205" s="63" t="s">
        <v>3062</v>
      </c>
      <c r="C205" s="63" t="str">
        <f>IFERROR(IF(ocorrencias_9[[#This Row],[GDL]] = "","", ocorrencias_9[[#This Row],[GDL]]&amp;"/"&amp;YEAR(ocorrencias_9[[#This Row],[DATA PLANTÃO]])),"")</f>
        <v>10939/2025</v>
      </c>
      <c r="D205" s="43">
        <v>45721</v>
      </c>
      <c r="E205" s="63" t="s">
        <v>3063</v>
      </c>
      <c r="F205" s="63" t="s">
        <v>3</v>
      </c>
      <c r="G205" s="64" t="s">
        <v>4</v>
      </c>
      <c r="H205" s="63" t="s">
        <v>1834</v>
      </c>
      <c r="I205" s="64" t="s">
        <v>107</v>
      </c>
      <c r="J205" s="64" t="s">
        <v>13</v>
      </c>
      <c r="K205" s="64" t="s">
        <v>116</v>
      </c>
      <c r="L205" s="63" t="s">
        <v>5</v>
      </c>
      <c r="M205" s="64" t="s">
        <v>27</v>
      </c>
      <c r="N205" s="64" t="s">
        <v>36</v>
      </c>
      <c r="O205" s="63" t="s">
        <v>1273</v>
      </c>
      <c r="P205" s="63" t="s">
        <v>3064</v>
      </c>
      <c r="Q205" s="63" t="s">
        <v>3066</v>
      </c>
      <c r="R205" s="63" t="s">
        <v>3067</v>
      </c>
      <c r="S205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205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05" s="64" t="s">
        <v>3065</v>
      </c>
      <c r="V205" s="63"/>
      <c r="W205" s="63"/>
      <c r="X205" s="44">
        <v>0.46180555555555558</v>
      </c>
      <c r="Y205" s="44">
        <v>0.47916666666666669</v>
      </c>
      <c r="Z205" s="45">
        <v>0.5</v>
      </c>
      <c r="AA205" s="45">
        <v>0.5625</v>
      </c>
      <c r="AB205" s="63">
        <v>10939</v>
      </c>
      <c r="AC205" s="63">
        <v>7535</v>
      </c>
    </row>
    <row r="206" spans="1:29" x14ac:dyDescent="0.25">
      <c r="A206" s="63">
        <f t="shared" si="3"/>
        <v>2</v>
      </c>
      <c r="B206" s="63" t="s">
        <v>3068</v>
      </c>
      <c r="C206" s="63" t="str">
        <f>IFERROR(IF(ocorrencias_9[[#This Row],[GDL]] = "","", ocorrencias_9[[#This Row],[GDL]]&amp;"/"&amp;YEAR(ocorrencias_9[[#This Row],[DATA PLANTÃO]])),"")</f>
        <v/>
      </c>
      <c r="D206" s="43">
        <v>45721</v>
      </c>
      <c r="E206" s="63" t="s">
        <v>3069</v>
      </c>
      <c r="F206" s="63" t="s">
        <v>3</v>
      </c>
      <c r="G206" s="64" t="s">
        <v>4</v>
      </c>
      <c r="H206" s="63"/>
      <c r="I206" s="64" t="s">
        <v>60</v>
      </c>
      <c r="J206" s="64" t="s">
        <v>193</v>
      </c>
      <c r="K206" s="64" t="s">
        <v>118</v>
      </c>
      <c r="L206" s="63" t="s">
        <v>26</v>
      </c>
      <c r="M206" s="64" t="s">
        <v>43</v>
      </c>
      <c r="N206" s="64" t="s">
        <v>34</v>
      </c>
      <c r="O206" s="63" t="s">
        <v>1052</v>
      </c>
      <c r="P206" s="63" t="s">
        <v>3070</v>
      </c>
      <c r="Q206" s="63" t="s">
        <v>3071</v>
      </c>
      <c r="R206" s="63" t="s">
        <v>3072</v>
      </c>
      <c r="S206" s="63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Row],[ocorrencia_id]],vitimas[ocorrencia_id],0)+2)):'vitimas'!L$1477,MATCH(ocorrencias_9[[#This Row],[ocorrencia_id]], INDIRECT("vitimas!A"&amp; (MATCH(ocorrencias_9[[#This Row],[ocorrencia_id]],vitimas[ocorrencia_id],0)+2)):'vitimas'!A$1477,0),12),"")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:vitimas!A$1477,0))):'vitimas'!L$1477,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:vitimas!A$1477,0))):'vitimas'!A$1477,0),12),"")</f>
        <v/>
      </c>
      <c r="T206" s="63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06" s="64" t="s">
        <v>3073</v>
      </c>
      <c r="V206" s="63"/>
      <c r="W206" s="63"/>
      <c r="X206" s="44">
        <v>8.0555555555555561E-2</v>
      </c>
      <c r="Y206" s="44">
        <v>0.10416666666666667</v>
      </c>
      <c r="Z206" s="45">
        <v>0.125</v>
      </c>
      <c r="AA206" s="45">
        <v>0.14583333333333334</v>
      </c>
      <c r="AB206" s="63"/>
      <c r="AC206" s="63">
        <v>7536</v>
      </c>
    </row>
  </sheetData>
  <mergeCells count="6">
    <mergeCell ref="BE1:BH1"/>
    <mergeCell ref="E1:H1"/>
    <mergeCell ref="N1:Q1"/>
    <mergeCell ref="AK1:AL1"/>
    <mergeCell ref="AN1:AR1"/>
    <mergeCell ref="K1:M1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77" id="{072B2BBF-98BA-4E9B-BD44-CE1E1BC1151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A3:A206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6"/>
  <sheetViews>
    <sheetView workbookViewId="0">
      <selection activeCell="L8" sqref="L8"/>
    </sheetView>
  </sheetViews>
  <sheetFormatPr defaultRowHeight="15" x14ac:dyDescent="0.25"/>
  <cols>
    <col min="1" max="1" width="7.28515625" bestFit="1" customWidth="1"/>
    <col min="2" max="2" width="48.7109375" bestFit="1" customWidth="1"/>
    <col min="3" max="3" width="6.85546875" bestFit="1" customWidth="1"/>
    <col min="4" max="4" width="14.42578125" bestFit="1" customWidth="1"/>
  </cols>
  <sheetData>
    <row r="1" spans="1:4" x14ac:dyDescent="0.25">
      <c r="A1" t="s">
        <v>633</v>
      </c>
      <c r="B1" t="s">
        <v>634</v>
      </c>
      <c r="C1" t="s">
        <v>635</v>
      </c>
      <c r="D1" t="s">
        <v>135</v>
      </c>
    </row>
    <row r="2" spans="1:4" x14ac:dyDescent="0.25">
      <c r="A2">
        <v>1</v>
      </c>
      <c r="B2" t="s">
        <v>34</v>
      </c>
      <c r="C2" t="s">
        <v>197</v>
      </c>
      <c r="D2" t="s">
        <v>90</v>
      </c>
    </row>
    <row r="3" spans="1:4" x14ac:dyDescent="0.25">
      <c r="A3">
        <v>2</v>
      </c>
      <c r="B3" t="s">
        <v>34</v>
      </c>
      <c r="C3" t="s">
        <v>197</v>
      </c>
      <c r="D3" t="s">
        <v>41</v>
      </c>
    </row>
    <row r="4" spans="1:4" x14ac:dyDescent="0.25">
      <c r="A4">
        <v>3</v>
      </c>
      <c r="B4" t="s">
        <v>34</v>
      </c>
      <c r="C4" t="s">
        <v>197</v>
      </c>
      <c r="D4" t="s">
        <v>33</v>
      </c>
    </row>
    <row r="5" spans="1:4" x14ac:dyDescent="0.25">
      <c r="A5">
        <v>4</v>
      </c>
      <c r="B5" t="s">
        <v>34</v>
      </c>
      <c r="C5" t="s">
        <v>197</v>
      </c>
      <c r="D5" t="s">
        <v>43</v>
      </c>
    </row>
    <row r="6" spans="1:4" x14ac:dyDescent="0.25">
      <c r="A6">
        <v>5</v>
      </c>
      <c r="B6" t="s">
        <v>34</v>
      </c>
      <c r="C6" t="s">
        <v>197</v>
      </c>
      <c r="D6" t="s">
        <v>51</v>
      </c>
    </row>
    <row r="7" spans="1:4" x14ac:dyDescent="0.25">
      <c r="A7">
        <v>6</v>
      </c>
      <c r="B7" t="s">
        <v>636</v>
      </c>
      <c r="C7" t="s">
        <v>637</v>
      </c>
      <c r="D7" t="s">
        <v>56</v>
      </c>
    </row>
    <row r="8" spans="1:4" x14ac:dyDescent="0.25">
      <c r="A8">
        <v>7</v>
      </c>
      <c r="B8" t="s">
        <v>36</v>
      </c>
      <c r="C8" t="s">
        <v>637</v>
      </c>
      <c r="D8" t="s">
        <v>35</v>
      </c>
    </row>
    <row r="9" spans="1:4" x14ac:dyDescent="0.25">
      <c r="A9">
        <v>8</v>
      </c>
      <c r="B9" t="s">
        <v>638</v>
      </c>
      <c r="C9" t="s">
        <v>637</v>
      </c>
      <c r="D9" t="s">
        <v>12</v>
      </c>
    </row>
    <row r="10" spans="1:4" x14ac:dyDescent="0.25">
      <c r="A10">
        <v>9</v>
      </c>
      <c r="B10" t="s">
        <v>30</v>
      </c>
      <c r="C10" t="s">
        <v>637</v>
      </c>
      <c r="D10" t="s">
        <v>27</v>
      </c>
    </row>
    <row r="11" spans="1:4" x14ac:dyDescent="0.25">
      <c r="A11">
        <v>10</v>
      </c>
      <c r="B11" t="s">
        <v>639</v>
      </c>
      <c r="C11" t="s">
        <v>637</v>
      </c>
      <c r="D11" t="s">
        <v>37</v>
      </c>
    </row>
    <row r="12" spans="1:4" x14ac:dyDescent="0.25">
      <c r="A12">
        <v>11</v>
      </c>
      <c r="B12" t="s">
        <v>640</v>
      </c>
      <c r="C12" t="s">
        <v>641</v>
      </c>
      <c r="D12" t="s">
        <v>63</v>
      </c>
    </row>
    <row r="13" spans="1:4" x14ac:dyDescent="0.25">
      <c r="A13">
        <v>12</v>
      </c>
      <c r="B13" t="s">
        <v>642</v>
      </c>
      <c r="C13" t="s">
        <v>641</v>
      </c>
      <c r="D13" t="s">
        <v>62</v>
      </c>
    </row>
    <row r="14" spans="1:4" x14ac:dyDescent="0.25">
      <c r="A14">
        <v>13</v>
      </c>
      <c r="B14" t="s">
        <v>643</v>
      </c>
      <c r="C14" t="s">
        <v>641</v>
      </c>
      <c r="D14" t="s">
        <v>47</v>
      </c>
    </row>
    <row r="15" spans="1:4" x14ac:dyDescent="0.25">
      <c r="A15">
        <v>14</v>
      </c>
      <c r="B15" t="s">
        <v>644</v>
      </c>
      <c r="C15" t="s">
        <v>641</v>
      </c>
      <c r="D15" t="s">
        <v>7</v>
      </c>
    </row>
    <row r="16" spans="1:4" x14ac:dyDescent="0.25">
      <c r="A16">
        <v>15</v>
      </c>
      <c r="B16" t="s">
        <v>88</v>
      </c>
      <c r="C16" t="s">
        <v>641</v>
      </c>
      <c r="D16" t="s">
        <v>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84"/>
  <sheetViews>
    <sheetView topLeftCell="A442" workbookViewId="0">
      <selection activeCell="B468" sqref="B468"/>
    </sheetView>
  </sheetViews>
  <sheetFormatPr defaultRowHeight="15" x14ac:dyDescent="0.25"/>
  <cols>
    <col min="1" max="1" width="11.7109375" bestFit="1" customWidth="1"/>
    <col min="2" max="2" width="45" bestFit="1" customWidth="1"/>
    <col min="3" max="3" width="6.7109375" bestFit="1" customWidth="1"/>
  </cols>
  <sheetData>
    <row r="1" spans="1:3" x14ac:dyDescent="0.25">
      <c r="A1" t="s">
        <v>134</v>
      </c>
      <c r="B1" t="s">
        <v>135</v>
      </c>
      <c r="C1" t="s">
        <v>196</v>
      </c>
    </row>
    <row r="2" spans="1:3" x14ac:dyDescent="0.25">
      <c r="A2">
        <v>0</v>
      </c>
      <c r="B2" t="s">
        <v>765</v>
      </c>
    </row>
    <row r="3" spans="1:3" x14ac:dyDescent="0.25">
      <c r="A3">
        <v>1</v>
      </c>
      <c r="B3" t="s">
        <v>766</v>
      </c>
      <c r="C3" t="s">
        <v>197</v>
      </c>
    </row>
    <row r="4" spans="1:3" x14ac:dyDescent="0.25">
      <c r="A4">
        <v>101010</v>
      </c>
      <c r="B4" t="s">
        <v>29</v>
      </c>
    </row>
    <row r="5" spans="1:3" x14ac:dyDescent="0.25">
      <c r="A5">
        <v>324272</v>
      </c>
      <c r="B5" t="s">
        <v>198</v>
      </c>
    </row>
    <row r="6" spans="1:3" x14ac:dyDescent="0.25">
      <c r="A6">
        <v>483664</v>
      </c>
      <c r="B6" t="s">
        <v>199</v>
      </c>
    </row>
    <row r="7" spans="1:3" x14ac:dyDescent="0.25">
      <c r="A7">
        <v>485012</v>
      </c>
      <c r="B7" t="s">
        <v>200</v>
      </c>
    </row>
    <row r="8" spans="1:3" x14ac:dyDescent="0.25">
      <c r="A8">
        <v>487198</v>
      </c>
      <c r="B8" t="s">
        <v>201</v>
      </c>
    </row>
    <row r="9" spans="1:3" x14ac:dyDescent="0.25">
      <c r="A9">
        <v>489077</v>
      </c>
      <c r="B9" t="s">
        <v>202</v>
      </c>
    </row>
    <row r="10" spans="1:3" x14ac:dyDescent="0.25">
      <c r="A10">
        <v>868639</v>
      </c>
      <c r="B10" t="s">
        <v>203</v>
      </c>
    </row>
    <row r="11" spans="1:3" x14ac:dyDescent="0.25">
      <c r="A11">
        <v>870021</v>
      </c>
      <c r="B11" t="s">
        <v>204</v>
      </c>
    </row>
    <row r="12" spans="1:3" x14ac:dyDescent="0.25">
      <c r="A12">
        <v>870269</v>
      </c>
      <c r="B12" t="s">
        <v>205</v>
      </c>
    </row>
    <row r="13" spans="1:3" x14ac:dyDescent="0.25">
      <c r="A13">
        <v>871443</v>
      </c>
      <c r="B13" t="s">
        <v>206</v>
      </c>
    </row>
    <row r="14" spans="1:3" x14ac:dyDescent="0.25">
      <c r="A14">
        <v>977438</v>
      </c>
      <c r="B14" t="s">
        <v>207</v>
      </c>
    </row>
    <row r="15" spans="1:3" x14ac:dyDescent="0.25">
      <c r="A15">
        <v>977586</v>
      </c>
      <c r="B15" t="s">
        <v>208</v>
      </c>
    </row>
    <row r="16" spans="1:3" x14ac:dyDescent="0.25">
      <c r="A16">
        <v>977616</v>
      </c>
      <c r="B16" t="s">
        <v>209</v>
      </c>
    </row>
    <row r="17" spans="1:2" x14ac:dyDescent="0.25">
      <c r="A17">
        <v>978191</v>
      </c>
      <c r="B17" t="s">
        <v>210</v>
      </c>
    </row>
    <row r="18" spans="1:2" x14ac:dyDescent="0.25">
      <c r="A18">
        <v>978540</v>
      </c>
      <c r="B18" t="s">
        <v>211</v>
      </c>
    </row>
    <row r="19" spans="1:2" x14ac:dyDescent="0.25">
      <c r="A19">
        <v>978922</v>
      </c>
      <c r="B19" t="s">
        <v>212</v>
      </c>
    </row>
    <row r="20" spans="1:2" x14ac:dyDescent="0.25">
      <c r="A20">
        <v>978930</v>
      </c>
      <c r="B20" t="s">
        <v>213</v>
      </c>
    </row>
    <row r="21" spans="1:2" x14ac:dyDescent="0.25">
      <c r="A21">
        <v>979767</v>
      </c>
      <c r="B21" t="s">
        <v>214</v>
      </c>
    </row>
    <row r="22" spans="1:2" x14ac:dyDescent="0.25">
      <c r="A22">
        <v>1022660</v>
      </c>
      <c r="B22" t="s">
        <v>215</v>
      </c>
    </row>
    <row r="23" spans="1:2" x14ac:dyDescent="0.25">
      <c r="A23">
        <v>1024345</v>
      </c>
      <c r="B23" t="s">
        <v>216</v>
      </c>
    </row>
    <row r="24" spans="1:2" x14ac:dyDescent="0.25">
      <c r="A24">
        <v>1088882</v>
      </c>
      <c r="B24" t="s">
        <v>217</v>
      </c>
    </row>
    <row r="25" spans="1:2" x14ac:dyDescent="0.25">
      <c r="A25">
        <v>1137808</v>
      </c>
      <c r="B25" t="s">
        <v>218</v>
      </c>
    </row>
    <row r="26" spans="1:2" x14ac:dyDescent="0.25">
      <c r="A26">
        <v>1182218</v>
      </c>
      <c r="B26" t="s">
        <v>219</v>
      </c>
    </row>
    <row r="27" spans="1:2" x14ac:dyDescent="0.25">
      <c r="A27">
        <v>1193643</v>
      </c>
      <c r="B27" t="s">
        <v>220</v>
      </c>
    </row>
    <row r="28" spans="1:2" x14ac:dyDescent="0.25">
      <c r="A28">
        <v>1195336</v>
      </c>
      <c r="B28" t="s">
        <v>221</v>
      </c>
    </row>
    <row r="29" spans="1:2" x14ac:dyDescent="0.25">
      <c r="A29">
        <v>1203541</v>
      </c>
      <c r="B29" t="s">
        <v>222</v>
      </c>
    </row>
    <row r="30" spans="1:2" x14ac:dyDescent="0.25">
      <c r="A30">
        <v>1207580</v>
      </c>
      <c r="B30" t="s">
        <v>223</v>
      </c>
    </row>
    <row r="31" spans="1:2" x14ac:dyDescent="0.25">
      <c r="A31">
        <v>1258923</v>
      </c>
      <c r="B31" t="s">
        <v>224</v>
      </c>
    </row>
    <row r="32" spans="1:2" x14ac:dyDescent="0.25">
      <c r="A32">
        <v>1402498</v>
      </c>
      <c r="B32" t="s">
        <v>225</v>
      </c>
    </row>
    <row r="33" spans="1:2" x14ac:dyDescent="0.25">
      <c r="A33">
        <v>1492160</v>
      </c>
      <c r="B33" t="s">
        <v>226</v>
      </c>
    </row>
    <row r="34" spans="1:2" x14ac:dyDescent="0.25">
      <c r="A34">
        <v>1492209</v>
      </c>
      <c r="B34" t="s">
        <v>227</v>
      </c>
    </row>
    <row r="35" spans="1:2" x14ac:dyDescent="0.25">
      <c r="A35">
        <v>1492225</v>
      </c>
      <c r="B35" t="s">
        <v>228</v>
      </c>
    </row>
    <row r="36" spans="1:2" x14ac:dyDescent="0.25">
      <c r="A36">
        <v>1492250</v>
      </c>
      <c r="B36" t="s">
        <v>229</v>
      </c>
    </row>
    <row r="37" spans="1:2" x14ac:dyDescent="0.25">
      <c r="A37">
        <v>1492306</v>
      </c>
      <c r="B37" t="s">
        <v>230</v>
      </c>
    </row>
    <row r="38" spans="1:2" x14ac:dyDescent="0.25">
      <c r="A38">
        <v>1492365</v>
      </c>
      <c r="B38" t="s">
        <v>231</v>
      </c>
    </row>
    <row r="39" spans="1:2" x14ac:dyDescent="0.25">
      <c r="A39">
        <v>1492390</v>
      </c>
      <c r="B39" t="s">
        <v>232</v>
      </c>
    </row>
    <row r="40" spans="1:2" x14ac:dyDescent="0.25">
      <c r="A40">
        <v>1492438</v>
      </c>
      <c r="B40" t="s">
        <v>233</v>
      </c>
    </row>
    <row r="41" spans="1:2" x14ac:dyDescent="0.25">
      <c r="A41">
        <v>1492519</v>
      </c>
      <c r="B41" t="s">
        <v>234</v>
      </c>
    </row>
    <row r="42" spans="1:2" x14ac:dyDescent="0.25">
      <c r="A42">
        <v>1492535</v>
      </c>
      <c r="B42" t="s">
        <v>235</v>
      </c>
    </row>
    <row r="43" spans="1:2" x14ac:dyDescent="0.25">
      <c r="A43">
        <v>1917323</v>
      </c>
      <c r="B43" t="s">
        <v>236</v>
      </c>
    </row>
    <row r="44" spans="1:2" x14ac:dyDescent="0.25">
      <c r="A44">
        <v>1917358</v>
      </c>
      <c r="B44" t="s">
        <v>237</v>
      </c>
    </row>
    <row r="45" spans="1:2" x14ac:dyDescent="0.25">
      <c r="A45">
        <v>1917382</v>
      </c>
      <c r="B45" t="s">
        <v>238</v>
      </c>
    </row>
    <row r="46" spans="1:2" x14ac:dyDescent="0.25">
      <c r="A46">
        <v>1917390</v>
      </c>
      <c r="B46" t="s">
        <v>239</v>
      </c>
    </row>
    <row r="47" spans="1:2" x14ac:dyDescent="0.25">
      <c r="A47">
        <v>1917439</v>
      </c>
      <c r="B47" t="s">
        <v>240</v>
      </c>
    </row>
    <row r="48" spans="1:2" x14ac:dyDescent="0.25">
      <c r="A48">
        <v>1917471</v>
      </c>
      <c r="B48" t="s">
        <v>241</v>
      </c>
    </row>
    <row r="49" spans="1:2" x14ac:dyDescent="0.25">
      <c r="A49">
        <v>1917498</v>
      </c>
      <c r="B49" t="s">
        <v>242</v>
      </c>
    </row>
    <row r="50" spans="1:2" x14ac:dyDescent="0.25">
      <c r="A50">
        <v>1917510</v>
      </c>
      <c r="B50" t="s">
        <v>243</v>
      </c>
    </row>
    <row r="51" spans="1:2" x14ac:dyDescent="0.25">
      <c r="A51">
        <v>1917587</v>
      </c>
      <c r="B51" t="s">
        <v>244</v>
      </c>
    </row>
    <row r="52" spans="1:2" x14ac:dyDescent="0.25">
      <c r="A52">
        <v>1917633</v>
      </c>
      <c r="B52" t="s">
        <v>245</v>
      </c>
    </row>
    <row r="53" spans="1:2" x14ac:dyDescent="0.25">
      <c r="A53">
        <v>1917641</v>
      </c>
      <c r="B53" t="s">
        <v>246</v>
      </c>
    </row>
    <row r="54" spans="1:2" x14ac:dyDescent="0.25">
      <c r="A54">
        <v>1917650</v>
      </c>
      <c r="B54" t="s">
        <v>247</v>
      </c>
    </row>
    <row r="55" spans="1:2" x14ac:dyDescent="0.25">
      <c r="A55">
        <v>1917668</v>
      </c>
      <c r="B55" t="s">
        <v>248</v>
      </c>
    </row>
    <row r="56" spans="1:2" x14ac:dyDescent="0.25">
      <c r="A56">
        <v>1917722</v>
      </c>
      <c r="B56" t="s">
        <v>249</v>
      </c>
    </row>
    <row r="57" spans="1:2" x14ac:dyDescent="0.25">
      <c r="A57">
        <v>1917749</v>
      </c>
      <c r="B57" t="s">
        <v>250</v>
      </c>
    </row>
    <row r="58" spans="1:2" x14ac:dyDescent="0.25">
      <c r="A58">
        <v>1917765</v>
      </c>
      <c r="B58" t="s">
        <v>251</v>
      </c>
    </row>
    <row r="59" spans="1:2" x14ac:dyDescent="0.25">
      <c r="A59">
        <v>1917803</v>
      </c>
      <c r="B59" t="s">
        <v>252</v>
      </c>
    </row>
    <row r="60" spans="1:2" x14ac:dyDescent="0.25">
      <c r="A60">
        <v>1917838</v>
      </c>
      <c r="B60" t="s">
        <v>253</v>
      </c>
    </row>
    <row r="61" spans="1:2" x14ac:dyDescent="0.25">
      <c r="A61">
        <v>1917870</v>
      </c>
      <c r="B61" t="s">
        <v>254</v>
      </c>
    </row>
    <row r="62" spans="1:2" x14ac:dyDescent="0.25">
      <c r="A62">
        <v>1917889</v>
      </c>
      <c r="B62" t="s">
        <v>255</v>
      </c>
    </row>
    <row r="63" spans="1:2" x14ac:dyDescent="0.25">
      <c r="A63">
        <v>1917900</v>
      </c>
      <c r="B63" t="s">
        <v>256</v>
      </c>
    </row>
    <row r="64" spans="1:2" x14ac:dyDescent="0.25">
      <c r="A64">
        <v>1917951</v>
      </c>
      <c r="B64" t="s">
        <v>257</v>
      </c>
    </row>
    <row r="65" spans="1:2" x14ac:dyDescent="0.25">
      <c r="A65">
        <v>1917978</v>
      </c>
      <c r="B65" t="s">
        <v>258</v>
      </c>
    </row>
    <row r="66" spans="1:2" x14ac:dyDescent="0.25">
      <c r="A66">
        <v>1917986</v>
      </c>
      <c r="B66" t="s">
        <v>259</v>
      </c>
    </row>
    <row r="67" spans="1:2" x14ac:dyDescent="0.25">
      <c r="A67">
        <v>1924745</v>
      </c>
      <c r="B67" t="s">
        <v>260</v>
      </c>
    </row>
    <row r="68" spans="1:2" x14ac:dyDescent="0.25">
      <c r="A68">
        <v>1924761</v>
      </c>
      <c r="B68" t="s">
        <v>261</v>
      </c>
    </row>
    <row r="69" spans="1:2" x14ac:dyDescent="0.25">
      <c r="A69">
        <v>1924818</v>
      </c>
      <c r="B69" t="s">
        <v>262</v>
      </c>
    </row>
    <row r="70" spans="1:2" x14ac:dyDescent="0.25">
      <c r="A70">
        <v>1924869</v>
      </c>
      <c r="B70" t="s">
        <v>263</v>
      </c>
    </row>
    <row r="71" spans="1:2" x14ac:dyDescent="0.25">
      <c r="A71">
        <v>1924877</v>
      </c>
      <c r="B71" t="s">
        <v>264</v>
      </c>
    </row>
    <row r="72" spans="1:2" x14ac:dyDescent="0.25">
      <c r="A72">
        <v>1933868</v>
      </c>
      <c r="B72" t="s">
        <v>265</v>
      </c>
    </row>
    <row r="73" spans="1:2" x14ac:dyDescent="0.25">
      <c r="A73">
        <v>1933973</v>
      </c>
      <c r="B73" t="s">
        <v>266</v>
      </c>
    </row>
    <row r="74" spans="1:2" x14ac:dyDescent="0.25">
      <c r="A74">
        <v>1933990</v>
      </c>
      <c r="B74" t="s">
        <v>267</v>
      </c>
    </row>
    <row r="75" spans="1:2" x14ac:dyDescent="0.25">
      <c r="A75">
        <v>1938495</v>
      </c>
      <c r="B75" t="s">
        <v>268</v>
      </c>
    </row>
    <row r="76" spans="1:2" x14ac:dyDescent="0.25">
      <c r="A76">
        <v>1938509</v>
      </c>
      <c r="B76" t="s">
        <v>108</v>
      </c>
    </row>
    <row r="77" spans="1:2" x14ac:dyDescent="0.25">
      <c r="A77">
        <v>1938517</v>
      </c>
      <c r="B77" t="s">
        <v>269</v>
      </c>
    </row>
    <row r="78" spans="1:2" x14ac:dyDescent="0.25">
      <c r="A78">
        <v>1938525</v>
      </c>
      <c r="B78" t="s">
        <v>270</v>
      </c>
    </row>
    <row r="79" spans="1:2" x14ac:dyDescent="0.25">
      <c r="A79">
        <v>1938533</v>
      </c>
      <c r="B79" t="s">
        <v>271</v>
      </c>
    </row>
    <row r="80" spans="1:2" x14ac:dyDescent="0.25">
      <c r="A80">
        <v>1938576</v>
      </c>
      <c r="B80" t="s">
        <v>272</v>
      </c>
    </row>
    <row r="81" spans="1:2" x14ac:dyDescent="0.25">
      <c r="A81">
        <v>1938584</v>
      </c>
      <c r="B81" t="s">
        <v>273</v>
      </c>
    </row>
    <row r="82" spans="1:2" x14ac:dyDescent="0.25">
      <c r="A82">
        <v>1938592</v>
      </c>
      <c r="B82" t="s">
        <v>274</v>
      </c>
    </row>
    <row r="83" spans="1:2" x14ac:dyDescent="0.25">
      <c r="A83">
        <v>1938606</v>
      </c>
      <c r="B83" t="s">
        <v>275</v>
      </c>
    </row>
    <row r="84" spans="1:2" x14ac:dyDescent="0.25">
      <c r="A84">
        <v>1938649</v>
      </c>
      <c r="B84" t="s">
        <v>276</v>
      </c>
    </row>
    <row r="85" spans="1:2" x14ac:dyDescent="0.25">
      <c r="A85">
        <v>1938657</v>
      </c>
      <c r="B85" t="s">
        <v>277</v>
      </c>
    </row>
    <row r="86" spans="1:2" x14ac:dyDescent="0.25">
      <c r="A86">
        <v>1938665</v>
      </c>
      <c r="B86" t="s">
        <v>278</v>
      </c>
    </row>
    <row r="87" spans="1:2" x14ac:dyDescent="0.25">
      <c r="A87">
        <v>1964852</v>
      </c>
      <c r="B87" t="s">
        <v>279</v>
      </c>
    </row>
    <row r="88" spans="1:2" x14ac:dyDescent="0.25">
      <c r="A88">
        <v>1964860</v>
      </c>
      <c r="B88" t="s">
        <v>280</v>
      </c>
    </row>
    <row r="89" spans="1:2" x14ac:dyDescent="0.25">
      <c r="A89">
        <v>1964879</v>
      </c>
      <c r="B89" t="s">
        <v>281</v>
      </c>
    </row>
    <row r="90" spans="1:2" x14ac:dyDescent="0.25">
      <c r="A90">
        <v>1964887</v>
      </c>
      <c r="B90" t="s">
        <v>282</v>
      </c>
    </row>
    <row r="91" spans="1:2" x14ac:dyDescent="0.25">
      <c r="A91">
        <v>1964933</v>
      </c>
      <c r="B91" t="s">
        <v>283</v>
      </c>
    </row>
    <row r="92" spans="1:2" x14ac:dyDescent="0.25">
      <c r="A92">
        <v>1964941</v>
      </c>
      <c r="B92" t="s">
        <v>284</v>
      </c>
    </row>
    <row r="93" spans="1:2" x14ac:dyDescent="0.25">
      <c r="A93">
        <v>1964950</v>
      </c>
      <c r="B93" t="s">
        <v>285</v>
      </c>
    </row>
    <row r="94" spans="1:2" x14ac:dyDescent="0.25">
      <c r="A94">
        <v>1964984</v>
      </c>
      <c r="B94" t="s">
        <v>286</v>
      </c>
    </row>
    <row r="95" spans="1:2" x14ac:dyDescent="0.25">
      <c r="A95">
        <v>1964992</v>
      </c>
      <c r="B95" t="s">
        <v>287</v>
      </c>
    </row>
    <row r="96" spans="1:2" x14ac:dyDescent="0.25">
      <c r="A96">
        <v>1966596</v>
      </c>
      <c r="B96" t="s">
        <v>288</v>
      </c>
    </row>
    <row r="97" spans="1:2" x14ac:dyDescent="0.25">
      <c r="A97">
        <v>1966626</v>
      </c>
      <c r="B97" t="s">
        <v>289</v>
      </c>
    </row>
    <row r="98" spans="1:2" x14ac:dyDescent="0.25">
      <c r="A98">
        <v>1966669</v>
      </c>
      <c r="B98" t="s">
        <v>290</v>
      </c>
    </row>
    <row r="99" spans="1:2" x14ac:dyDescent="0.25">
      <c r="A99">
        <v>1966693</v>
      </c>
      <c r="B99" t="s">
        <v>291</v>
      </c>
    </row>
    <row r="100" spans="1:2" x14ac:dyDescent="0.25">
      <c r="A100">
        <v>1966731</v>
      </c>
      <c r="B100" t="s">
        <v>292</v>
      </c>
    </row>
    <row r="101" spans="1:2" x14ac:dyDescent="0.25">
      <c r="A101">
        <v>1966740</v>
      </c>
      <c r="B101" t="s">
        <v>293</v>
      </c>
    </row>
    <row r="102" spans="1:2" x14ac:dyDescent="0.25">
      <c r="A102">
        <v>1966766</v>
      </c>
      <c r="B102" t="s">
        <v>294</v>
      </c>
    </row>
    <row r="103" spans="1:2" x14ac:dyDescent="0.25">
      <c r="A103">
        <v>1966774</v>
      </c>
      <c r="B103" t="s">
        <v>295</v>
      </c>
    </row>
    <row r="104" spans="1:2" x14ac:dyDescent="0.25">
      <c r="A104">
        <v>1966782</v>
      </c>
      <c r="B104" t="s">
        <v>296</v>
      </c>
    </row>
    <row r="105" spans="1:2" x14ac:dyDescent="0.25">
      <c r="A105">
        <v>1966790</v>
      </c>
      <c r="B105" t="s">
        <v>297</v>
      </c>
    </row>
    <row r="106" spans="1:2" x14ac:dyDescent="0.25">
      <c r="A106">
        <v>1966804</v>
      </c>
      <c r="B106" t="s">
        <v>298</v>
      </c>
    </row>
    <row r="107" spans="1:2" x14ac:dyDescent="0.25">
      <c r="A107">
        <v>1966820</v>
      </c>
      <c r="B107" t="s">
        <v>299</v>
      </c>
    </row>
    <row r="108" spans="1:2" x14ac:dyDescent="0.25">
      <c r="A108">
        <v>1966995</v>
      </c>
      <c r="B108" t="s">
        <v>300</v>
      </c>
    </row>
    <row r="109" spans="1:2" x14ac:dyDescent="0.25">
      <c r="A109">
        <v>1967002</v>
      </c>
      <c r="B109" t="s">
        <v>301</v>
      </c>
    </row>
    <row r="110" spans="1:2" x14ac:dyDescent="0.25">
      <c r="A110">
        <v>1967010</v>
      </c>
      <c r="B110" t="s">
        <v>302</v>
      </c>
    </row>
    <row r="111" spans="1:2" x14ac:dyDescent="0.25">
      <c r="A111">
        <v>1967029</v>
      </c>
      <c r="B111" t="s">
        <v>303</v>
      </c>
    </row>
    <row r="112" spans="1:2" x14ac:dyDescent="0.25">
      <c r="A112">
        <v>1967371</v>
      </c>
      <c r="B112" t="s">
        <v>128</v>
      </c>
    </row>
    <row r="113" spans="1:2" x14ac:dyDescent="0.25">
      <c r="A113">
        <v>1967398</v>
      </c>
      <c r="B113" t="s">
        <v>304</v>
      </c>
    </row>
    <row r="114" spans="1:2" x14ac:dyDescent="0.25">
      <c r="A114">
        <v>1968483</v>
      </c>
      <c r="B114" t="s">
        <v>305</v>
      </c>
    </row>
    <row r="115" spans="1:2" x14ac:dyDescent="0.25">
      <c r="A115">
        <v>1968637</v>
      </c>
      <c r="B115" t="s">
        <v>306</v>
      </c>
    </row>
    <row r="116" spans="1:2" x14ac:dyDescent="0.25">
      <c r="A116">
        <v>2081431</v>
      </c>
      <c r="B116" t="s">
        <v>307</v>
      </c>
    </row>
    <row r="117" spans="1:2" x14ac:dyDescent="0.25">
      <c r="A117">
        <v>2081458</v>
      </c>
      <c r="B117" t="s">
        <v>308</v>
      </c>
    </row>
    <row r="118" spans="1:2" x14ac:dyDescent="0.25">
      <c r="A118">
        <v>2081474</v>
      </c>
      <c r="B118" t="s">
        <v>309</v>
      </c>
    </row>
    <row r="119" spans="1:2" x14ac:dyDescent="0.25">
      <c r="A119">
        <v>2081504</v>
      </c>
      <c r="B119" t="s">
        <v>310</v>
      </c>
    </row>
    <row r="120" spans="1:2" x14ac:dyDescent="0.25">
      <c r="A120">
        <v>2082144</v>
      </c>
      <c r="B120" t="s">
        <v>311</v>
      </c>
    </row>
    <row r="121" spans="1:2" x14ac:dyDescent="0.25">
      <c r="A121">
        <v>2082152</v>
      </c>
      <c r="B121" t="s">
        <v>312</v>
      </c>
    </row>
    <row r="122" spans="1:2" x14ac:dyDescent="0.25">
      <c r="A122">
        <v>2082160</v>
      </c>
      <c r="B122" t="s">
        <v>313</v>
      </c>
    </row>
    <row r="123" spans="1:2" x14ac:dyDescent="0.25">
      <c r="A123">
        <v>2082179</v>
      </c>
      <c r="B123" t="s">
        <v>314</v>
      </c>
    </row>
    <row r="124" spans="1:2" x14ac:dyDescent="0.25">
      <c r="A124">
        <v>2082608</v>
      </c>
      <c r="B124" t="s">
        <v>315</v>
      </c>
    </row>
    <row r="125" spans="1:2" x14ac:dyDescent="0.25">
      <c r="A125">
        <v>2082624</v>
      </c>
      <c r="B125" t="s">
        <v>316</v>
      </c>
    </row>
    <row r="126" spans="1:2" x14ac:dyDescent="0.25">
      <c r="A126">
        <v>2082632</v>
      </c>
      <c r="B126" t="s">
        <v>317</v>
      </c>
    </row>
    <row r="127" spans="1:2" x14ac:dyDescent="0.25">
      <c r="A127">
        <v>2082640</v>
      </c>
      <c r="B127" t="s">
        <v>318</v>
      </c>
    </row>
    <row r="128" spans="1:2" x14ac:dyDescent="0.25">
      <c r="A128">
        <v>2082659</v>
      </c>
      <c r="B128" t="s">
        <v>319</v>
      </c>
    </row>
    <row r="129" spans="1:2" x14ac:dyDescent="0.25">
      <c r="A129">
        <v>2082667</v>
      </c>
      <c r="B129" t="s">
        <v>320</v>
      </c>
    </row>
    <row r="130" spans="1:2" x14ac:dyDescent="0.25">
      <c r="A130">
        <v>2082675</v>
      </c>
      <c r="B130" t="s">
        <v>321</v>
      </c>
    </row>
    <row r="131" spans="1:2" x14ac:dyDescent="0.25">
      <c r="A131">
        <v>2082691</v>
      </c>
      <c r="B131" t="s">
        <v>322</v>
      </c>
    </row>
    <row r="132" spans="1:2" x14ac:dyDescent="0.25">
      <c r="A132">
        <v>2082705</v>
      </c>
      <c r="B132" t="s">
        <v>323</v>
      </c>
    </row>
    <row r="133" spans="1:2" x14ac:dyDescent="0.25">
      <c r="A133">
        <v>2084244</v>
      </c>
      <c r="B133" t="s">
        <v>324</v>
      </c>
    </row>
    <row r="134" spans="1:2" x14ac:dyDescent="0.25">
      <c r="A134">
        <v>2084260</v>
      </c>
      <c r="B134" t="s">
        <v>325</v>
      </c>
    </row>
    <row r="135" spans="1:2" x14ac:dyDescent="0.25">
      <c r="A135">
        <v>2086140</v>
      </c>
      <c r="B135" t="s">
        <v>326</v>
      </c>
    </row>
    <row r="136" spans="1:2" x14ac:dyDescent="0.25">
      <c r="A136">
        <v>2091003</v>
      </c>
      <c r="B136" t="s">
        <v>327</v>
      </c>
    </row>
    <row r="137" spans="1:2" x14ac:dyDescent="0.25">
      <c r="A137">
        <v>2091020</v>
      </c>
      <c r="B137" t="s">
        <v>328</v>
      </c>
    </row>
    <row r="138" spans="1:2" x14ac:dyDescent="0.25">
      <c r="A138">
        <v>2091038</v>
      </c>
      <c r="B138" t="s">
        <v>329</v>
      </c>
    </row>
    <row r="139" spans="1:2" x14ac:dyDescent="0.25">
      <c r="A139">
        <v>2091046</v>
      </c>
      <c r="B139" t="s">
        <v>111</v>
      </c>
    </row>
    <row r="140" spans="1:2" x14ac:dyDescent="0.25">
      <c r="A140">
        <v>2091054</v>
      </c>
      <c r="B140" t="s">
        <v>330</v>
      </c>
    </row>
    <row r="141" spans="1:2" x14ac:dyDescent="0.25">
      <c r="A141">
        <v>2092379</v>
      </c>
      <c r="B141" t="s">
        <v>331</v>
      </c>
    </row>
    <row r="142" spans="1:2" x14ac:dyDescent="0.25">
      <c r="A142">
        <v>2139022</v>
      </c>
      <c r="B142" t="s">
        <v>332</v>
      </c>
    </row>
    <row r="143" spans="1:2" x14ac:dyDescent="0.25">
      <c r="A143">
        <v>2139030</v>
      </c>
      <c r="B143" t="s">
        <v>333</v>
      </c>
    </row>
    <row r="144" spans="1:2" x14ac:dyDescent="0.25">
      <c r="A144">
        <v>2139049</v>
      </c>
      <c r="B144" t="s">
        <v>334</v>
      </c>
    </row>
    <row r="145" spans="1:2" x14ac:dyDescent="0.25">
      <c r="A145">
        <v>2139065</v>
      </c>
      <c r="B145" t="s">
        <v>335</v>
      </c>
    </row>
    <row r="146" spans="1:2" x14ac:dyDescent="0.25">
      <c r="A146">
        <v>2139073</v>
      </c>
      <c r="B146" t="s">
        <v>336</v>
      </c>
    </row>
    <row r="147" spans="1:2" x14ac:dyDescent="0.25">
      <c r="A147">
        <v>2139081</v>
      </c>
      <c r="B147" t="s">
        <v>337</v>
      </c>
    </row>
    <row r="148" spans="1:2" x14ac:dyDescent="0.25">
      <c r="A148">
        <v>2139090</v>
      </c>
      <c r="B148" t="s">
        <v>338</v>
      </c>
    </row>
    <row r="149" spans="1:2" x14ac:dyDescent="0.25">
      <c r="A149">
        <v>2139103</v>
      </c>
      <c r="B149" t="s">
        <v>339</v>
      </c>
    </row>
    <row r="150" spans="1:2" x14ac:dyDescent="0.25">
      <c r="A150">
        <v>2139111</v>
      </c>
      <c r="B150" t="s">
        <v>340</v>
      </c>
    </row>
    <row r="151" spans="1:2" x14ac:dyDescent="0.25">
      <c r="A151">
        <v>2139120</v>
      </c>
      <c r="B151" t="s">
        <v>341</v>
      </c>
    </row>
    <row r="152" spans="1:2" x14ac:dyDescent="0.25">
      <c r="A152">
        <v>2139138</v>
      </c>
      <c r="B152" t="s">
        <v>342</v>
      </c>
    </row>
    <row r="153" spans="1:2" x14ac:dyDescent="0.25">
      <c r="A153">
        <v>2139154</v>
      </c>
      <c r="B153" t="s">
        <v>343</v>
      </c>
    </row>
    <row r="154" spans="1:2" x14ac:dyDescent="0.25">
      <c r="A154">
        <v>2139162</v>
      </c>
      <c r="B154" t="s">
        <v>344</v>
      </c>
    </row>
    <row r="155" spans="1:2" x14ac:dyDescent="0.25">
      <c r="A155">
        <v>2139189</v>
      </c>
      <c r="B155" t="s">
        <v>345</v>
      </c>
    </row>
    <row r="156" spans="1:2" x14ac:dyDescent="0.25">
      <c r="A156">
        <v>2139197</v>
      </c>
      <c r="B156" t="s">
        <v>346</v>
      </c>
    </row>
    <row r="157" spans="1:2" x14ac:dyDescent="0.25">
      <c r="A157">
        <v>2139200</v>
      </c>
      <c r="B157" t="s">
        <v>347</v>
      </c>
    </row>
    <row r="158" spans="1:2" x14ac:dyDescent="0.25">
      <c r="A158">
        <v>2139219</v>
      </c>
      <c r="B158" t="s">
        <v>14</v>
      </c>
    </row>
    <row r="159" spans="1:2" x14ac:dyDescent="0.25">
      <c r="A159">
        <v>2139235</v>
      </c>
      <c r="B159" t="s">
        <v>348</v>
      </c>
    </row>
    <row r="160" spans="1:2" x14ac:dyDescent="0.25">
      <c r="A160">
        <v>2139251</v>
      </c>
      <c r="B160" t="s">
        <v>349</v>
      </c>
    </row>
    <row r="161" spans="1:2" x14ac:dyDescent="0.25">
      <c r="A161">
        <v>2139260</v>
      </c>
      <c r="B161" t="s">
        <v>350</v>
      </c>
    </row>
    <row r="162" spans="1:2" x14ac:dyDescent="0.25">
      <c r="A162">
        <v>2139308</v>
      </c>
      <c r="B162" t="s">
        <v>351</v>
      </c>
    </row>
    <row r="163" spans="1:2" x14ac:dyDescent="0.25">
      <c r="A163">
        <v>2139332</v>
      </c>
      <c r="B163" t="s">
        <v>352</v>
      </c>
    </row>
    <row r="164" spans="1:2" x14ac:dyDescent="0.25">
      <c r="A164">
        <v>2149036</v>
      </c>
      <c r="B164" t="s">
        <v>353</v>
      </c>
    </row>
    <row r="165" spans="1:2" x14ac:dyDescent="0.25">
      <c r="A165">
        <v>2149044</v>
      </c>
      <c r="B165" t="s">
        <v>354</v>
      </c>
    </row>
    <row r="166" spans="1:2" x14ac:dyDescent="0.25">
      <c r="A166">
        <v>2714051</v>
      </c>
      <c r="B166" t="s">
        <v>355</v>
      </c>
    </row>
    <row r="167" spans="1:2" x14ac:dyDescent="0.25">
      <c r="A167">
        <v>2724448</v>
      </c>
      <c r="B167" t="s">
        <v>356</v>
      </c>
    </row>
    <row r="168" spans="1:2" x14ac:dyDescent="0.25">
      <c r="A168">
        <v>2724456</v>
      </c>
      <c r="B168" t="s">
        <v>357</v>
      </c>
    </row>
    <row r="169" spans="1:2" x14ac:dyDescent="0.25">
      <c r="A169">
        <v>2724464</v>
      </c>
      <c r="B169" t="s">
        <v>358</v>
      </c>
    </row>
    <row r="170" spans="1:2" x14ac:dyDescent="0.25">
      <c r="A170">
        <v>2724472</v>
      </c>
      <c r="B170" t="s">
        <v>359</v>
      </c>
    </row>
    <row r="171" spans="1:2" x14ac:dyDescent="0.25">
      <c r="A171">
        <v>2724502</v>
      </c>
      <c r="B171" t="s">
        <v>360</v>
      </c>
    </row>
    <row r="172" spans="1:2" x14ac:dyDescent="0.25">
      <c r="A172">
        <v>2724510</v>
      </c>
      <c r="B172" t="s">
        <v>361</v>
      </c>
    </row>
    <row r="173" spans="1:2" x14ac:dyDescent="0.25">
      <c r="A173">
        <v>2724529</v>
      </c>
      <c r="B173" t="s">
        <v>362</v>
      </c>
    </row>
    <row r="174" spans="1:2" x14ac:dyDescent="0.25">
      <c r="A174">
        <v>2724537</v>
      </c>
      <c r="B174" t="s">
        <v>363</v>
      </c>
    </row>
    <row r="175" spans="1:2" x14ac:dyDescent="0.25">
      <c r="A175">
        <v>2724545</v>
      </c>
      <c r="B175" t="s">
        <v>364</v>
      </c>
    </row>
    <row r="176" spans="1:2" x14ac:dyDescent="0.25">
      <c r="A176">
        <v>2724561</v>
      </c>
      <c r="B176" t="s">
        <v>365</v>
      </c>
    </row>
    <row r="177" spans="1:2" x14ac:dyDescent="0.25">
      <c r="A177">
        <v>2724570</v>
      </c>
      <c r="B177" t="s">
        <v>366</v>
      </c>
    </row>
    <row r="178" spans="1:2" x14ac:dyDescent="0.25">
      <c r="A178">
        <v>2724588</v>
      </c>
      <c r="B178" t="s">
        <v>367</v>
      </c>
    </row>
    <row r="179" spans="1:2" x14ac:dyDescent="0.25">
      <c r="A179">
        <v>2724596</v>
      </c>
      <c r="B179" t="s">
        <v>368</v>
      </c>
    </row>
    <row r="180" spans="1:2" x14ac:dyDescent="0.25">
      <c r="A180">
        <v>2724600</v>
      </c>
      <c r="B180" t="s">
        <v>369</v>
      </c>
    </row>
    <row r="181" spans="1:2" x14ac:dyDescent="0.25">
      <c r="A181">
        <v>2724618</v>
      </c>
      <c r="B181" t="s">
        <v>370</v>
      </c>
    </row>
    <row r="182" spans="1:2" x14ac:dyDescent="0.25">
      <c r="A182">
        <v>2724626</v>
      </c>
      <c r="B182" t="s">
        <v>371</v>
      </c>
    </row>
    <row r="183" spans="1:2" x14ac:dyDescent="0.25">
      <c r="A183">
        <v>2724642</v>
      </c>
      <c r="B183" t="s">
        <v>69</v>
      </c>
    </row>
    <row r="184" spans="1:2" x14ac:dyDescent="0.25">
      <c r="A184">
        <v>2724650</v>
      </c>
      <c r="B184" t="s">
        <v>372</v>
      </c>
    </row>
    <row r="185" spans="1:2" x14ac:dyDescent="0.25">
      <c r="A185">
        <v>2724669</v>
      </c>
      <c r="B185" t="s">
        <v>373</v>
      </c>
    </row>
    <row r="186" spans="1:2" x14ac:dyDescent="0.25">
      <c r="A186">
        <v>2724677</v>
      </c>
      <c r="B186" t="s">
        <v>374</v>
      </c>
    </row>
    <row r="187" spans="1:2" x14ac:dyDescent="0.25">
      <c r="A187">
        <v>2724685</v>
      </c>
      <c r="B187" t="s">
        <v>375</v>
      </c>
    </row>
    <row r="188" spans="1:2" x14ac:dyDescent="0.25">
      <c r="A188">
        <v>2724693</v>
      </c>
      <c r="B188" t="s">
        <v>376</v>
      </c>
    </row>
    <row r="189" spans="1:2" x14ac:dyDescent="0.25">
      <c r="A189">
        <v>2724707</v>
      </c>
      <c r="B189" t="s">
        <v>377</v>
      </c>
    </row>
    <row r="190" spans="1:2" x14ac:dyDescent="0.25">
      <c r="A190">
        <v>2724715</v>
      </c>
      <c r="B190" t="s">
        <v>378</v>
      </c>
    </row>
    <row r="191" spans="1:2" x14ac:dyDescent="0.25">
      <c r="A191">
        <v>2724723</v>
      </c>
      <c r="B191" t="s">
        <v>379</v>
      </c>
    </row>
    <row r="192" spans="1:2" x14ac:dyDescent="0.25">
      <c r="A192">
        <v>2724731</v>
      </c>
      <c r="B192" t="s">
        <v>380</v>
      </c>
    </row>
    <row r="193" spans="1:2" x14ac:dyDescent="0.25">
      <c r="A193">
        <v>2724740</v>
      </c>
      <c r="B193" t="s">
        <v>381</v>
      </c>
    </row>
    <row r="194" spans="1:2" x14ac:dyDescent="0.25">
      <c r="A194">
        <v>2724758</v>
      </c>
      <c r="B194" t="s">
        <v>382</v>
      </c>
    </row>
    <row r="195" spans="1:2" x14ac:dyDescent="0.25">
      <c r="A195">
        <v>2724766</v>
      </c>
      <c r="B195" t="s">
        <v>383</v>
      </c>
    </row>
    <row r="196" spans="1:2" x14ac:dyDescent="0.25">
      <c r="A196">
        <v>2724774</v>
      </c>
      <c r="B196" t="s">
        <v>384</v>
      </c>
    </row>
    <row r="197" spans="1:2" x14ac:dyDescent="0.25">
      <c r="A197">
        <v>2724782</v>
      </c>
      <c r="B197" t="s">
        <v>73</v>
      </c>
    </row>
    <row r="198" spans="1:2" x14ac:dyDescent="0.25">
      <c r="A198">
        <v>2724804</v>
      </c>
      <c r="B198" t="s">
        <v>385</v>
      </c>
    </row>
    <row r="199" spans="1:2" x14ac:dyDescent="0.25">
      <c r="A199">
        <v>2724812</v>
      </c>
      <c r="B199" t="s">
        <v>95</v>
      </c>
    </row>
    <row r="200" spans="1:2" x14ac:dyDescent="0.25">
      <c r="A200">
        <v>2724820</v>
      </c>
      <c r="B200" t="s">
        <v>386</v>
      </c>
    </row>
    <row r="201" spans="1:2" x14ac:dyDescent="0.25">
      <c r="A201">
        <v>2724839</v>
      </c>
      <c r="B201" t="s">
        <v>387</v>
      </c>
    </row>
    <row r="202" spans="1:2" x14ac:dyDescent="0.25">
      <c r="A202">
        <v>2724847</v>
      </c>
      <c r="B202" t="s">
        <v>388</v>
      </c>
    </row>
    <row r="203" spans="1:2" x14ac:dyDescent="0.25">
      <c r="A203">
        <v>2724855</v>
      </c>
      <c r="B203" t="s">
        <v>389</v>
      </c>
    </row>
    <row r="204" spans="1:2" x14ac:dyDescent="0.25">
      <c r="A204">
        <v>2724880</v>
      </c>
      <c r="B204" t="s">
        <v>390</v>
      </c>
    </row>
    <row r="205" spans="1:2" x14ac:dyDescent="0.25">
      <c r="A205">
        <v>2724898</v>
      </c>
      <c r="B205" t="s">
        <v>391</v>
      </c>
    </row>
    <row r="206" spans="1:2" x14ac:dyDescent="0.25">
      <c r="A206">
        <v>2724901</v>
      </c>
      <c r="B206" t="s">
        <v>392</v>
      </c>
    </row>
    <row r="207" spans="1:2" x14ac:dyDescent="0.25">
      <c r="A207">
        <v>2724910</v>
      </c>
      <c r="B207" t="s">
        <v>393</v>
      </c>
    </row>
    <row r="208" spans="1:2" x14ac:dyDescent="0.25">
      <c r="A208">
        <v>2724928</v>
      </c>
      <c r="B208" t="s">
        <v>394</v>
      </c>
    </row>
    <row r="209" spans="1:2" x14ac:dyDescent="0.25">
      <c r="A209">
        <v>2724936</v>
      </c>
      <c r="B209" t="s">
        <v>395</v>
      </c>
    </row>
    <row r="210" spans="1:2" x14ac:dyDescent="0.25">
      <c r="A210">
        <v>2724944</v>
      </c>
      <c r="B210" t="s">
        <v>396</v>
      </c>
    </row>
    <row r="211" spans="1:2" x14ac:dyDescent="0.25">
      <c r="A211">
        <v>2724979</v>
      </c>
      <c r="B211" t="s">
        <v>397</v>
      </c>
    </row>
    <row r="212" spans="1:2" x14ac:dyDescent="0.25">
      <c r="A212">
        <v>2724987</v>
      </c>
      <c r="B212" t="s">
        <v>398</v>
      </c>
    </row>
    <row r="213" spans="1:2" x14ac:dyDescent="0.25">
      <c r="A213">
        <v>2724995</v>
      </c>
      <c r="B213" t="s">
        <v>399</v>
      </c>
    </row>
    <row r="214" spans="1:2" x14ac:dyDescent="0.25">
      <c r="A214">
        <v>2725045</v>
      </c>
      <c r="B214" t="s">
        <v>400</v>
      </c>
    </row>
    <row r="215" spans="1:2" x14ac:dyDescent="0.25">
      <c r="A215">
        <v>2725053</v>
      </c>
      <c r="B215" t="s">
        <v>401</v>
      </c>
    </row>
    <row r="216" spans="1:2" x14ac:dyDescent="0.25">
      <c r="A216">
        <v>2725061</v>
      </c>
      <c r="B216" t="s">
        <v>402</v>
      </c>
    </row>
    <row r="217" spans="1:2" x14ac:dyDescent="0.25">
      <c r="A217">
        <v>2725070</v>
      </c>
      <c r="B217" t="s">
        <v>403</v>
      </c>
    </row>
    <row r="218" spans="1:2" x14ac:dyDescent="0.25">
      <c r="A218">
        <v>2725088</v>
      </c>
      <c r="B218" t="s">
        <v>404</v>
      </c>
    </row>
    <row r="219" spans="1:2" x14ac:dyDescent="0.25">
      <c r="A219">
        <v>2725096</v>
      </c>
      <c r="B219" t="s">
        <v>405</v>
      </c>
    </row>
    <row r="220" spans="1:2" x14ac:dyDescent="0.25">
      <c r="A220">
        <v>2725100</v>
      </c>
      <c r="B220" t="s">
        <v>406</v>
      </c>
    </row>
    <row r="221" spans="1:2" x14ac:dyDescent="0.25">
      <c r="A221">
        <v>2725118</v>
      </c>
      <c r="B221" t="s">
        <v>38</v>
      </c>
    </row>
    <row r="222" spans="1:2" x14ac:dyDescent="0.25">
      <c r="A222">
        <v>2725126</v>
      </c>
      <c r="B222" t="s">
        <v>407</v>
      </c>
    </row>
    <row r="223" spans="1:2" x14ac:dyDescent="0.25">
      <c r="A223">
        <v>2725134</v>
      </c>
      <c r="B223" t="s">
        <v>408</v>
      </c>
    </row>
    <row r="224" spans="1:2" x14ac:dyDescent="0.25">
      <c r="A224">
        <v>2725150</v>
      </c>
      <c r="B224" t="s">
        <v>409</v>
      </c>
    </row>
    <row r="225" spans="1:2" x14ac:dyDescent="0.25">
      <c r="A225">
        <v>2725169</v>
      </c>
      <c r="B225" t="s">
        <v>410</v>
      </c>
    </row>
    <row r="226" spans="1:2" x14ac:dyDescent="0.25">
      <c r="A226">
        <v>2725177</v>
      </c>
      <c r="B226" t="s">
        <v>411</v>
      </c>
    </row>
    <row r="227" spans="1:2" x14ac:dyDescent="0.25">
      <c r="A227">
        <v>2725185</v>
      </c>
      <c r="B227" t="s">
        <v>412</v>
      </c>
    </row>
    <row r="228" spans="1:2" x14ac:dyDescent="0.25">
      <c r="A228">
        <v>2725193</v>
      </c>
      <c r="B228" t="s">
        <v>413</v>
      </c>
    </row>
    <row r="229" spans="1:2" x14ac:dyDescent="0.25">
      <c r="A229">
        <v>2725215</v>
      </c>
      <c r="B229" t="s">
        <v>414</v>
      </c>
    </row>
    <row r="230" spans="1:2" x14ac:dyDescent="0.25">
      <c r="A230">
        <v>2725223</v>
      </c>
      <c r="B230" t="s">
        <v>415</v>
      </c>
    </row>
    <row r="231" spans="1:2" x14ac:dyDescent="0.25">
      <c r="A231">
        <v>2725231</v>
      </c>
      <c r="B231" t="s">
        <v>416</v>
      </c>
    </row>
    <row r="232" spans="1:2" x14ac:dyDescent="0.25">
      <c r="A232">
        <v>2725240</v>
      </c>
      <c r="B232" t="s">
        <v>417</v>
      </c>
    </row>
    <row r="233" spans="1:2" x14ac:dyDescent="0.25">
      <c r="A233">
        <v>2725258</v>
      </c>
      <c r="B233" t="s">
        <v>418</v>
      </c>
    </row>
    <row r="234" spans="1:2" x14ac:dyDescent="0.25">
      <c r="A234">
        <v>2725266</v>
      </c>
      <c r="B234" t="s">
        <v>419</v>
      </c>
    </row>
    <row r="235" spans="1:2" x14ac:dyDescent="0.25">
      <c r="A235">
        <v>2725282</v>
      </c>
      <c r="B235" t="s">
        <v>420</v>
      </c>
    </row>
    <row r="236" spans="1:2" x14ac:dyDescent="0.25">
      <c r="A236">
        <v>2725290</v>
      </c>
      <c r="B236" t="s">
        <v>421</v>
      </c>
    </row>
    <row r="237" spans="1:2" x14ac:dyDescent="0.25">
      <c r="A237">
        <v>2725304</v>
      </c>
      <c r="B237" t="s">
        <v>422</v>
      </c>
    </row>
    <row r="238" spans="1:2" x14ac:dyDescent="0.25">
      <c r="A238">
        <v>2725312</v>
      </c>
      <c r="B238" t="s">
        <v>423</v>
      </c>
    </row>
    <row r="239" spans="1:2" x14ac:dyDescent="0.25">
      <c r="A239">
        <v>2725320</v>
      </c>
      <c r="B239" t="s">
        <v>424</v>
      </c>
    </row>
    <row r="240" spans="1:2" x14ac:dyDescent="0.25">
      <c r="A240">
        <v>2725339</v>
      </c>
      <c r="B240" t="s">
        <v>425</v>
      </c>
    </row>
    <row r="241" spans="1:2" x14ac:dyDescent="0.25">
      <c r="A241">
        <v>2725347</v>
      </c>
      <c r="B241" t="s">
        <v>426</v>
      </c>
    </row>
    <row r="242" spans="1:2" x14ac:dyDescent="0.25">
      <c r="A242">
        <v>2725371</v>
      </c>
      <c r="B242" t="s">
        <v>46</v>
      </c>
    </row>
    <row r="243" spans="1:2" x14ac:dyDescent="0.25">
      <c r="A243">
        <v>2725380</v>
      </c>
      <c r="B243" t="s">
        <v>427</v>
      </c>
    </row>
    <row r="244" spans="1:2" x14ac:dyDescent="0.25">
      <c r="A244">
        <v>2725398</v>
      </c>
      <c r="B244" t="s">
        <v>428</v>
      </c>
    </row>
    <row r="245" spans="1:2" x14ac:dyDescent="0.25">
      <c r="A245">
        <v>2725401</v>
      </c>
      <c r="B245" t="s">
        <v>429</v>
      </c>
    </row>
    <row r="246" spans="1:2" x14ac:dyDescent="0.25">
      <c r="A246">
        <v>2725410</v>
      </c>
      <c r="B246" t="s">
        <v>430</v>
      </c>
    </row>
    <row r="247" spans="1:2" x14ac:dyDescent="0.25">
      <c r="A247">
        <v>2725428</v>
      </c>
      <c r="B247" t="s">
        <v>431</v>
      </c>
    </row>
    <row r="248" spans="1:2" x14ac:dyDescent="0.25">
      <c r="A248">
        <v>2725436</v>
      </c>
      <c r="B248" t="s">
        <v>432</v>
      </c>
    </row>
    <row r="249" spans="1:2" x14ac:dyDescent="0.25">
      <c r="A249">
        <v>2725444</v>
      </c>
      <c r="B249" t="s">
        <v>433</v>
      </c>
    </row>
    <row r="250" spans="1:2" x14ac:dyDescent="0.25">
      <c r="A250">
        <v>2725452</v>
      </c>
      <c r="B250" t="s">
        <v>434</v>
      </c>
    </row>
    <row r="251" spans="1:2" x14ac:dyDescent="0.25">
      <c r="A251">
        <v>2725460</v>
      </c>
      <c r="B251" t="s">
        <v>435</v>
      </c>
    </row>
    <row r="252" spans="1:2" x14ac:dyDescent="0.25">
      <c r="A252">
        <v>2725487</v>
      </c>
      <c r="B252" t="s">
        <v>436</v>
      </c>
    </row>
    <row r="253" spans="1:2" x14ac:dyDescent="0.25">
      <c r="A253">
        <v>2725495</v>
      </c>
      <c r="B253" t="s">
        <v>437</v>
      </c>
    </row>
    <row r="254" spans="1:2" x14ac:dyDescent="0.25">
      <c r="A254">
        <v>2725509</v>
      </c>
      <c r="B254" t="s">
        <v>438</v>
      </c>
    </row>
    <row r="255" spans="1:2" x14ac:dyDescent="0.25">
      <c r="A255">
        <v>2725517</v>
      </c>
      <c r="B255" t="s">
        <v>439</v>
      </c>
    </row>
    <row r="256" spans="1:2" x14ac:dyDescent="0.25">
      <c r="A256">
        <v>2725525</v>
      </c>
      <c r="B256" t="s">
        <v>440</v>
      </c>
    </row>
    <row r="257" spans="1:2" x14ac:dyDescent="0.25">
      <c r="A257">
        <v>2725533</v>
      </c>
      <c r="B257" t="s">
        <v>441</v>
      </c>
    </row>
    <row r="258" spans="1:2" x14ac:dyDescent="0.25">
      <c r="A258">
        <v>2725541</v>
      </c>
      <c r="B258" t="s">
        <v>442</v>
      </c>
    </row>
    <row r="259" spans="1:2" x14ac:dyDescent="0.25">
      <c r="A259">
        <v>2725550</v>
      </c>
      <c r="B259" t="s">
        <v>443</v>
      </c>
    </row>
    <row r="260" spans="1:2" x14ac:dyDescent="0.25">
      <c r="A260">
        <v>2725568</v>
      </c>
      <c r="B260" t="s">
        <v>444</v>
      </c>
    </row>
    <row r="261" spans="1:2" x14ac:dyDescent="0.25">
      <c r="A261">
        <v>2725576</v>
      </c>
      <c r="B261" t="s">
        <v>445</v>
      </c>
    </row>
    <row r="262" spans="1:2" x14ac:dyDescent="0.25">
      <c r="A262">
        <v>2725584</v>
      </c>
      <c r="B262" t="s">
        <v>446</v>
      </c>
    </row>
    <row r="263" spans="1:2" x14ac:dyDescent="0.25">
      <c r="A263">
        <v>2725592</v>
      </c>
      <c r="B263" t="s">
        <v>447</v>
      </c>
    </row>
    <row r="264" spans="1:2" x14ac:dyDescent="0.25">
      <c r="A264">
        <v>2725606</v>
      </c>
      <c r="B264" t="s">
        <v>448</v>
      </c>
    </row>
    <row r="265" spans="1:2" x14ac:dyDescent="0.25">
      <c r="A265">
        <v>2725614</v>
      </c>
      <c r="B265" t="s">
        <v>449</v>
      </c>
    </row>
    <row r="266" spans="1:2" x14ac:dyDescent="0.25">
      <c r="A266">
        <v>2725622</v>
      </c>
      <c r="B266" t="s">
        <v>61</v>
      </c>
    </row>
    <row r="267" spans="1:2" x14ac:dyDescent="0.25">
      <c r="A267">
        <v>2725630</v>
      </c>
      <c r="B267" t="s">
        <v>450</v>
      </c>
    </row>
    <row r="268" spans="1:2" x14ac:dyDescent="0.25">
      <c r="A268">
        <v>2725649</v>
      </c>
      <c r="B268" t="s">
        <v>96</v>
      </c>
    </row>
    <row r="269" spans="1:2" x14ac:dyDescent="0.25">
      <c r="A269">
        <v>2725657</v>
      </c>
      <c r="B269" t="s">
        <v>451</v>
      </c>
    </row>
    <row r="270" spans="1:2" x14ac:dyDescent="0.25">
      <c r="A270">
        <v>2725665</v>
      </c>
      <c r="B270" t="s">
        <v>452</v>
      </c>
    </row>
    <row r="271" spans="1:2" x14ac:dyDescent="0.25">
      <c r="A271">
        <v>2725673</v>
      </c>
      <c r="B271" t="s">
        <v>453</v>
      </c>
    </row>
    <row r="272" spans="1:2" x14ac:dyDescent="0.25">
      <c r="A272">
        <v>2725681</v>
      </c>
      <c r="B272" t="s">
        <v>454</v>
      </c>
    </row>
    <row r="273" spans="1:2" x14ac:dyDescent="0.25">
      <c r="A273">
        <v>2725690</v>
      </c>
      <c r="B273" t="s">
        <v>455</v>
      </c>
    </row>
    <row r="274" spans="1:2" x14ac:dyDescent="0.25">
      <c r="A274">
        <v>2725703</v>
      </c>
      <c r="B274" t="s">
        <v>456</v>
      </c>
    </row>
    <row r="275" spans="1:2" x14ac:dyDescent="0.25">
      <c r="A275">
        <v>2725720</v>
      </c>
      <c r="B275" t="s">
        <v>457</v>
      </c>
    </row>
    <row r="276" spans="1:2" x14ac:dyDescent="0.25">
      <c r="A276">
        <v>2725738</v>
      </c>
      <c r="B276" t="s">
        <v>458</v>
      </c>
    </row>
    <row r="277" spans="1:2" x14ac:dyDescent="0.25">
      <c r="A277">
        <v>2725746</v>
      </c>
      <c r="B277" t="s">
        <v>459</v>
      </c>
    </row>
    <row r="278" spans="1:2" x14ac:dyDescent="0.25">
      <c r="A278">
        <v>2725754</v>
      </c>
      <c r="B278" t="s">
        <v>460</v>
      </c>
    </row>
    <row r="279" spans="1:2" x14ac:dyDescent="0.25">
      <c r="A279">
        <v>2725762</v>
      </c>
      <c r="B279" t="s">
        <v>461</v>
      </c>
    </row>
    <row r="280" spans="1:2" x14ac:dyDescent="0.25">
      <c r="A280">
        <v>2725770</v>
      </c>
      <c r="B280" t="s">
        <v>462</v>
      </c>
    </row>
    <row r="281" spans="1:2" x14ac:dyDescent="0.25">
      <c r="A281">
        <v>2725789</v>
      </c>
      <c r="B281" t="s">
        <v>463</v>
      </c>
    </row>
    <row r="282" spans="1:2" x14ac:dyDescent="0.25">
      <c r="A282">
        <v>2725797</v>
      </c>
      <c r="B282" t="s">
        <v>464</v>
      </c>
    </row>
    <row r="283" spans="1:2" x14ac:dyDescent="0.25">
      <c r="A283">
        <v>2725800</v>
      </c>
      <c r="B283" t="s">
        <v>465</v>
      </c>
    </row>
    <row r="284" spans="1:2" x14ac:dyDescent="0.25">
      <c r="A284">
        <v>2725819</v>
      </c>
      <c r="B284" t="s">
        <v>466</v>
      </c>
    </row>
    <row r="285" spans="1:2" x14ac:dyDescent="0.25">
      <c r="A285">
        <v>2725827</v>
      </c>
      <c r="B285" t="s">
        <v>9</v>
      </c>
    </row>
    <row r="286" spans="1:2" x14ac:dyDescent="0.25">
      <c r="A286">
        <v>2725835</v>
      </c>
      <c r="B286" t="s">
        <v>467</v>
      </c>
    </row>
    <row r="287" spans="1:2" x14ac:dyDescent="0.25">
      <c r="A287">
        <v>2725843</v>
      </c>
      <c r="B287" t="s">
        <v>79</v>
      </c>
    </row>
    <row r="288" spans="1:2" x14ac:dyDescent="0.25">
      <c r="A288">
        <v>2725851</v>
      </c>
      <c r="B288" t="s">
        <v>468</v>
      </c>
    </row>
    <row r="289" spans="1:2" x14ac:dyDescent="0.25">
      <c r="A289">
        <v>2725860</v>
      </c>
      <c r="B289" t="s">
        <v>469</v>
      </c>
    </row>
    <row r="290" spans="1:2" x14ac:dyDescent="0.25">
      <c r="A290">
        <v>2725878</v>
      </c>
      <c r="B290" t="s">
        <v>470</v>
      </c>
    </row>
    <row r="291" spans="1:2" x14ac:dyDescent="0.25">
      <c r="A291">
        <v>2725886</v>
      </c>
      <c r="B291" t="s">
        <v>471</v>
      </c>
    </row>
    <row r="292" spans="1:2" x14ac:dyDescent="0.25">
      <c r="A292">
        <v>2725924</v>
      </c>
      <c r="B292" t="s">
        <v>472</v>
      </c>
    </row>
    <row r="293" spans="1:2" x14ac:dyDescent="0.25">
      <c r="A293">
        <v>2725932</v>
      </c>
      <c r="B293" t="s">
        <v>473</v>
      </c>
    </row>
    <row r="294" spans="1:2" x14ac:dyDescent="0.25">
      <c r="A294">
        <v>2725940</v>
      </c>
      <c r="B294" t="s">
        <v>474</v>
      </c>
    </row>
    <row r="295" spans="1:2" x14ac:dyDescent="0.25">
      <c r="A295">
        <v>2725967</v>
      </c>
      <c r="B295" t="s">
        <v>475</v>
      </c>
    </row>
    <row r="296" spans="1:2" x14ac:dyDescent="0.25">
      <c r="A296">
        <v>2725975</v>
      </c>
      <c r="B296" t="s">
        <v>476</v>
      </c>
    </row>
    <row r="297" spans="1:2" x14ac:dyDescent="0.25">
      <c r="A297">
        <v>2756560</v>
      </c>
      <c r="B297" t="s">
        <v>477</v>
      </c>
    </row>
    <row r="298" spans="1:2" x14ac:dyDescent="0.25">
      <c r="A298">
        <v>2960397</v>
      </c>
      <c r="B298" t="s">
        <v>65</v>
      </c>
    </row>
    <row r="299" spans="1:2" x14ac:dyDescent="0.25">
      <c r="A299">
        <v>2960400</v>
      </c>
      <c r="B299" t="s">
        <v>478</v>
      </c>
    </row>
    <row r="300" spans="1:2" x14ac:dyDescent="0.25">
      <c r="A300">
        <v>2960419</v>
      </c>
      <c r="B300" t="s">
        <v>479</v>
      </c>
    </row>
    <row r="301" spans="1:2" x14ac:dyDescent="0.25">
      <c r="A301">
        <v>2960427</v>
      </c>
      <c r="B301" t="s">
        <v>480</v>
      </c>
    </row>
    <row r="302" spans="1:2" x14ac:dyDescent="0.25">
      <c r="A302">
        <v>2960443</v>
      </c>
      <c r="B302" t="s">
        <v>481</v>
      </c>
    </row>
    <row r="303" spans="1:2" x14ac:dyDescent="0.25">
      <c r="A303">
        <v>2960451</v>
      </c>
      <c r="B303" t="s">
        <v>482</v>
      </c>
    </row>
    <row r="304" spans="1:2" x14ac:dyDescent="0.25">
      <c r="A304">
        <v>2960460</v>
      </c>
      <c r="B304" t="s">
        <v>483</v>
      </c>
    </row>
    <row r="305" spans="1:2" x14ac:dyDescent="0.25">
      <c r="A305">
        <v>2960486</v>
      </c>
      <c r="B305" t="s">
        <v>31</v>
      </c>
    </row>
    <row r="306" spans="1:2" x14ac:dyDescent="0.25">
      <c r="A306">
        <v>2960494</v>
      </c>
      <c r="B306" t="s">
        <v>118</v>
      </c>
    </row>
    <row r="307" spans="1:2" x14ac:dyDescent="0.25">
      <c r="A307">
        <v>2960508</v>
      </c>
      <c r="B307" t="s">
        <v>484</v>
      </c>
    </row>
    <row r="308" spans="1:2" x14ac:dyDescent="0.25">
      <c r="A308">
        <v>2960516</v>
      </c>
      <c r="B308" t="s">
        <v>81</v>
      </c>
    </row>
    <row r="309" spans="1:2" x14ac:dyDescent="0.25">
      <c r="A309">
        <v>2960524</v>
      </c>
      <c r="B309" t="s">
        <v>485</v>
      </c>
    </row>
    <row r="310" spans="1:2" x14ac:dyDescent="0.25">
      <c r="A310">
        <v>2960540</v>
      </c>
      <c r="B310" t="s">
        <v>486</v>
      </c>
    </row>
    <row r="311" spans="1:2" x14ac:dyDescent="0.25">
      <c r="A311">
        <v>2960559</v>
      </c>
      <c r="B311" t="s">
        <v>487</v>
      </c>
    </row>
    <row r="312" spans="1:2" x14ac:dyDescent="0.25">
      <c r="A312">
        <v>2960567</v>
      </c>
      <c r="B312" t="s">
        <v>488</v>
      </c>
    </row>
    <row r="313" spans="1:2" x14ac:dyDescent="0.25">
      <c r="A313">
        <v>2960575</v>
      </c>
      <c r="B313" t="s">
        <v>489</v>
      </c>
    </row>
    <row r="314" spans="1:2" x14ac:dyDescent="0.25">
      <c r="A314">
        <v>2960583</v>
      </c>
      <c r="B314" t="s">
        <v>490</v>
      </c>
    </row>
    <row r="315" spans="1:2" x14ac:dyDescent="0.25">
      <c r="A315">
        <v>2960591</v>
      </c>
      <c r="B315" t="s">
        <v>491</v>
      </c>
    </row>
    <row r="316" spans="1:2" x14ac:dyDescent="0.25">
      <c r="A316">
        <v>2960605</v>
      </c>
      <c r="B316" t="s">
        <v>492</v>
      </c>
    </row>
    <row r="317" spans="1:2" x14ac:dyDescent="0.25">
      <c r="A317">
        <v>2960621</v>
      </c>
      <c r="B317" t="s">
        <v>493</v>
      </c>
    </row>
    <row r="318" spans="1:2" x14ac:dyDescent="0.25">
      <c r="A318">
        <v>2960648</v>
      </c>
      <c r="B318" t="s">
        <v>494</v>
      </c>
    </row>
    <row r="319" spans="1:2" x14ac:dyDescent="0.25">
      <c r="A319">
        <v>2960656</v>
      </c>
      <c r="B319" t="s">
        <v>495</v>
      </c>
    </row>
    <row r="320" spans="1:2" x14ac:dyDescent="0.25">
      <c r="A320">
        <v>2960664</v>
      </c>
      <c r="B320" t="s">
        <v>496</v>
      </c>
    </row>
    <row r="321" spans="1:2" x14ac:dyDescent="0.25">
      <c r="A321">
        <v>2960672</v>
      </c>
      <c r="B321" t="s">
        <v>497</v>
      </c>
    </row>
    <row r="322" spans="1:2" x14ac:dyDescent="0.25">
      <c r="A322">
        <v>2960680</v>
      </c>
      <c r="B322" t="s">
        <v>498</v>
      </c>
    </row>
    <row r="323" spans="1:2" x14ac:dyDescent="0.25">
      <c r="A323">
        <v>2960699</v>
      </c>
      <c r="B323" t="s">
        <v>499</v>
      </c>
    </row>
    <row r="324" spans="1:2" x14ac:dyDescent="0.25">
      <c r="A324">
        <v>2960702</v>
      </c>
      <c r="B324" t="s">
        <v>500</v>
      </c>
    </row>
    <row r="325" spans="1:2" x14ac:dyDescent="0.25">
      <c r="A325">
        <v>2960745</v>
      </c>
      <c r="B325" t="s">
        <v>501</v>
      </c>
    </row>
    <row r="326" spans="1:2" x14ac:dyDescent="0.25">
      <c r="A326">
        <v>2960761</v>
      </c>
      <c r="B326" t="s">
        <v>502</v>
      </c>
    </row>
    <row r="327" spans="1:2" x14ac:dyDescent="0.25">
      <c r="A327">
        <v>2960770</v>
      </c>
      <c r="B327" t="s">
        <v>84</v>
      </c>
    </row>
    <row r="328" spans="1:2" x14ac:dyDescent="0.25">
      <c r="A328">
        <v>2960788</v>
      </c>
      <c r="B328" t="s">
        <v>503</v>
      </c>
    </row>
    <row r="329" spans="1:2" x14ac:dyDescent="0.25">
      <c r="A329">
        <v>2960796</v>
      </c>
      <c r="B329" t="s">
        <v>504</v>
      </c>
    </row>
    <row r="330" spans="1:2" x14ac:dyDescent="0.25">
      <c r="A330">
        <v>2962330</v>
      </c>
      <c r="B330" t="s">
        <v>505</v>
      </c>
    </row>
    <row r="331" spans="1:2" x14ac:dyDescent="0.25">
      <c r="A331">
        <v>2991616</v>
      </c>
      <c r="B331" t="s">
        <v>506</v>
      </c>
    </row>
    <row r="332" spans="1:2" x14ac:dyDescent="0.25">
      <c r="A332">
        <v>2991624</v>
      </c>
      <c r="B332" t="s">
        <v>507</v>
      </c>
    </row>
    <row r="333" spans="1:2" x14ac:dyDescent="0.25">
      <c r="A333">
        <v>2991632</v>
      </c>
      <c r="B333" t="s">
        <v>508</v>
      </c>
    </row>
    <row r="334" spans="1:2" x14ac:dyDescent="0.25">
      <c r="A334">
        <v>2991640</v>
      </c>
      <c r="B334" t="s">
        <v>509</v>
      </c>
    </row>
    <row r="335" spans="1:2" x14ac:dyDescent="0.25">
      <c r="A335">
        <v>2991659</v>
      </c>
      <c r="B335" t="s">
        <v>510</v>
      </c>
    </row>
    <row r="336" spans="1:2" x14ac:dyDescent="0.25">
      <c r="A336">
        <v>2991667</v>
      </c>
      <c r="B336" t="s">
        <v>511</v>
      </c>
    </row>
    <row r="337" spans="1:2" x14ac:dyDescent="0.25">
      <c r="A337">
        <v>3014835</v>
      </c>
      <c r="B337" t="s">
        <v>512</v>
      </c>
    </row>
    <row r="338" spans="1:2" x14ac:dyDescent="0.25">
      <c r="A338">
        <v>3051749</v>
      </c>
      <c r="B338" t="s">
        <v>513</v>
      </c>
    </row>
    <row r="339" spans="1:2" x14ac:dyDescent="0.25">
      <c r="A339">
        <v>3467520</v>
      </c>
      <c r="B339" t="s">
        <v>122</v>
      </c>
    </row>
    <row r="340" spans="1:2" x14ac:dyDescent="0.25">
      <c r="A340">
        <v>3864049</v>
      </c>
      <c r="B340" t="s">
        <v>514</v>
      </c>
    </row>
    <row r="341" spans="1:2" x14ac:dyDescent="0.25">
      <c r="A341">
        <v>3864057</v>
      </c>
      <c r="B341" t="s">
        <v>515</v>
      </c>
    </row>
    <row r="342" spans="1:2" x14ac:dyDescent="0.25">
      <c r="A342">
        <v>3864065</v>
      </c>
      <c r="B342" t="s">
        <v>516</v>
      </c>
    </row>
    <row r="343" spans="1:2" x14ac:dyDescent="0.25">
      <c r="A343">
        <v>3864073</v>
      </c>
      <c r="B343" t="s">
        <v>517</v>
      </c>
    </row>
    <row r="344" spans="1:2" x14ac:dyDescent="0.25">
      <c r="A344">
        <v>3864081</v>
      </c>
      <c r="B344" t="s">
        <v>518</v>
      </c>
    </row>
    <row r="345" spans="1:2" x14ac:dyDescent="0.25">
      <c r="A345">
        <v>3864090</v>
      </c>
      <c r="B345" t="s">
        <v>519</v>
      </c>
    </row>
    <row r="346" spans="1:2" x14ac:dyDescent="0.25">
      <c r="A346">
        <v>3864103</v>
      </c>
      <c r="B346" t="s">
        <v>520</v>
      </c>
    </row>
    <row r="347" spans="1:2" x14ac:dyDescent="0.25">
      <c r="A347">
        <v>3864111</v>
      </c>
      <c r="B347" t="s">
        <v>521</v>
      </c>
    </row>
    <row r="348" spans="1:2" x14ac:dyDescent="0.25">
      <c r="A348">
        <v>3864120</v>
      </c>
      <c r="B348" t="s">
        <v>522</v>
      </c>
    </row>
    <row r="349" spans="1:2" x14ac:dyDescent="0.25">
      <c r="A349">
        <v>3864138</v>
      </c>
      <c r="B349" t="s">
        <v>523</v>
      </c>
    </row>
    <row r="350" spans="1:2" x14ac:dyDescent="0.25">
      <c r="A350">
        <v>3864146</v>
      </c>
      <c r="B350" t="s">
        <v>524</v>
      </c>
    </row>
    <row r="351" spans="1:2" x14ac:dyDescent="0.25">
      <c r="A351">
        <v>3864154</v>
      </c>
      <c r="B351" t="s">
        <v>525</v>
      </c>
    </row>
    <row r="352" spans="1:2" x14ac:dyDescent="0.25">
      <c r="A352">
        <v>3864162</v>
      </c>
      <c r="B352" t="s">
        <v>526</v>
      </c>
    </row>
    <row r="353" spans="1:2" x14ac:dyDescent="0.25">
      <c r="A353">
        <v>3864189</v>
      </c>
      <c r="B353" t="s">
        <v>527</v>
      </c>
    </row>
    <row r="354" spans="1:2" x14ac:dyDescent="0.25">
      <c r="A354">
        <v>3864197</v>
      </c>
      <c r="B354" t="s">
        <v>528</v>
      </c>
    </row>
    <row r="355" spans="1:2" x14ac:dyDescent="0.25">
      <c r="A355">
        <v>3864219</v>
      </c>
      <c r="B355" t="s">
        <v>24</v>
      </c>
    </row>
    <row r="356" spans="1:2" x14ac:dyDescent="0.25">
      <c r="A356">
        <v>3864227</v>
      </c>
      <c r="B356" t="s">
        <v>529</v>
      </c>
    </row>
    <row r="357" spans="1:2" x14ac:dyDescent="0.25">
      <c r="A357">
        <v>3864235</v>
      </c>
      <c r="B357" t="s">
        <v>49</v>
      </c>
    </row>
    <row r="358" spans="1:2" x14ac:dyDescent="0.25">
      <c r="A358">
        <v>3864243</v>
      </c>
      <c r="B358" t="s">
        <v>530</v>
      </c>
    </row>
    <row r="359" spans="1:2" x14ac:dyDescent="0.25">
      <c r="A359">
        <v>3864251</v>
      </c>
      <c r="B359" t="s">
        <v>531</v>
      </c>
    </row>
    <row r="360" spans="1:2" x14ac:dyDescent="0.25">
      <c r="A360">
        <v>3864260</v>
      </c>
      <c r="B360" t="s">
        <v>532</v>
      </c>
    </row>
    <row r="361" spans="1:2" x14ac:dyDescent="0.25">
      <c r="A361">
        <v>3864278</v>
      </c>
      <c r="B361" t="s">
        <v>127</v>
      </c>
    </row>
    <row r="362" spans="1:2" x14ac:dyDescent="0.25">
      <c r="A362">
        <v>3864286</v>
      </c>
      <c r="B362" t="s">
        <v>533</v>
      </c>
    </row>
    <row r="363" spans="1:2" x14ac:dyDescent="0.25">
      <c r="A363">
        <v>3864294</v>
      </c>
      <c r="B363" t="s">
        <v>534</v>
      </c>
    </row>
    <row r="364" spans="1:2" x14ac:dyDescent="0.25">
      <c r="A364">
        <v>3864308</v>
      </c>
      <c r="B364" t="s">
        <v>535</v>
      </c>
    </row>
    <row r="365" spans="1:2" x14ac:dyDescent="0.25">
      <c r="A365">
        <v>3864316</v>
      </c>
      <c r="B365" t="s">
        <v>536</v>
      </c>
    </row>
    <row r="366" spans="1:2" x14ac:dyDescent="0.25">
      <c r="A366">
        <v>3864332</v>
      </c>
      <c r="B366" t="s">
        <v>537</v>
      </c>
    </row>
    <row r="367" spans="1:2" x14ac:dyDescent="0.25">
      <c r="A367">
        <v>3864340</v>
      </c>
      <c r="B367" t="s">
        <v>538</v>
      </c>
    </row>
    <row r="368" spans="1:2" x14ac:dyDescent="0.25">
      <c r="A368">
        <v>3864359</v>
      </c>
      <c r="B368" t="s">
        <v>539</v>
      </c>
    </row>
    <row r="369" spans="1:2" x14ac:dyDescent="0.25">
      <c r="A369">
        <v>3864367</v>
      </c>
      <c r="B369" t="s">
        <v>540</v>
      </c>
    </row>
    <row r="370" spans="1:2" x14ac:dyDescent="0.25">
      <c r="A370">
        <v>3864375</v>
      </c>
      <c r="B370" t="s">
        <v>114</v>
      </c>
    </row>
    <row r="371" spans="1:2" x14ac:dyDescent="0.25">
      <c r="A371">
        <v>3864383</v>
      </c>
      <c r="B371" t="s">
        <v>541</v>
      </c>
    </row>
    <row r="372" spans="1:2" x14ac:dyDescent="0.25">
      <c r="A372">
        <v>3864391</v>
      </c>
      <c r="B372" t="s">
        <v>542</v>
      </c>
    </row>
    <row r="373" spans="1:2" x14ac:dyDescent="0.25">
      <c r="A373">
        <v>3864405</v>
      </c>
      <c r="B373" t="s">
        <v>543</v>
      </c>
    </row>
    <row r="374" spans="1:2" x14ac:dyDescent="0.25">
      <c r="A374">
        <v>3864413</v>
      </c>
      <c r="B374" t="s">
        <v>544</v>
      </c>
    </row>
    <row r="375" spans="1:2" x14ac:dyDescent="0.25">
      <c r="A375">
        <v>3864421</v>
      </c>
      <c r="B375" t="s">
        <v>545</v>
      </c>
    </row>
    <row r="376" spans="1:2" x14ac:dyDescent="0.25">
      <c r="A376">
        <v>3864430</v>
      </c>
      <c r="B376" t="s">
        <v>546</v>
      </c>
    </row>
    <row r="377" spans="1:2" x14ac:dyDescent="0.25">
      <c r="A377">
        <v>3864448</v>
      </c>
      <c r="B377" t="s">
        <v>547</v>
      </c>
    </row>
    <row r="378" spans="1:2" x14ac:dyDescent="0.25">
      <c r="A378">
        <v>3864456</v>
      </c>
      <c r="B378" t="s">
        <v>548</v>
      </c>
    </row>
    <row r="379" spans="1:2" x14ac:dyDescent="0.25">
      <c r="A379">
        <v>3864464</v>
      </c>
      <c r="B379" t="s">
        <v>549</v>
      </c>
    </row>
    <row r="380" spans="1:2" x14ac:dyDescent="0.25">
      <c r="A380">
        <v>3864472</v>
      </c>
      <c r="B380" t="s">
        <v>550</v>
      </c>
    </row>
    <row r="381" spans="1:2" x14ac:dyDescent="0.25">
      <c r="A381">
        <v>3864480</v>
      </c>
      <c r="B381" t="s">
        <v>551</v>
      </c>
    </row>
    <row r="382" spans="1:2" x14ac:dyDescent="0.25">
      <c r="A382">
        <v>3864499</v>
      </c>
      <c r="B382" t="s">
        <v>117</v>
      </c>
    </row>
    <row r="383" spans="1:2" x14ac:dyDescent="0.25">
      <c r="A383">
        <v>3864502</v>
      </c>
      <c r="B383" t="s">
        <v>552</v>
      </c>
    </row>
    <row r="384" spans="1:2" x14ac:dyDescent="0.25">
      <c r="A384">
        <v>3864510</v>
      </c>
      <c r="B384" t="s">
        <v>553</v>
      </c>
    </row>
    <row r="385" spans="1:2" x14ac:dyDescent="0.25">
      <c r="A385">
        <v>3864529</v>
      </c>
      <c r="B385" t="s">
        <v>554</v>
      </c>
    </row>
    <row r="386" spans="1:2" x14ac:dyDescent="0.25">
      <c r="A386">
        <v>3864537</v>
      </c>
      <c r="B386" t="s">
        <v>555</v>
      </c>
    </row>
    <row r="387" spans="1:2" x14ac:dyDescent="0.25">
      <c r="A387">
        <v>3864545</v>
      </c>
      <c r="B387" t="s">
        <v>556</v>
      </c>
    </row>
    <row r="388" spans="1:2" x14ac:dyDescent="0.25">
      <c r="A388">
        <v>3864553</v>
      </c>
      <c r="B388" t="s">
        <v>557</v>
      </c>
    </row>
    <row r="389" spans="1:2" x14ac:dyDescent="0.25">
      <c r="A389">
        <v>3864561</v>
      </c>
      <c r="B389" t="s">
        <v>558</v>
      </c>
    </row>
    <row r="390" spans="1:2" x14ac:dyDescent="0.25">
      <c r="A390">
        <v>3864570</v>
      </c>
      <c r="B390" t="s">
        <v>559</v>
      </c>
    </row>
    <row r="391" spans="1:2" x14ac:dyDescent="0.25">
      <c r="A391">
        <v>3864588</v>
      </c>
      <c r="B391" t="s">
        <v>133</v>
      </c>
    </row>
    <row r="392" spans="1:2" x14ac:dyDescent="0.25">
      <c r="A392">
        <v>3864596</v>
      </c>
      <c r="B392" t="s">
        <v>560</v>
      </c>
    </row>
    <row r="393" spans="1:2" x14ac:dyDescent="0.25">
      <c r="A393">
        <v>3864618</v>
      </c>
      <c r="B393" t="s">
        <v>561</v>
      </c>
    </row>
    <row r="394" spans="1:2" x14ac:dyDescent="0.25">
      <c r="A394">
        <v>3864626</v>
      </c>
      <c r="B394" t="s">
        <v>562</v>
      </c>
    </row>
    <row r="395" spans="1:2" x14ac:dyDescent="0.25">
      <c r="A395">
        <v>3864634</v>
      </c>
      <c r="B395" t="s">
        <v>563</v>
      </c>
    </row>
    <row r="396" spans="1:2" x14ac:dyDescent="0.25">
      <c r="A396">
        <v>3864642</v>
      </c>
      <c r="B396" t="s">
        <v>564</v>
      </c>
    </row>
    <row r="397" spans="1:2" x14ac:dyDescent="0.25">
      <c r="A397">
        <v>3864650</v>
      </c>
      <c r="B397" t="s">
        <v>565</v>
      </c>
    </row>
    <row r="398" spans="1:2" x14ac:dyDescent="0.25">
      <c r="A398">
        <v>3864669</v>
      </c>
      <c r="B398" t="s">
        <v>123</v>
      </c>
    </row>
    <row r="399" spans="1:2" x14ac:dyDescent="0.25">
      <c r="A399">
        <v>3864677</v>
      </c>
      <c r="B399" t="s">
        <v>566</v>
      </c>
    </row>
    <row r="400" spans="1:2" x14ac:dyDescent="0.25">
      <c r="A400">
        <v>3864685</v>
      </c>
      <c r="B400" t="s">
        <v>567</v>
      </c>
    </row>
    <row r="401" spans="1:2" x14ac:dyDescent="0.25">
      <c r="A401">
        <v>3864693</v>
      </c>
      <c r="B401" t="s">
        <v>568</v>
      </c>
    </row>
    <row r="402" spans="1:2" x14ac:dyDescent="0.25">
      <c r="A402">
        <v>3864707</v>
      </c>
      <c r="B402" t="s">
        <v>569</v>
      </c>
    </row>
    <row r="403" spans="1:2" x14ac:dyDescent="0.25">
      <c r="A403">
        <v>3864715</v>
      </c>
      <c r="B403" t="s">
        <v>55</v>
      </c>
    </row>
    <row r="404" spans="1:2" x14ac:dyDescent="0.25">
      <c r="A404">
        <v>3864723</v>
      </c>
      <c r="B404" t="s">
        <v>116</v>
      </c>
    </row>
    <row r="405" spans="1:2" x14ac:dyDescent="0.25">
      <c r="A405">
        <v>3864731</v>
      </c>
      <c r="B405" t="s">
        <v>570</v>
      </c>
    </row>
    <row r="406" spans="1:2" x14ac:dyDescent="0.25">
      <c r="A406">
        <v>3864740</v>
      </c>
      <c r="B406" t="s">
        <v>571</v>
      </c>
    </row>
    <row r="407" spans="1:2" x14ac:dyDescent="0.25">
      <c r="A407">
        <v>3864758</v>
      </c>
      <c r="B407" t="s">
        <v>572</v>
      </c>
    </row>
    <row r="408" spans="1:2" x14ac:dyDescent="0.25">
      <c r="A408">
        <v>3864766</v>
      </c>
      <c r="B408" t="s">
        <v>573</v>
      </c>
    </row>
    <row r="409" spans="1:2" x14ac:dyDescent="0.25">
      <c r="A409">
        <v>3864774</v>
      </c>
      <c r="B409" t="s">
        <v>574</v>
      </c>
    </row>
    <row r="410" spans="1:2" x14ac:dyDescent="0.25">
      <c r="A410">
        <v>3864782</v>
      </c>
      <c r="B410" t="s">
        <v>575</v>
      </c>
    </row>
    <row r="411" spans="1:2" x14ac:dyDescent="0.25">
      <c r="A411">
        <v>3864790</v>
      </c>
      <c r="B411" t="s">
        <v>576</v>
      </c>
    </row>
    <row r="412" spans="1:2" x14ac:dyDescent="0.25">
      <c r="A412">
        <v>3864804</v>
      </c>
      <c r="B412" t="s">
        <v>125</v>
      </c>
    </row>
    <row r="413" spans="1:2" x14ac:dyDescent="0.25">
      <c r="A413">
        <v>3864812</v>
      </c>
      <c r="B413" t="s">
        <v>577</v>
      </c>
    </row>
    <row r="414" spans="1:2" x14ac:dyDescent="0.25">
      <c r="A414">
        <v>3864820</v>
      </c>
      <c r="B414" t="s">
        <v>578</v>
      </c>
    </row>
    <row r="415" spans="1:2" x14ac:dyDescent="0.25">
      <c r="A415">
        <v>3864839</v>
      </c>
      <c r="B415" t="s">
        <v>579</v>
      </c>
    </row>
    <row r="416" spans="1:2" x14ac:dyDescent="0.25">
      <c r="A416">
        <v>3864847</v>
      </c>
      <c r="B416" t="s">
        <v>580</v>
      </c>
    </row>
    <row r="417" spans="1:2" x14ac:dyDescent="0.25">
      <c r="A417">
        <v>3864863</v>
      </c>
      <c r="B417" t="s">
        <v>581</v>
      </c>
    </row>
    <row r="418" spans="1:2" x14ac:dyDescent="0.25">
      <c r="A418">
        <v>3864871</v>
      </c>
      <c r="B418" t="s">
        <v>582</v>
      </c>
    </row>
    <row r="419" spans="1:2" x14ac:dyDescent="0.25">
      <c r="A419">
        <v>3864880</v>
      </c>
      <c r="B419" t="s">
        <v>583</v>
      </c>
    </row>
    <row r="420" spans="1:2" x14ac:dyDescent="0.25">
      <c r="A420">
        <v>3864910</v>
      </c>
      <c r="B420" t="s">
        <v>74</v>
      </c>
    </row>
    <row r="421" spans="1:2" x14ac:dyDescent="0.25">
      <c r="A421">
        <v>3864928</v>
      </c>
      <c r="B421" t="s">
        <v>53</v>
      </c>
    </row>
    <row r="422" spans="1:2" x14ac:dyDescent="0.25">
      <c r="A422">
        <v>3864936</v>
      </c>
      <c r="B422" t="s">
        <v>584</v>
      </c>
    </row>
    <row r="423" spans="1:2" x14ac:dyDescent="0.25">
      <c r="A423">
        <v>3864944</v>
      </c>
      <c r="B423" t="s">
        <v>585</v>
      </c>
    </row>
    <row r="424" spans="1:2" x14ac:dyDescent="0.25">
      <c r="A424">
        <v>3864960</v>
      </c>
      <c r="B424" t="s">
        <v>586</v>
      </c>
    </row>
    <row r="425" spans="1:2" x14ac:dyDescent="0.25">
      <c r="A425">
        <v>3864979</v>
      </c>
      <c r="B425" t="s">
        <v>587</v>
      </c>
    </row>
    <row r="426" spans="1:2" x14ac:dyDescent="0.25">
      <c r="A426">
        <v>3864987</v>
      </c>
      <c r="B426" t="s">
        <v>588</v>
      </c>
    </row>
    <row r="427" spans="1:2" x14ac:dyDescent="0.25">
      <c r="A427">
        <v>3864995</v>
      </c>
      <c r="B427" t="s">
        <v>589</v>
      </c>
    </row>
    <row r="428" spans="1:2" x14ac:dyDescent="0.25">
      <c r="A428">
        <v>3865037</v>
      </c>
      <c r="B428" t="s">
        <v>590</v>
      </c>
    </row>
    <row r="429" spans="1:2" x14ac:dyDescent="0.25">
      <c r="A429">
        <v>3865045</v>
      </c>
      <c r="B429" t="s">
        <v>591</v>
      </c>
    </row>
    <row r="430" spans="1:2" x14ac:dyDescent="0.25">
      <c r="A430">
        <v>3865053</v>
      </c>
      <c r="B430" t="s">
        <v>592</v>
      </c>
    </row>
    <row r="431" spans="1:2" x14ac:dyDescent="0.25">
      <c r="A431">
        <v>3865061</v>
      </c>
      <c r="B431" t="s">
        <v>593</v>
      </c>
    </row>
    <row r="432" spans="1:2" x14ac:dyDescent="0.25">
      <c r="A432">
        <v>3865070</v>
      </c>
      <c r="B432" t="s">
        <v>594</v>
      </c>
    </row>
    <row r="433" spans="1:2" x14ac:dyDescent="0.25">
      <c r="A433">
        <v>3865088</v>
      </c>
      <c r="B433" t="s">
        <v>595</v>
      </c>
    </row>
    <row r="434" spans="1:2" x14ac:dyDescent="0.25">
      <c r="A434">
        <v>3865096</v>
      </c>
      <c r="B434" t="s">
        <v>596</v>
      </c>
    </row>
    <row r="435" spans="1:2" x14ac:dyDescent="0.25">
      <c r="A435">
        <v>3865100</v>
      </c>
      <c r="B435" t="s">
        <v>597</v>
      </c>
    </row>
    <row r="436" spans="1:2" x14ac:dyDescent="0.25">
      <c r="A436">
        <v>3865118</v>
      </c>
      <c r="B436" t="s">
        <v>598</v>
      </c>
    </row>
    <row r="437" spans="1:2" x14ac:dyDescent="0.25">
      <c r="A437">
        <v>3865126</v>
      </c>
      <c r="B437" t="s">
        <v>599</v>
      </c>
    </row>
    <row r="438" spans="1:2" x14ac:dyDescent="0.25">
      <c r="A438">
        <v>3865134</v>
      </c>
      <c r="B438" t="s">
        <v>600</v>
      </c>
    </row>
    <row r="439" spans="1:2" x14ac:dyDescent="0.25">
      <c r="A439">
        <v>3865142</v>
      </c>
      <c r="B439" t="s">
        <v>601</v>
      </c>
    </row>
    <row r="440" spans="1:2" x14ac:dyDescent="0.25">
      <c r="A440">
        <v>3865150</v>
      </c>
      <c r="B440" t="s">
        <v>602</v>
      </c>
    </row>
    <row r="441" spans="1:2" x14ac:dyDescent="0.25">
      <c r="A441">
        <v>3865169</v>
      </c>
      <c r="B441" t="s">
        <v>603</v>
      </c>
    </row>
    <row r="442" spans="1:2" x14ac:dyDescent="0.25">
      <c r="A442">
        <v>3865185</v>
      </c>
      <c r="B442" t="s">
        <v>604</v>
      </c>
    </row>
    <row r="443" spans="1:2" x14ac:dyDescent="0.25">
      <c r="A443">
        <v>3865193</v>
      </c>
      <c r="B443" t="s">
        <v>605</v>
      </c>
    </row>
    <row r="444" spans="1:2" x14ac:dyDescent="0.25">
      <c r="A444">
        <v>3865207</v>
      </c>
      <c r="B444" t="s">
        <v>606</v>
      </c>
    </row>
    <row r="445" spans="1:2" x14ac:dyDescent="0.25">
      <c r="A445">
        <v>3865215</v>
      </c>
      <c r="B445" t="s">
        <v>607</v>
      </c>
    </row>
    <row r="446" spans="1:2" x14ac:dyDescent="0.25">
      <c r="A446">
        <v>3865223</v>
      </c>
      <c r="B446" t="s">
        <v>608</v>
      </c>
    </row>
    <row r="447" spans="1:2" x14ac:dyDescent="0.25">
      <c r="A447">
        <v>3865231</v>
      </c>
      <c r="B447" t="s">
        <v>44</v>
      </c>
    </row>
    <row r="448" spans="1:2" x14ac:dyDescent="0.25">
      <c r="A448">
        <v>3865240</v>
      </c>
      <c r="B448" t="s">
        <v>609</v>
      </c>
    </row>
    <row r="449" spans="1:2" x14ac:dyDescent="0.25">
      <c r="A449">
        <v>3865258</v>
      </c>
      <c r="B449" t="s">
        <v>610</v>
      </c>
    </row>
    <row r="450" spans="1:2" x14ac:dyDescent="0.25">
      <c r="A450">
        <v>3865274</v>
      </c>
      <c r="B450" t="s">
        <v>611</v>
      </c>
    </row>
    <row r="451" spans="1:2" x14ac:dyDescent="0.25">
      <c r="A451">
        <v>3865282</v>
      </c>
      <c r="B451" t="s">
        <v>612</v>
      </c>
    </row>
    <row r="452" spans="1:2" x14ac:dyDescent="0.25">
      <c r="A452">
        <v>3865290</v>
      </c>
      <c r="B452" t="s">
        <v>613</v>
      </c>
    </row>
    <row r="453" spans="1:2" x14ac:dyDescent="0.25">
      <c r="A453">
        <v>3865312</v>
      </c>
      <c r="B453" t="s">
        <v>614</v>
      </c>
    </row>
    <row r="454" spans="1:2" x14ac:dyDescent="0.25">
      <c r="A454">
        <v>3865320</v>
      </c>
      <c r="B454" t="s">
        <v>615</v>
      </c>
    </row>
    <row r="455" spans="1:2" x14ac:dyDescent="0.25">
      <c r="A455">
        <v>3865339</v>
      </c>
      <c r="B455" t="s">
        <v>616</v>
      </c>
    </row>
    <row r="456" spans="1:2" x14ac:dyDescent="0.25">
      <c r="A456">
        <v>3865347</v>
      </c>
      <c r="B456" t="s">
        <v>617</v>
      </c>
    </row>
    <row r="457" spans="1:2" x14ac:dyDescent="0.25">
      <c r="A457">
        <v>3865398</v>
      </c>
      <c r="B457" t="s">
        <v>618</v>
      </c>
    </row>
    <row r="458" spans="1:2" x14ac:dyDescent="0.25">
      <c r="A458">
        <v>3865509</v>
      </c>
      <c r="B458" t="s">
        <v>619</v>
      </c>
    </row>
    <row r="459" spans="1:2" x14ac:dyDescent="0.25">
      <c r="A459">
        <v>3865517</v>
      </c>
      <c r="B459" t="s">
        <v>620</v>
      </c>
    </row>
    <row r="460" spans="1:2" x14ac:dyDescent="0.25">
      <c r="A460">
        <v>3865525</v>
      </c>
      <c r="B460" t="s">
        <v>621</v>
      </c>
    </row>
    <row r="461" spans="1:2" x14ac:dyDescent="0.25">
      <c r="A461">
        <v>3865541</v>
      </c>
      <c r="B461" t="s">
        <v>622</v>
      </c>
    </row>
    <row r="462" spans="1:2" x14ac:dyDescent="0.25">
      <c r="A462">
        <v>3865550</v>
      </c>
      <c r="B462" t="s">
        <v>623</v>
      </c>
    </row>
    <row r="463" spans="1:2" x14ac:dyDescent="0.25">
      <c r="A463">
        <v>3865797</v>
      </c>
      <c r="B463" t="s">
        <v>624</v>
      </c>
    </row>
    <row r="464" spans="1:2" x14ac:dyDescent="0.25">
      <c r="A464">
        <v>3870537</v>
      </c>
      <c r="B464" t="s">
        <v>625</v>
      </c>
    </row>
    <row r="465" spans="1:2" x14ac:dyDescent="0.25">
      <c r="A465">
        <v>3902820</v>
      </c>
      <c r="B465" t="s">
        <v>126</v>
      </c>
    </row>
    <row r="466" spans="1:2" x14ac:dyDescent="0.25">
      <c r="A466">
        <v>3910180</v>
      </c>
      <c r="B466" t="s">
        <v>626</v>
      </c>
    </row>
    <row r="467" spans="1:2" x14ac:dyDescent="0.25">
      <c r="A467">
        <v>3933210</v>
      </c>
      <c r="B467" t="s">
        <v>627</v>
      </c>
    </row>
    <row r="468" spans="1:2" x14ac:dyDescent="0.25">
      <c r="A468">
        <v>4365160</v>
      </c>
      <c r="B468" t="s">
        <v>131</v>
      </c>
    </row>
    <row r="469" spans="1:2" x14ac:dyDescent="0.25">
      <c r="A469">
        <v>4365259</v>
      </c>
      <c r="B469" t="s">
        <v>628</v>
      </c>
    </row>
    <row r="470" spans="1:2" x14ac:dyDescent="0.25">
      <c r="A470">
        <v>4365380</v>
      </c>
      <c r="B470" t="s">
        <v>120</v>
      </c>
    </row>
    <row r="471" spans="1:2" x14ac:dyDescent="0.25">
      <c r="A471">
        <v>4365429</v>
      </c>
      <c r="B471" t="s">
        <v>21</v>
      </c>
    </row>
    <row r="472" spans="1:2" x14ac:dyDescent="0.25">
      <c r="A472">
        <v>4365445</v>
      </c>
      <c r="B472" t="s">
        <v>97</v>
      </c>
    </row>
    <row r="473" spans="1:2" x14ac:dyDescent="0.25">
      <c r="A473">
        <v>4366603</v>
      </c>
      <c r="B473" t="s">
        <v>112</v>
      </c>
    </row>
    <row r="474" spans="1:2" x14ac:dyDescent="0.25">
      <c r="A474">
        <v>4366891</v>
      </c>
      <c r="B474" t="s">
        <v>629</v>
      </c>
    </row>
    <row r="475" spans="1:2" x14ac:dyDescent="0.25">
      <c r="A475">
        <v>4366956</v>
      </c>
      <c r="B475" t="s">
        <v>630</v>
      </c>
    </row>
    <row r="476" spans="1:2" x14ac:dyDescent="0.25">
      <c r="A476">
        <v>4367162</v>
      </c>
      <c r="B476" t="s">
        <v>767</v>
      </c>
    </row>
    <row r="477" spans="1:2" x14ac:dyDescent="0.25">
      <c r="A477">
        <v>4367308</v>
      </c>
      <c r="B477" t="s">
        <v>119</v>
      </c>
    </row>
    <row r="478" spans="1:2" x14ac:dyDescent="0.25">
      <c r="A478">
        <v>4456149</v>
      </c>
      <c r="B478" t="s">
        <v>105</v>
      </c>
    </row>
    <row r="479" spans="1:2" x14ac:dyDescent="0.25">
      <c r="A479">
        <v>4456637</v>
      </c>
      <c r="B479" t="s">
        <v>631</v>
      </c>
    </row>
    <row r="480" spans="1:2" x14ac:dyDescent="0.25">
      <c r="A480">
        <v>4456688</v>
      </c>
      <c r="B480" t="s">
        <v>77</v>
      </c>
    </row>
    <row r="481" spans="1:2" x14ac:dyDescent="0.25">
      <c r="A481">
        <v>4456742</v>
      </c>
      <c r="B481" t="s">
        <v>632</v>
      </c>
    </row>
    <row r="482" spans="1:2" x14ac:dyDescent="0.25">
      <c r="A482">
        <v>4456769</v>
      </c>
      <c r="B482" t="s">
        <v>57</v>
      </c>
    </row>
    <row r="483" spans="1:2" x14ac:dyDescent="0.25">
      <c r="A483">
        <v>4456777</v>
      </c>
      <c r="B483" t="s">
        <v>124</v>
      </c>
    </row>
    <row r="484" spans="1:2" x14ac:dyDescent="0.25">
      <c r="A484">
        <v>4456904</v>
      </c>
      <c r="B484" t="s">
        <v>763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4"/>
  <sheetViews>
    <sheetView workbookViewId="0">
      <selection activeCell="L8" sqref="L8"/>
    </sheetView>
  </sheetViews>
  <sheetFormatPr defaultRowHeight="15" x14ac:dyDescent="0.25"/>
  <cols>
    <col min="1" max="1" width="11.7109375" bestFit="1" customWidth="1"/>
    <col min="2" max="2" width="44.85546875" bestFit="1" customWidth="1"/>
    <col min="3" max="3" width="9.85546875" bestFit="1" customWidth="1"/>
  </cols>
  <sheetData>
    <row r="1" spans="1:3" x14ac:dyDescent="0.25">
      <c r="A1" t="s">
        <v>134</v>
      </c>
      <c r="B1" t="s">
        <v>135</v>
      </c>
      <c r="C1" t="s">
        <v>136</v>
      </c>
    </row>
    <row r="2" spans="1:3" x14ac:dyDescent="0.25">
      <c r="A2">
        <v>-1</v>
      </c>
      <c r="B2" t="s">
        <v>115</v>
      </c>
    </row>
    <row r="3" spans="1:3" x14ac:dyDescent="0.25">
      <c r="A3">
        <v>0</v>
      </c>
      <c r="B3" t="s">
        <v>137</v>
      </c>
    </row>
    <row r="4" spans="1:3" x14ac:dyDescent="0.25">
      <c r="A4">
        <v>1</v>
      </c>
    </row>
    <row r="5" spans="1:3" x14ac:dyDescent="0.25">
      <c r="A5">
        <v>1195204</v>
      </c>
      <c r="B5" t="s">
        <v>138</v>
      </c>
    </row>
    <row r="6" spans="1:3" x14ac:dyDescent="0.25">
      <c r="A6">
        <v>1347241</v>
      </c>
      <c r="B6" t="s">
        <v>45</v>
      </c>
    </row>
    <row r="7" spans="1:3" x14ac:dyDescent="0.25">
      <c r="A7">
        <v>1347730</v>
      </c>
      <c r="B7" t="s">
        <v>139</v>
      </c>
    </row>
    <row r="8" spans="1:3" x14ac:dyDescent="0.25">
      <c r="A8">
        <v>1402803</v>
      </c>
      <c r="B8" t="s">
        <v>140</v>
      </c>
    </row>
    <row r="9" spans="1:3" x14ac:dyDescent="0.25">
      <c r="A9">
        <v>1402900</v>
      </c>
      <c r="B9" t="s">
        <v>141</v>
      </c>
    </row>
    <row r="10" spans="1:3" x14ac:dyDescent="0.25">
      <c r="A10">
        <v>1520865</v>
      </c>
      <c r="B10" t="s">
        <v>110</v>
      </c>
    </row>
    <row r="11" spans="1:3" x14ac:dyDescent="0.25">
      <c r="A11">
        <v>1527738</v>
      </c>
      <c r="B11" t="s">
        <v>85</v>
      </c>
    </row>
    <row r="12" spans="1:3" x14ac:dyDescent="0.25">
      <c r="A12">
        <v>1527924</v>
      </c>
      <c r="B12" t="s">
        <v>142</v>
      </c>
    </row>
    <row r="13" spans="1:3" x14ac:dyDescent="0.25">
      <c r="A13">
        <v>1575872</v>
      </c>
      <c r="B13" t="s">
        <v>143</v>
      </c>
    </row>
    <row r="14" spans="1:3" x14ac:dyDescent="0.25">
      <c r="A14">
        <v>1586920</v>
      </c>
      <c r="B14" t="s">
        <v>20</v>
      </c>
    </row>
    <row r="15" spans="1:3" x14ac:dyDescent="0.25">
      <c r="A15">
        <v>1599437</v>
      </c>
      <c r="B15" t="s">
        <v>144</v>
      </c>
    </row>
    <row r="16" spans="1:3" x14ac:dyDescent="0.25">
      <c r="A16">
        <v>1602381</v>
      </c>
      <c r="B16" t="s">
        <v>145</v>
      </c>
    </row>
    <row r="17" spans="1:2" x14ac:dyDescent="0.25">
      <c r="A17">
        <v>2207915</v>
      </c>
      <c r="B17" t="s">
        <v>146</v>
      </c>
    </row>
    <row r="18" spans="1:2" x14ac:dyDescent="0.25">
      <c r="A18">
        <v>2217910</v>
      </c>
      <c r="B18" t="s">
        <v>147</v>
      </c>
    </row>
    <row r="19" spans="1:2" x14ac:dyDescent="0.25">
      <c r="A19">
        <v>2730723</v>
      </c>
      <c r="B19" t="s">
        <v>148</v>
      </c>
    </row>
    <row r="20" spans="1:2" x14ac:dyDescent="0.25">
      <c r="A20">
        <v>2962268</v>
      </c>
      <c r="B20" t="s">
        <v>149</v>
      </c>
    </row>
    <row r="21" spans="1:2" x14ac:dyDescent="0.25">
      <c r="A21">
        <v>2962349</v>
      </c>
      <c r="B21" t="s">
        <v>150</v>
      </c>
    </row>
    <row r="22" spans="1:2" x14ac:dyDescent="0.25">
      <c r="A22">
        <v>2964961</v>
      </c>
      <c r="B22" t="s">
        <v>151</v>
      </c>
    </row>
    <row r="23" spans="1:2" x14ac:dyDescent="0.25">
      <c r="A23">
        <v>2965003</v>
      </c>
      <c r="B23" t="s">
        <v>152</v>
      </c>
    </row>
    <row r="24" spans="1:2" x14ac:dyDescent="0.25">
      <c r="A24">
        <v>2965070</v>
      </c>
      <c r="B24" t="s">
        <v>153</v>
      </c>
    </row>
    <row r="25" spans="1:2" x14ac:dyDescent="0.25">
      <c r="A25">
        <v>2965127</v>
      </c>
      <c r="B25" t="s">
        <v>154</v>
      </c>
    </row>
    <row r="26" spans="1:2" x14ac:dyDescent="0.25">
      <c r="A26">
        <v>2965186</v>
      </c>
      <c r="B26" t="s">
        <v>82</v>
      </c>
    </row>
    <row r="27" spans="1:2" x14ac:dyDescent="0.25">
      <c r="A27">
        <v>2966808</v>
      </c>
      <c r="B27" t="s">
        <v>155</v>
      </c>
    </row>
    <row r="28" spans="1:2" x14ac:dyDescent="0.25">
      <c r="A28">
        <v>2966816</v>
      </c>
      <c r="B28" t="s">
        <v>156</v>
      </c>
    </row>
    <row r="29" spans="1:2" x14ac:dyDescent="0.25">
      <c r="A29">
        <v>2968746</v>
      </c>
      <c r="B29" t="s">
        <v>157</v>
      </c>
    </row>
    <row r="30" spans="1:2" x14ac:dyDescent="0.25">
      <c r="A30">
        <v>2971887</v>
      </c>
      <c r="B30" t="s">
        <v>158</v>
      </c>
    </row>
    <row r="31" spans="1:2" x14ac:dyDescent="0.25">
      <c r="A31">
        <v>3806110</v>
      </c>
      <c r="B31" t="s">
        <v>159</v>
      </c>
    </row>
    <row r="32" spans="1:2" x14ac:dyDescent="0.25">
      <c r="A32">
        <v>3865916</v>
      </c>
      <c r="B32" t="s">
        <v>160</v>
      </c>
    </row>
    <row r="33" spans="1:2" x14ac:dyDescent="0.25">
      <c r="A33">
        <v>3865932</v>
      </c>
      <c r="B33" t="s">
        <v>161</v>
      </c>
    </row>
    <row r="34" spans="1:2" x14ac:dyDescent="0.25">
      <c r="A34">
        <v>3865967</v>
      </c>
      <c r="B34" t="s">
        <v>28</v>
      </c>
    </row>
    <row r="35" spans="1:2" x14ac:dyDescent="0.25">
      <c r="A35">
        <v>3867188</v>
      </c>
      <c r="B35" t="s">
        <v>162</v>
      </c>
    </row>
    <row r="36" spans="1:2" x14ac:dyDescent="0.25">
      <c r="A36">
        <v>3867218</v>
      </c>
      <c r="B36" t="s">
        <v>163</v>
      </c>
    </row>
    <row r="37" spans="1:2" x14ac:dyDescent="0.25">
      <c r="A37">
        <v>3867250</v>
      </c>
      <c r="B37" t="s">
        <v>164</v>
      </c>
    </row>
    <row r="38" spans="1:2" x14ac:dyDescent="0.25">
      <c r="A38">
        <v>3867358</v>
      </c>
      <c r="B38" t="s">
        <v>165</v>
      </c>
    </row>
    <row r="39" spans="1:2" x14ac:dyDescent="0.25">
      <c r="A39">
        <v>3867463</v>
      </c>
      <c r="B39" t="s">
        <v>166</v>
      </c>
    </row>
    <row r="40" spans="1:2" x14ac:dyDescent="0.25">
      <c r="A40">
        <v>3867595</v>
      </c>
      <c r="B40" t="s">
        <v>167</v>
      </c>
    </row>
    <row r="41" spans="1:2" x14ac:dyDescent="0.25">
      <c r="A41">
        <v>3867641</v>
      </c>
      <c r="B41" t="s">
        <v>168</v>
      </c>
    </row>
    <row r="42" spans="1:2" x14ac:dyDescent="0.25">
      <c r="A42">
        <v>3867684</v>
      </c>
      <c r="B42" t="s">
        <v>169</v>
      </c>
    </row>
    <row r="43" spans="1:2" x14ac:dyDescent="0.25">
      <c r="A43">
        <v>3867722</v>
      </c>
      <c r="B43" t="s">
        <v>170</v>
      </c>
    </row>
    <row r="44" spans="1:2" x14ac:dyDescent="0.25">
      <c r="A44">
        <v>3867773</v>
      </c>
      <c r="B44" t="s">
        <v>171</v>
      </c>
    </row>
    <row r="45" spans="1:2" x14ac:dyDescent="0.25">
      <c r="A45">
        <v>3867790</v>
      </c>
      <c r="B45" t="s">
        <v>101</v>
      </c>
    </row>
    <row r="46" spans="1:2" x14ac:dyDescent="0.25">
      <c r="A46">
        <v>3867820</v>
      </c>
      <c r="B46" t="s">
        <v>172</v>
      </c>
    </row>
    <row r="47" spans="1:2" x14ac:dyDescent="0.25">
      <c r="A47">
        <v>3867838</v>
      </c>
      <c r="B47" t="s">
        <v>173</v>
      </c>
    </row>
    <row r="48" spans="1:2" x14ac:dyDescent="0.25">
      <c r="A48">
        <v>3868664</v>
      </c>
      <c r="B48" t="s">
        <v>174</v>
      </c>
    </row>
    <row r="49" spans="1:2" x14ac:dyDescent="0.25">
      <c r="A49">
        <v>3868680</v>
      </c>
      <c r="B49" t="s">
        <v>175</v>
      </c>
    </row>
    <row r="50" spans="1:2" x14ac:dyDescent="0.25">
      <c r="A50">
        <v>3868699</v>
      </c>
      <c r="B50" t="s">
        <v>176</v>
      </c>
    </row>
    <row r="51" spans="1:2" x14ac:dyDescent="0.25">
      <c r="A51">
        <v>3868710</v>
      </c>
      <c r="B51" t="s">
        <v>177</v>
      </c>
    </row>
    <row r="52" spans="1:2" x14ac:dyDescent="0.25">
      <c r="A52">
        <v>3868877</v>
      </c>
      <c r="B52" t="s">
        <v>23</v>
      </c>
    </row>
    <row r="53" spans="1:2" x14ac:dyDescent="0.25">
      <c r="A53">
        <v>3869890</v>
      </c>
      <c r="B53" t="s">
        <v>178</v>
      </c>
    </row>
    <row r="54" spans="1:2" x14ac:dyDescent="0.25">
      <c r="A54">
        <v>3870332</v>
      </c>
      <c r="B54" t="s">
        <v>179</v>
      </c>
    </row>
    <row r="55" spans="1:2" x14ac:dyDescent="0.25">
      <c r="A55">
        <v>3870340</v>
      </c>
      <c r="B55" t="s">
        <v>180</v>
      </c>
    </row>
    <row r="56" spans="1:2" x14ac:dyDescent="0.25">
      <c r="A56">
        <v>3870367</v>
      </c>
      <c r="B56" t="s">
        <v>181</v>
      </c>
    </row>
    <row r="57" spans="1:2" x14ac:dyDescent="0.25">
      <c r="A57">
        <v>3870430</v>
      </c>
      <c r="B57" t="s">
        <v>59</v>
      </c>
    </row>
    <row r="58" spans="1:2" x14ac:dyDescent="0.25">
      <c r="A58">
        <v>3870464</v>
      </c>
      <c r="B58" t="s">
        <v>52</v>
      </c>
    </row>
    <row r="59" spans="1:2" x14ac:dyDescent="0.25">
      <c r="A59">
        <v>3870618</v>
      </c>
      <c r="B59" t="s">
        <v>182</v>
      </c>
    </row>
    <row r="60" spans="1:2" x14ac:dyDescent="0.25">
      <c r="A60">
        <v>3872629</v>
      </c>
      <c r="B60" t="s">
        <v>100</v>
      </c>
    </row>
    <row r="61" spans="1:2" x14ac:dyDescent="0.25">
      <c r="A61">
        <v>3872661</v>
      </c>
      <c r="B61" t="s">
        <v>183</v>
      </c>
    </row>
    <row r="62" spans="1:2" x14ac:dyDescent="0.25">
      <c r="A62">
        <v>3872726</v>
      </c>
      <c r="B62" t="s">
        <v>8</v>
      </c>
    </row>
    <row r="63" spans="1:2" x14ac:dyDescent="0.25">
      <c r="A63">
        <v>3872742</v>
      </c>
      <c r="B63" t="s">
        <v>130</v>
      </c>
    </row>
    <row r="64" spans="1:2" x14ac:dyDescent="0.25">
      <c r="A64">
        <v>3872769</v>
      </c>
      <c r="B64" t="s">
        <v>83</v>
      </c>
    </row>
    <row r="65" spans="1:2" x14ac:dyDescent="0.25">
      <c r="A65">
        <v>3874400</v>
      </c>
      <c r="B65" t="s">
        <v>17</v>
      </c>
    </row>
    <row r="66" spans="1:2" x14ac:dyDescent="0.25">
      <c r="A66">
        <v>3874478</v>
      </c>
      <c r="B66" t="s">
        <v>13</v>
      </c>
    </row>
    <row r="67" spans="1:2" x14ac:dyDescent="0.25">
      <c r="A67">
        <v>3874494</v>
      </c>
      <c r="B67" t="s">
        <v>132</v>
      </c>
    </row>
    <row r="68" spans="1:2" x14ac:dyDescent="0.25">
      <c r="A68">
        <v>3875598</v>
      </c>
      <c r="B68" t="s">
        <v>68</v>
      </c>
    </row>
    <row r="69" spans="1:2" x14ac:dyDescent="0.25">
      <c r="A69">
        <v>3876071</v>
      </c>
      <c r="B69" t="s">
        <v>64</v>
      </c>
    </row>
    <row r="70" spans="1:2" x14ac:dyDescent="0.25">
      <c r="A70">
        <v>3876080</v>
      </c>
      <c r="B70" t="s">
        <v>184</v>
      </c>
    </row>
    <row r="71" spans="1:2" x14ac:dyDescent="0.25">
      <c r="A71">
        <v>3876098</v>
      </c>
      <c r="B71" t="s">
        <v>48</v>
      </c>
    </row>
    <row r="72" spans="1:2" x14ac:dyDescent="0.25">
      <c r="A72">
        <v>3876101</v>
      </c>
      <c r="B72" t="s">
        <v>185</v>
      </c>
    </row>
    <row r="73" spans="1:2" x14ac:dyDescent="0.25">
      <c r="A73">
        <v>3876349</v>
      </c>
      <c r="B73" t="s">
        <v>186</v>
      </c>
    </row>
    <row r="74" spans="1:2" x14ac:dyDescent="0.25">
      <c r="A74">
        <v>3876454</v>
      </c>
      <c r="B74" t="s">
        <v>187</v>
      </c>
    </row>
    <row r="75" spans="1:2" x14ac:dyDescent="0.25">
      <c r="A75">
        <v>3876470</v>
      </c>
      <c r="B75" t="s">
        <v>188</v>
      </c>
    </row>
    <row r="76" spans="1:2" x14ac:dyDescent="0.25">
      <c r="A76">
        <v>3876489</v>
      </c>
      <c r="B76" t="s">
        <v>189</v>
      </c>
    </row>
    <row r="77" spans="1:2" x14ac:dyDescent="0.25">
      <c r="A77">
        <v>3876497</v>
      </c>
      <c r="B77" t="s">
        <v>190</v>
      </c>
    </row>
    <row r="78" spans="1:2" x14ac:dyDescent="0.25">
      <c r="A78">
        <v>3877434</v>
      </c>
      <c r="B78" t="s">
        <v>191</v>
      </c>
    </row>
    <row r="79" spans="1:2" x14ac:dyDescent="0.25">
      <c r="A79">
        <v>3889297</v>
      </c>
      <c r="B79" t="s">
        <v>192</v>
      </c>
    </row>
    <row r="80" spans="1:2" x14ac:dyDescent="0.25">
      <c r="A80">
        <v>4376501</v>
      </c>
      <c r="B80" t="s">
        <v>93</v>
      </c>
    </row>
    <row r="81" spans="1:2" x14ac:dyDescent="0.25">
      <c r="A81">
        <v>4376587</v>
      </c>
      <c r="B81" t="s">
        <v>193</v>
      </c>
    </row>
    <row r="82" spans="1:2" x14ac:dyDescent="0.25">
      <c r="A82">
        <v>4376625</v>
      </c>
      <c r="B82" t="s">
        <v>194</v>
      </c>
    </row>
    <row r="83" spans="1:2" x14ac:dyDescent="0.25">
      <c r="A83">
        <v>4376641</v>
      </c>
      <c r="B83" t="s">
        <v>195</v>
      </c>
    </row>
    <row r="84" spans="1:2" x14ac:dyDescent="0.25">
      <c r="A84">
        <v>4458966</v>
      </c>
      <c r="B84" t="s">
        <v>109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637"/>
  <sheetViews>
    <sheetView showGridLines="0" zoomScale="85" zoomScaleNormal="85" workbookViewId="0">
      <selection activeCell="E20" sqref="E20"/>
    </sheetView>
  </sheetViews>
  <sheetFormatPr defaultRowHeight="15" x14ac:dyDescent="0.25"/>
  <cols>
    <col min="1" max="1" width="3.140625" style="13" bestFit="1" customWidth="1"/>
    <col min="2" max="2" width="10.5703125" bestFit="1" customWidth="1"/>
    <col min="3" max="3" width="10" bestFit="1" customWidth="1"/>
    <col min="4" max="4" width="17" bestFit="1" customWidth="1"/>
    <col min="5" max="5" width="26" bestFit="1" customWidth="1"/>
    <col min="6" max="6" width="22.85546875" bestFit="1" customWidth="1"/>
    <col min="7" max="7" width="9.7109375" bestFit="1" customWidth="1"/>
    <col min="8" max="8" width="23.7109375" bestFit="1" customWidth="1"/>
    <col min="9" max="9" width="48.7109375" bestFit="1" customWidth="1"/>
    <col min="10" max="10" width="32.42578125" bestFit="1" customWidth="1"/>
    <col min="11" max="11" width="41.140625" bestFit="1" customWidth="1"/>
    <col min="12" max="12" width="11" bestFit="1" customWidth="1"/>
    <col min="13" max="13" width="14.42578125" bestFit="1" customWidth="1"/>
    <col min="14" max="14" width="24.140625" bestFit="1" customWidth="1"/>
    <col min="15" max="15" width="22.7109375" bestFit="1" customWidth="1"/>
    <col min="16" max="16" width="41" bestFit="1" customWidth="1"/>
    <col min="17" max="17" width="11.85546875" bestFit="1" customWidth="1"/>
    <col min="18" max="18" width="14" bestFit="1" customWidth="1"/>
    <col min="19" max="19" width="13.42578125" bestFit="1" customWidth="1"/>
    <col min="20" max="20" width="12.85546875" bestFit="1" customWidth="1"/>
    <col min="21" max="21" width="81.140625" bestFit="1" customWidth="1"/>
    <col min="22" max="22" width="17.85546875" bestFit="1" customWidth="1"/>
    <col min="23" max="23" width="29.85546875" bestFit="1" customWidth="1"/>
    <col min="24" max="24" width="11" bestFit="1" customWidth="1"/>
    <col min="25" max="25" width="9" bestFit="1" customWidth="1"/>
    <col min="26" max="26" width="12.5703125" bestFit="1" customWidth="1"/>
    <col min="27" max="27" width="15" bestFit="1" customWidth="1"/>
    <col min="28" max="29" width="7.5703125" hidden="1" customWidth="1"/>
    <col min="30" max="30" width="15.5703125" hidden="1" customWidth="1"/>
    <col min="31" max="31" width="7.5703125" bestFit="1" customWidth="1"/>
    <col min="32" max="32" width="15.5703125" bestFit="1" customWidth="1"/>
    <col min="33" max="33" width="12.7109375" bestFit="1" customWidth="1"/>
    <col min="34" max="34" width="15.5703125" bestFit="1" customWidth="1"/>
    <col min="35" max="35" width="17.28515625" bestFit="1" customWidth="1"/>
    <col min="36" max="36" width="7.140625" bestFit="1" customWidth="1"/>
    <col min="37" max="38" width="12.140625" bestFit="1" customWidth="1"/>
    <col min="39" max="39" width="81.140625" bestFit="1" customWidth="1"/>
    <col min="40" max="40" width="15.5703125" bestFit="1" customWidth="1"/>
    <col min="41" max="41" width="36" bestFit="1" customWidth="1"/>
    <col min="42" max="42" width="14.42578125" bestFit="1" customWidth="1"/>
    <col min="43" max="43" width="12.7109375" bestFit="1" customWidth="1"/>
    <col min="44" max="44" width="15.5703125" bestFit="1" customWidth="1"/>
    <col min="45" max="45" width="17.28515625" bestFit="1" customWidth="1"/>
    <col min="46" max="46" width="7.140625" bestFit="1" customWidth="1"/>
    <col min="47" max="47" width="15.5703125" bestFit="1" customWidth="1"/>
    <col min="48" max="48" width="17.28515625" bestFit="1" customWidth="1"/>
    <col min="49" max="49" width="48.7109375" bestFit="1" customWidth="1"/>
    <col min="79" max="79" width="3.28515625" bestFit="1" customWidth="1"/>
  </cols>
  <sheetData>
    <row r="1" spans="1:79" ht="129" customHeight="1" x14ac:dyDescent="0.25">
      <c r="E1" s="58" t="s">
        <v>747</v>
      </c>
      <c r="F1" s="58"/>
      <c r="G1" s="58"/>
      <c r="H1" s="58"/>
      <c r="I1" s="5">
        <v>2025</v>
      </c>
      <c r="J1" s="4"/>
      <c r="K1" s="58" t="s">
        <v>691</v>
      </c>
      <c r="L1" s="58"/>
      <c r="M1" s="58"/>
      <c r="N1" s="59"/>
      <c r="O1" s="59"/>
      <c r="P1" s="59"/>
      <c r="Q1" s="58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59"/>
      <c r="AL1" s="59"/>
      <c r="AN1" s="58"/>
      <c r="AO1" s="59"/>
      <c r="AP1" s="58"/>
      <c r="AQ1" s="58"/>
      <c r="AR1" s="59"/>
      <c r="BE1" s="59"/>
      <c r="BF1" s="59"/>
      <c r="BG1" s="59"/>
      <c r="BH1" s="59"/>
      <c r="CA1" t="s">
        <v>692</v>
      </c>
    </row>
    <row r="2" spans="1:79" x14ac:dyDescent="0.25">
      <c r="A2" s="13" t="s">
        <v>762</v>
      </c>
      <c r="B2" t="s">
        <v>694</v>
      </c>
      <c r="C2" t="s">
        <v>693</v>
      </c>
      <c r="D2" t="s">
        <v>695</v>
      </c>
      <c r="E2" t="s">
        <v>1</v>
      </c>
      <c r="F2" t="s">
        <v>696</v>
      </c>
      <c r="G2" t="s">
        <v>697</v>
      </c>
      <c r="H2" t="s">
        <v>698</v>
      </c>
      <c r="I2" t="s">
        <v>699</v>
      </c>
      <c r="J2" t="s">
        <v>700</v>
      </c>
      <c r="K2" t="s">
        <v>701</v>
      </c>
      <c r="L2" t="s">
        <v>702</v>
      </c>
      <c r="M2" t="s">
        <v>633</v>
      </c>
      <c r="N2" t="s">
        <v>703</v>
      </c>
      <c r="O2" t="s">
        <v>704</v>
      </c>
      <c r="P2" t="s">
        <v>705</v>
      </c>
      <c r="Q2" t="s">
        <v>706</v>
      </c>
      <c r="R2" t="s">
        <v>707</v>
      </c>
      <c r="S2" t="s">
        <v>714</v>
      </c>
      <c r="T2" t="s">
        <v>718</v>
      </c>
      <c r="U2" t="s">
        <v>708</v>
      </c>
      <c r="V2" t="s">
        <v>716</v>
      </c>
      <c r="W2" t="s">
        <v>717</v>
      </c>
      <c r="X2" t="s">
        <v>709</v>
      </c>
      <c r="Y2" t="s">
        <v>710</v>
      </c>
      <c r="Z2" t="s">
        <v>711</v>
      </c>
      <c r="AA2" t="s">
        <v>712</v>
      </c>
      <c r="AB2" t="s">
        <v>689</v>
      </c>
      <c r="AC2" t="s">
        <v>0</v>
      </c>
    </row>
    <row r="3" spans="1:79" x14ac:dyDescent="0.25">
      <c r="A3" s="6">
        <f t="shared" ref="A3:A30" si="0">COUNTBLANK(B3:P3)</f>
        <v>6</v>
      </c>
      <c r="B3" s="6" t="s">
        <v>794</v>
      </c>
      <c r="C3" s="6" t="str">
        <f>IFERROR(IF(ocorrencias_10[[#This Row],[GDL]] = "","", ocorrencias_10[[#This Row],[GDL]]&amp;"/"&amp;YEAR(ocorrencias_10[[#This Row],[DATA PLANTÃO]])),"")</f>
        <v/>
      </c>
      <c r="D3" s="8">
        <v>45660</v>
      </c>
      <c r="E3" s="9" t="s">
        <v>795</v>
      </c>
      <c r="F3" s="9" t="s">
        <v>744</v>
      </c>
      <c r="G3" s="10" t="s">
        <v>32</v>
      </c>
      <c r="H3" s="9"/>
      <c r="I3" s="10" t="s">
        <v>42</v>
      </c>
      <c r="J3" s="10" t="s">
        <v>64</v>
      </c>
      <c r="K3" s="10"/>
      <c r="L3" s="9" t="s">
        <v>32</v>
      </c>
      <c r="M3" s="10" t="s">
        <v>32</v>
      </c>
      <c r="N3" s="10" t="s">
        <v>34</v>
      </c>
      <c r="O3" s="9" t="s">
        <v>40</v>
      </c>
      <c r="P3" s="9" t="s">
        <v>796</v>
      </c>
      <c r="Q3" s="9"/>
      <c r="R3" s="9"/>
      <c r="S3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/>
      </c>
      <c r="T3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3" s="10" t="s">
        <v>797</v>
      </c>
      <c r="V3" s="9"/>
      <c r="W3" s="9"/>
      <c r="X3" s="7">
        <v>0</v>
      </c>
      <c r="Y3" s="7"/>
      <c r="Z3" s="12"/>
      <c r="AA3" s="12"/>
      <c r="AB3" s="9"/>
      <c r="AC3" s="9">
        <v>7310</v>
      </c>
    </row>
    <row r="4" spans="1:79" x14ac:dyDescent="0.25">
      <c r="A4" s="6">
        <f t="shared" si="0"/>
        <v>6</v>
      </c>
      <c r="B4" s="6" t="s">
        <v>798</v>
      </c>
      <c r="C4" s="6" t="str">
        <f>IFERROR(IF(ocorrencias_10[[#This Row],[GDL]] = "","", ocorrencias_10[[#This Row],[GDL]]&amp;"/"&amp;YEAR(ocorrencias_10[[#This Row],[DATA PLANTÃO]])),"")</f>
        <v/>
      </c>
      <c r="D4" s="8">
        <v>45661</v>
      </c>
      <c r="E4" s="9" t="s">
        <v>799</v>
      </c>
      <c r="F4" s="9" t="s">
        <v>745</v>
      </c>
      <c r="G4" s="10" t="s">
        <v>32</v>
      </c>
      <c r="H4" s="9"/>
      <c r="I4" s="10" t="s">
        <v>129</v>
      </c>
      <c r="J4" s="10" t="s">
        <v>64</v>
      </c>
      <c r="K4" s="10"/>
      <c r="L4" s="9" t="s">
        <v>32</v>
      </c>
      <c r="M4" s="10" t="s">
        <v>32</v>
      </c>
      <c r="N4" s="10" t="s">
        <v>34</v>
      </c>
      <c r="O4" s="9" t="s">
        <v>98</v>
      </c>
      <c r="P4" s="9" t="s">
        <v>800</v>
      </c>
      <c r="Q4" s="9"/>
      <c r="R4" s="9"/>
      <c r="S4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/>
      </c>
      <c r="T4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4" s="10" t="s">
        <v>801</v>
      </c>
      <c r="V4" s="9"/>
      <c r="W4" s="9"/>
      <c r="X4" s="7">
        <v>0</v>
      </c>
      <c r="Y4" s="7"/>
      <c r="Z4" s="12"/>
      <c r="AA4" s="12"/>
      <c r="AB4" s="9"/>
      <c r="AC4" s="9">
        <v>7311</v>
      </c>
    </row>
    <row r="5" spans="1:79" x14ac:dyDescent="0.25">
      <c r="A5" s="6">
        <f t="shared" si="0"/>
        <v>2</v>
      </c>
      <c r="B5" s="6" t="s">
        <v>823</v>
      </c>
      <c r="C5" s="6" t="str">
        <f>IFERROR(IF(ocorrencias_10[[#This Row],[GDL]] = "","", ocorrencias_10[[#This Row],[GDL]]&amp;"/"&amp;YEAR(ocorrencias_10[[#This Row],[DATA PLANTÃO]])),"")</f>
        <v>586/2025</v>
      </c>
      <c r="D5" s="8">
        <v>45663</v>
      </c>
      <c r="E5" s="9" t="s">
        <v>824</v>
      </c>
      <c r="F5" s="9" t="s">
        <v>1237</v>
      </c>
      <c r="G5" s="10" t="s">
        <v>4</v>
      </c>
      <c r="H5" s="9"/>
      <c r="I5" s="10" t="s">
        <v>22</v>
      </c>
      <c r="J5" s="10" t="s">
        <v>193</v>
      </c>
      <c r="K5" s="10" t="s">
        <v>97</v>
      </c>
      <c r="L5" s="9" t="s">
        <v>32</v>
      </c>
      <c r="M5" s="10" t="s">
        <v>63</v>
      </c>
      <c r="N5" s="10" t="s">
        <v>34</v>
      </c>
      <c r="O5" s="9" t="s">
        <v>98</v>
      </c>
      <c r="P5" s="9" t="s">
        <v>826</v>
      </c>
      <c r="Q5" s="9"/>
      <c r="R5" s="9"/>
      <c r="S5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/>
      </c>
      <c r="T5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5" s="10" t="s">
        <v>1238</v>
      </c>
      <c r="V5" s="9" t="s">
        <v>1239</v>
      </c>
      <c r="W5" s="9"/>
      <c r="X5" s="7">
        <v>0.63541666666666663</v>
      </c>
      <c r="Y5" s="7">
        <v>0.65972222222222221</v>
      </c>
      <c r="Z5" s="12">
        <v>0.66666666666666663</v>
      </c>
      <c r="AA5" s="12">
        <v>0.67013888888888884</v>
      </c>
      <c r="AB5" s="9">
        <v>586</v>
      </c>
      <c r="AC5" s="9">
        <v>7319</v>
      </c>
    </row>
    <row r="6" spans="1:79" x14ac:dyDescent="0.25">
      <c r="A6" s="6">
        <f t="shared" si="0"/>
        <v>2</v>
      </c>
      <c r="B6" s="6" t="s">
        <v>841</v>
      </c>
      <c r="C6" s="6" t="str">
        <f>IFERROR(IF(ocorrencias_10[[#This Row],[GDL]] = "","", ocorrencias_10[[#This Row],[GDL]]&amp;"/"&amp;YEAR(ocorrencias_10[[#This Row],[DATA PLANTÃO]])),"")</f>
        <v/>
      </c>
      <c r="D6" s="8">
        <v>45664</v>
      </c>
      <c r="E6" s="9" t="s">
        <v>842</v>
      </c>
      <c r="F6" s="9" t="s">
        <v>825</v>
      </c>
      <c r="G6" s="10" t="s">
        <v>835</v>
      </c>
      <c r="H6" s="9"/>
      <c r="I6" s="10" t="s">
        <v>19</v>
      </c>
      <c r="J6" s="10" t="s">
        <v>28</v>
      </c>
      <c r="K6" s="10" t="s">
        <v>120</v>
      </c>
      <c r="L6" s="9" t="s">
        <v>5</v>
      </c>
      <c r="M6" s="10" t="s">
        <v>63</v>
      </c>
      <c r="N6" s="10" t="s">
        <v>34</v>
      </c>
      <c r="O6" s="9" t="s">
        <v>843</v>
      </c>
      <c r="P6" s="9" t="s">
        <v>844</v>
      </c>
      <c r="Q6" s="9"/>
      <c r="R6" s="9"/>
      <c r="S6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/>
      </c>
      <c r="T6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6" s="10" t="s">
        <v>845</v>
      </c>
      <c r="V6" s="9"/>
      <c r="W6" s="9"/>
      <c r="X6" s="7">
        <v>0.59722222222222221</v>
      </c>
      <c r="Y6" s="7">
        <v>0.60416666666666663</v>
      </c>
      <c r="Z6" s="12">
        <v>0.63888888888888884</v>
      </c>
      <c r="AA6" s="12">
        <v>0.67361111111111116</v>
      </c>
      <c r="AB6" s="9"/>
      <c r="AC6" s="9">
        <v>7322</v>
      </c>
    </row>
    <row r="7" spans="1:79" x14ac:dyDescent="0.25">
      <c r="A7" s="6">
        <f t="shared" si="0"/>
        <v>0</v>
      </c>
      <c r="B7" s="6" t="s">
        <v>888</v>
      </c>
      <c r="C7" s="6" t="str">
        <f>IFERROR(IF(ocorrencias_10[[#This Row],[GDL]] = "","", ocorrencias_10[[#This Row],[GDL]]&amp;"/"&amp;YEAR(ocorrencias_10[[#This Row],[DATA PLANTÃO]])),"")</f>
        <v>1252/2025</v>
      </c>
      <c r="D7" s="8">
        <v>45666</v>
      </c>
      <c r="E7" s="9" t="s">
        <v>889</v>
      </c>
      <c r="F7" s="9" t="s">
        <v>890</v>
      </c>
      <c r="G7" s="10" t="s">
        <v>4</v>
      </c>
      <c r="H7" s="9" t="s">
        <v>71</v>
      </c>
      <c r="I7" s="10" t="s">
        <v>60</v>
      </c>
      <c r="J7" s="10" t="s">
        <v>59</v>
      </c>
      <c r="K7" s="10" t="s">
        <v>14</v>
      </c>
      <c r="L7" s="9" t="s">
        <v>5</v>
      </c>
      <c r="M7" s="10" t="s">
        <v>7</v>
      </c>
      <c r="N7" s="10" t="s">
        <v>10</v>
      </c>
      <c r="O7" s="9" t="s">
        <v>952</v>
      </c>
      <c r="P7" s="9" t="s">
        <v>891</v>
      </c>
      <c r="Q7" s="9" t="s">
        <v>896</v>
      </c>
      <c r="R7" s="9" t="s">
        <v>897</v>
      </c>
      <c r="S7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/>
      </c>
      <c r="T7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7" s="10" t="s">
        <v>953</v>
      </c>
      <c r="V7" s="9"/>
      <c r="W7" s="9"/>
      <c r="X7" s="7">
        <v>0.42708333333333331</v>
      </c>
      <c r="Y7" s="7">
        <v>0.4375</v>
      </c>
      <c r="Z7" s="12">
        <v>0.47916666666666669</v>
      </c>
      <c r="AA7" s="12">
        <v>0.5</v>
      </c>
      <c r="AB7" s="9">
        <v>1252</v>
      </c>
      <c r="AC7" s="9">
        <v>7327</v>
      </c>
    </row>
    <row r="8" spans="1:79" x14ac:dyDescent="0.25">
      <c r="A8" s="6">
        <f t="shared" si="0"/>
        <v>0</v>
      </c>
      <c r="B8" s="6" t="s">
        <v>1709</v>
      </c>
      <c r="C8" s="6" t="str">
        <f>IFERROR(IF(ocorrencias_10[[#This Row],[GDL]] = "","", ocorrencias_10[[#This Row],[GDL]]&amp;"/"&amp;YEAR(ocorrencias_10[[#This Row],[DATA PLANTÃO]])),"")</f>
        <v>2795/2025</v>
      </c>
      <c r="D8" s="8">
        <v>45675</v>
      </c>
      <c r="E8" s="9" t="s">
        <v>1312</v>
      </c>
      <c r="F8" s="9" t="s">
        <v>673</v>
      </c>
      <c r="G8" s="10" t="s">
        <v>835</v>
      </c>
      <c r="H8" s="9" t="s">
        <v>71</v>
      </c>
      <c r="I8" s="10" t="s">
        <v>72</v>
      </c>
      <c r="J8" s="10" t="s">
        <v>48</v>
      </c>
      <c r="K8" s="10" t="s">
        <v>69</v>
      </c>
      <c r="L8" s="9" t="s">
        <v>5</v>
      </c>
      <c r="M8" s="10" t="s">
        <v>41</v>
      </c>
      <c r="N8" s="10" t="s">
        <v>34</v>
      </c>
      <c r="O8" s="9" t="s">
        <v>943</v>
      </c>
      <c r="P8" s="9" t="s">
        <v>1313</v>
      </c>
      <c r="Q8" s="9" t="s">
        <v>1366</v>
      </c>
      <c r="R8" s="9" t="s">
        <v>1367</v>
      </c>
      <c r="S8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/>
      </c>
      <c r="T8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8" s="10" t="s">
        <v>32</v>
      </c>
      <c r="V8" s="9" t="s">
        <v>1317</v>
      </c>
      <c r="W8" s="9" t="s">
        <v>1318</v>
      </c>
      <c r="X8" s="7">
        <v>0.41666666666666669</v>
      </c>
      <c r="Y8" s="7">
        <v>0.43055555555555558</v>
      </c>
      <c r="Z8" s="12">
        <v>0.44444444444444442</v>
      </c>
      <c r="AA8" s="12">
        <v>0.46527777777777779</v>
      </c>
      <c r="AB8" s="9">
        <v>2795</v>
      </c>
      <c r="AC8" s="9">
        <v>7360</v>
      </c>
    </row>
    <row r="9" spans="1:79" x14ac:dyDescent="0.25">
      <c r="A9" s="6">
        <f t="shared" si="0"/>
        <v>4</v>
      </c>
      <c r="B9" s="6" t="s">
        <v>1710</v>
      </c>
      <c r="C9" s="6" t="str">
        <f>IFERROR(IF(ocorrencias_10[[#This Row],[GDL]] = "","", ocorrencias_10[[#This Row],[GDL]]&amp;"/"&amp;YEAR(ocorrencias_10[[#This Row],[DATA PLANTÃO]])),"")</f>
        <v/>
      </c>
      <c r="D9" s="8">
        <v>45677</v>
      </c>
      <c r="E9" s="9" t="s">
        <v>1423</v>
      </c>
      <c r="F9" s="9" t="s">
        <v>890</v>
      </c>
      <c r="G9" s="10" t="s">
        <v>835</v>
      </c>
      <c r="H9" s="9"/>
      <c r="I9" s="10" t="s">
        <v>25</v>
      </c>
      <c r="J9" s="10" t="s">
        <v>13</v>
      </c>
      <c r="K9" s="10"/>
      <c r="L9" s="9" t="s">
        <v>1393</v>
      </c>
      <c r="M9" s="10" t="s">
        <v>62</v>
      </c>
      <c r="N9" s="10" t="s">
        <v>50</v>
      </c>
      <c r="O9" s="9" t="s">
        <v>1424</v>
      </c>
      <c r="P9" s="9" t="s">
        <v>32</v>
      </c>
      <c r="Q9" s="9"/>
      <c r="R9" s="9"/>
      <c r="S9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/>
      </c>
      <c r="T9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9" s="10" t="s">
        <v>1425</v>
      </c>
      <c r="V9" s="9"/>
      <c r="W9" s="9"/>
      <c r="X9" s="7">
        <v>0.85416666666666663</v>
      </c>
      <c r="Y9" s="7"/>
      <c r="Z9" s="12"/>
      <c r="AA9" s="12"/>
      <c r="AB9" s="9"/>
      <c r="AC9" s="9">
        <v>7373</v>
      </c>
    </row>
    <row r="10" spans="1:79" ht="60" x14ac:dyDescent="0.25">
      <c r="A10" s="6">
        <f t="shared" si="0"/>
        <v>2</v>
      </c>
      <c r="B10" s="6" t="s">
        <v>1711</v>
      </c>
      <c r="C10" s="6" t="str">
        <f>IFERROR(IF(ocorrencias_10[[#This Row],[GDL]] = "","", ocorrencias_10[[#This Row],[GDL]]&amp;"/"&amp;YEAR(ocorrencias_10[[#This Row],[DATA PLANTÃO]])),"")</f>
        <v>3502/2025</v>
      </c>
      <c r="D10" s="8">
        <v>45679</v>
      </c>
      <c r="E10" s="9" t="s">
        <v>1543</v>
      </c>
      <c r="F10" s="9" t="s">
        <v>825</v>
      </c>
      <c r="G10" s="10" t="s">
        <v>835</v>
      </c>
      <c r="H10" s="9"/>
      <c r="I10" s="10" t="s">
        <v>72</v>
      </c>
      <c r="J10" s="10" t="s">
        <v>193</v>
      </c>
      <c r="K10" s="10"/>
      <c r="L10" s="9" t="s">
        <v>5</v>
      </c>
      <c r="M10" s="10" t="s">
        <v>35</v>
      </c>
      <c r="N10" s="10" t="s">
        <v>36</v>
      </c>
      <c r="O10" s="9" t="s">
        <v>1544</v>
      </c>
      <c r="P10" s="9" t="s">
        <v>1545</v>
      </c>
      <c r="Q10" s="9" t="s">
        <v>1568</v>
      </c>
      <c r="R10" s="9" t="s">
        <v>1569</v>
      </c>
      <c r="S10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>SILVANIO INOCENCIO TAVARES (NIC )</v>
      </c>
      <c r="T10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0" s="10" t="s">
        <v>1546</v>
      </c>
      <c r="V10" s="9"/>
      <c r="W10" s="9"/>
      <c r="X10" s="7">
        <v>0.45833333333333331</v>
      </c>
      <c r="Y10" s="7">
        <v>0.50694444444444442</v>
      </c>
      <c r="Z10" s="12">
        <v>0.53472222222222221</v>
      </c>
      <c r="AA10" s="12">
        <v>0.5625</v>
      </c>
      <c r="AB10" s="9">
        <v>3502</v>
      </c>
      <c r="AC10" s="9">
        <v>7382</v>
      </c>
    </row>
    <row r="11" spans="1:79" x14ac:dyDescent="0.25">
      <c r="A11" s="6">
        <f t="shared" si="0"/>
        <v>2</v>
      </c>
      <c r="B11" s="6" t="s">
        <v>1712</v>
      </c>
      <c r="C11" s="6" t="str">
        <f>IFERROR(IF(ocorrencias_10[[#This Row],[GDL]] = "","", ocorrencias_10[[#This Row],[GDL]]&amp;"/"&amp;YEAR(ocorrencias_10[[#This Row],[DATA PLANTÃO]])),"")</f>
        <v>3953/2025</v>
      </c>
      <c r="D11" s="8">
        <v>45681</v>
      </c>
      <c r="E11" s="9" t="s">
        <v>1618</v>
      </c>
      <c r="F11" s="9" t="s">
        <v>745</v>
      </c>
      <c r="G11" s="10" t="s">
        <v>4</v>
      </c>
      <c r="H11" s="9"/>
      <c r="I11" s="10" t="s">
        <v>66</v>
      </c>
      <c r="J11" s="10" t="s">
        <v>193</v>
      </c>
      <c r="K11" s="10"/>
      <c r="L11" s="9" t="s">
        <v>5</v>
      </c>
      <c r="M11" s="10" t="s">
        <v>27</v>
      </c>
      <c r="N11" s="10" t="s">
        <v>30</v>
      </c>
      <c r="O11" s="9" t="s">
        <v>1619</v>
      </c>
      <c r="P11" s="9" t="s">
        <v>1620</v>
      </c>
      <c r="Q11" s="9" t="s">
        <v>1635</v>
      </c>
      <c r="R11" s="9" t="s">
        <v>1636</v>
      </c>
      <c r="S11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/>
      </c>
      <c r="T11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1" s="10" t="s">
        <v>32</v>
      </c>
      <c r="V11" s="9"/>
      <c r="W11" s="9"/>
      <c r="X11" s="7">
        <v>0.375</v>
      </c>
      <c r="Y11" s="7">
        <v>0.40972222222222221</v>
      </c>
      <c r="Z11" s="12">
        <v>0.44444444444444442</v>
      </c>
      <c r="AA11" s="12">
        <v>0.47916666666666669</v>
      </c>
      <c r="AB11" s="9">
        <v>3953</v>
      </c>
      <c r="AC11" s="9">
        <v>7388</v>
      </c>
    </row>
    <row r="12" spans="1:79" x14ac:dyDescent="0.25">
      <c r="A12" s="6">
        <f t="shared" si="0"/>
        <v>2</v>
      </c>
      <c r="B12" s="6" t="s">
        <v>1988</v>
      </c>
      <c r="C12" s="6" t="str">
        <f>IFERROR(IF(ocorrencias_10[[#This Row],[GDL]] = "","", ocorrencias_10[[#This Row],[GDL]]&amp;"/"&amp;YEAR(ocorrencias_10[[#This Row],[DATA PLANTÃO]])),"")</f>
        <v>4042/2025</v>
      </c>
      <c r="D12" s="8">
        <v>45683</v>
      </c>
      <c r="E12" s="9" t="s">
        <v>1689</v>
      </c>
      <c r="F12" s="9" t="s">
        <v>673</v>
      </c>
      <c r="G12" s="10" t="s">
        <v>835</v>
      </c>
      <c r="H12" s="9"/>
      <c r="I12" s="10" t="s">
        <v>42</v>
      </c>
      <c r="J12" s="10" t="s">
        <v>52</v>
      </c>
      <c r="K12" s="10"/>
      <c r="L12" s="9" t="s">
        <v>26</v>
      </c>
      <c r="M12" s="10" t="s">
        <v>12</v>
      </c>
      <c r="N12" s="10" t="s">
        <v>15</v>
      </c>
      <c r="O12" s="9" t="s">
        <v>1690</v>
      </c>
      <c r="P12" s="9" t="s">
        <v>1691</v>
      </c>
      <c r="Q12" s="9"/>
      <c r="R12" s="9"/>
      <c r="S12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/>
      </c>
      <c r="T12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2" s="10" t="s">
        <v>1692</v>
      </c>
      <c r="V12" s="9"/>
      <c r="W12" s="9"/>
      <c r="X12" s="7">
        <v>0.70833333333333337</v>
      </c>
      <c r="Y12" s="7"/>
      <c r="Z12" s="12"/>
      <c r="AA12" s="12"/>
      <c r="AB12" s="9">
        <v>4042</v>
      </c>
      <c r="AC12" s="9">
        <v>7399</v>
      </c>
    </row>
    <row r="13" spans="1:79" x14ac:dyDescent="0.25">
      <c r="A13" s="6">
        <f t="shared" si="0"/>
        <v>1</v>
      </c>
      <c r="B13" s="6" t="s">
        <v>1989</v>
      </c>
      <c r="C13" s="6" t="str">
        <f>IFERROR(IF(ocorrencias_10[[#This Row],[GDL]] = "","", ocorrencias_10[[#This Row],[GDL]]&amp;"/"&amp;YEAR(ocorrencias_10[[#This Row],[DATA PLANTÃO]])),"")</f>
        <v>5014/2025</v>
      </c>
      <c r="D13" s="8">
        <v>45686</v>
      </c>
      <c r="E13" s="9" t="s">
        <v>1924</v>
      </c>
      <c r="F13" s="9" t="s">
        <v>744</v>
      </c>
      <c r="G13" s="10" t="s">
        <v>4</v>
      </c>
      <c r="H13" s="9"/>
      <c r="I13" s="10" t="s">
        <v>22</v>
      </c>
      <c r="J13" s="10" t="s">
        <v>28</v>
      </c>
      <c r="K13" s="10" t="s">
        <v>128</v>
      </c>
      <c r="L13" s="9" t="s">
        <v>26</v>
      </c>
      <c r="M13" s="10" t="s">
        <v>33</v>
      </c>
      <c r="N13" s="10" t="s">
        <v>34</v>
      </c>
      <c r="O13" s="9" t="s">
        <v>1857</v>
      </c>
      <c r="P13" s="9" t="s">
        <v>1858</v>
      </c>
      <c r="Q13" s="9" t="s">
        <v>1925</v>
      </c>
      <c r="R13" s="9" t="s">
        <v>1926</v>
      </c>
      <c r="S13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/>
      </c>
      <c r="T13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3" s="10" t="s">
        <v>32</v>
      </c>
      <c r="V13" s="9"/>
      <c r="W13" s="9"/>
      <c r="X13" s="7">
        <v>0.22222222222222221</v>
      </c>
      <c r="Y13" s="7">
        <v>0.24652777777777779</v>
      </c>
      <c r="Z13" s="12">
        <v>0.25694444444444442</v>
      </c>
      <c r="AA13" s="12">
        <v>0.29166666666666669</v>
      </c>
      <c r="AB13" s="9">
        <v>5014</v>
      </c>
      <c r="AC13" s="9">
        <v>7412</v>
      </c>
    </row>
    <row r="14" spans="1:79" x14ac:dyDescent="0.25">
      <c r="A14" s="6">
        <f t="shared" si="0"/>
        <v>1</v>
      </c>
      <c r="B14" s="6" t="s">
        <v>1990</v>
      </c>
      <c r="C14" s="6" t="str">
        <f>IFERROR(IF(ocorrencias_10[[#This Row],[GDL]] = "","", ocorrencias_10[[#This Row],[GDL]]&amp;"/"&amp;YEAR(ocorrencias_10[[#This Row],[DATA PLANTÃO]])),"")</f>
        <v>4905/2025</v>
      </c>
      <c r="D14" s="8">
        <v>45687</v>
      </c>
      <c r="E14" s="9" t="s">
        <v>1886</v>
      </c>
      <c r="F14" s="9" t="s">
        <v>744</v>
      </c>
      <c r="G14" s="10" t="s">
        <v>4</v>
      </c>
      <c r="H14" s="9"/>
      <c r="I14" s="10" t="s">
        <v>42</v>
      </c>
      <c r="J14" s="10" t="s">
        <v>193</v>
      </c>
      <c r="K14" s="10" t="s">
        <v>9</v>
      </c>
      <c r="L14" s="9" t="s">
        <v>5</v>
      </c>
      <c r="M14" s="10" t="s">
        <v>43</v>
      </c>
      <c r="N14" s="10" t="s">
        <v>34</v>
      </c>
      <c r="O14" s="9" t="s">
        <v>1883</v>
      </c>
      <c r="P14" s="9" t="s">
        <v>1884</v>
      </c>
      <c r="Q14" s="9" t="s">
        <v>1887</v>
      </c>
      <c r="R14" s="9" t="s">
        <v>1888</v>
      </c>
      <c r="S14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/>
      </c>
      <c r="T14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4" s="10" t="s">
        <v>1885</v>
      </c>
      <c r="V14" s="9"/>
      <c r="W14" s="9"/>
      <c r="X14" s="7">
        <v>0.50069444444444444</v>
      </c>
      <c r="Y14" s="7">
        <v>0.51249999999999996</v>
      </c>
      <c r="Z14" s="12">
        <v>0.53819444444444442</v>
      </c>
      <c r="AA14" s="12">
        <v>0.5493055555555556</v>
      </c>
      <c r="AB14" s="9">
        <v>4905</v>
      </c>
      <c r="AC14" s="9">
        <v>7413</v>
      </c>
    </row>
    <row r="15" spans="1:79" x14ac:dyDescent="0.25">
      <c r="A15" s="6">
        <f t="shared" si="0"/>
        <v>2</v>
      </c>
      <c r="B15" s="6" t="s">
        <v>2061</v>
      </c>
      <c r="C15" s="6" t="str">
        <f>IFERROR(IF(ocorrencias_10[[#This Row],[GDL]] = "","", ocorrencias_10[[#This Row],[GDL]]&amp;"/"&amp;YEAR(ocorrencias_10[[#This Row],[DATA PLANTÃO]])),"")</f>
        <v>6198/2025</v>
      </c>
      <c r="D15" s="8">
        <v>45694</v>
      </c>
      <c r="E15" s="9" t="s">
        <v>2062</v>
      </c>
      <c r="F15" s="9" t="s">
        <v>745</v>
      </c>
      <c r="G15" s="10" t="s">
        <v>4</v>
      </c>
      <c r="H15" s="9"/>
      <c r="I15" s="10" t="s">
        <v>1991</v>
      </c>
      <c r="J15" s="10" t="s">
        <v>28</v>
      </c>
      <c r="K15" s="10" t="s">
        <v>128</v>
      </c>
      <c r="L15" s="9" t="s">
        <v>32</v>
      </c>
      <c r="M15" s="10" t="s">
        <v>27</v>
      </c>
      <c r="N15" s="10" t="s">
        <v>34</v>
      </c>
      <c r="O15" s="9" t="s">
        <v>98</v>
      </c>
      <c r="P15" s="9" t="s">
        <v>2063</v>
      </c>
      <c r="Q15" s="9" t="s">
        <v>2064</v>
      </c>
      <c r="R15" s="9" t="s">
        <v>2065</v>
      </c>
      <c r="S15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/>
      </c>
      <c r="T15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5" s="10" t="s">
        <v>2066</v>
      </c>
      <c r="V15" s="9"/>
      <c r="W15" s="9"/>
      <c r="X15" s="7">
        <v>0.60902777777777772</v>
      </c>
      <c r="Y15" s="7">
        <v>0.60902777777777772</v>
      </c>
      <c r="Z15" s="12">
        <v>0.60902777777777772</v>
      </c>
      <c r="AA15" s="12">
        <v>0.66527777777777775</v>
      </c>
      <c r="AB15" s="9">
        <v>6198</v>
      </c>
      <c r="AC15" s="9">
        <v>7431</v>
      </c>
    </row>
    <row r="16" spans="1:79" x14ac:dyDescent="0.25">
      <c r="A16" s="6">
        <f t="shared" si="0"/>
        <v>1</v>
      </c>
      <c r="B16" s="6" t="s">
        <v>2086</v>
      </c>
      <c r="C16" s="6" t="str">
        <f>IFERROR(IF(ocorrencias_10[[#This Row],[GDL]] = "","", ocorrencias_10[[#This Row],[GDL]]&amp;"/"&amp;YEAR(ocorrencias_10[[#This Row],[DATA PLANTÃO]])),"")</f>
        <v>6349/2025</v>
      </c>
      <c r="D16" s="8">
        <v>45695</v>
      </c>
      <c r="E16" s="9" t="s">
        <v>2091</v>
      </c>
      <c r="F16" s="9" t="s">
        <v>825</v>
      </c>
      <c r="G16" s="10" t="s">
        <v>835</v>
      </c>
      <c r="H16" s="9"/>
      <c r="I16" s="10" t="s">
        <v>42</v>
      </c>
      <c r="J16" s="10" t="s">
        <v>13</v>
      </c>
      <c r="K16" s="10" t="s">
        <v>295</v>
      </c>
      <c r="L16" s="9" t="s">
        <v>26</v>
      </c>
      <c r="M16" s="10" t="s">
        <v>37</v>
      </c>
      <c r="N16" s="10" t="s">
        <v>67</v>
      </c>
      <c r="O16" s="9" t="s">
        <v>2092</v>
      </c>
      <c r="P16" s="9" t="s">
        <v>2087</v>
      </c>
      <c r="Q16" s="9"/>
      <c r="R16" s="9"/>
      <c r="S16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/>
      </c>
      <c r="T16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6" s="10" t="s">
        <v>2088</v>
      </c>
      <c r="V16" s="9"/>
      <c r="W16" s="9"/>
      <c r="X16" s="7">
        <v>0.41666666666666669</v>
      </c>
      <c r="Y16" s="7"/>
      <c r="Z16" s="12"/>
      <c r="AA16" s="12"/>
      <c r="AB16" s="9">
        <v>6349</v>
      </c>
      <c r="AC16" s="9">
        <v>7434</v>
      </c>
    </row>
    <row r="17" spans="1:29" x14ac:dyDescent="0.25">
      <c r="A17" s="6">
        <f t="shared" si="0"/>
        <v>0</v>
      </c>
      <c r="B17" s="6" t="s">
        <v>2093</v>
      </c>
      <c r="C17" s="6" t="str">
        <f>IFERROR(IF(ocorrencias_10[[#This Row],[GDL]] = "","", ocorrencias_10[[#This Row],[GDL]]&amp;"/"&amp;YEAR(ocorrencias_10[[#This Row],[DATA PLANTÃO]])),"")</f>
        <v>6399/2025</v>
      </c>
      <c r="D17" s="8">
        <v>45695</v>
      </c>
      <c r="E17" s="9" t="s">
        <v>2094</v>
      </c>
      <c r="F17" s="9" t="s">
        <v>744</v>
      </c>
      <c r="G17" s="10" t="s">
        <v>4</v>
      </c>
      <c r="H17" s="9" t="s">
        <v>71</v>
      </c>
      <c r="I17" s="10" t="s">
        <v>129</v>
      </c>
      <c r="J17" s="10" t="s">
        <v>8</v>
      </c>
      <c r="K17" s="10" t="s">
        <v>9</v>
      </c>
      <c r="L17" s="9" t="s">
        <v>26</v>
      </c>
      <c r="M17" s="10" t="s">
        <v>62</v>
      </c>
      <c r="N17" s="10" t="s">
        <v>50</v>
      </c>
      <c r="O17" s="9" t="s">
        <v>2095</v>
      </c>
      <c r="P17" s="9" t="s">
        <v>2096</v>
      </c>
      <c r="Q17" s="9" t="s">
        <v>2104</v>
      </c>
      <c r="R17" s="9" t="s">
        <v>2105</v>
      </c>
      <c r="S17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/>
      </c>
      <c r="T17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7" s="10" t="s">
        <v>32</v>
      </c>
      <c r="V17" s="9"/>
      <c r="W17" s="9"/>
      <c r="X17" s="7">
        <v>0.62847222222222221</v>
      </c>
      <c r="Y17" s="7">
        <v>0.63194444444444442</v>
      </c>
      <c r="Z17" s="12">
        <v>0.65972222222222221</v>
      </c>
      <c r="AA17" s="12">
        <v>0.70833333333333337</v>
      </c>
      <c r="AB17" s="9">
        <v>6399</v>
      </c>
      <c r="AC17" s="9">
        <v>7435</v>
      </c>
    </row>
    <row r="18" spans="1:29" x14ac:dyDescent="0.25">
      <c r="A18" s="6">
        <f t="shared" si="0"/>
        <v>2</v>
      </c>
      <c r="B18" s="6" t="s">
        <v>2117</v>
      </c>
      <c r="C18" s="6" t="str">
        <f>IFERROR(IF(ocorrencias_10[[#This Row],[GDL]] = "","", ocorrencias_10[[#This Row],[GDL]]&amp;"/"&amp;YEAR(ocorrencias_10[[#This Row],[DATA PLANTÃO]])),"")</f>
        <v>6423/2025</v>
      </c>
      <c r="D18" s="8">
        <v>45696</v>
      </c>
      <c r="E18" s="9" t="s">
        <v>2118</v>
      </c>
      <c r="F18" s="9" t="s">
        <v>745</v>
      </c>
      <c r="G18" s="10" t="s">
        <v>4</v>
      </c>
      <c r="H18" s="9" t="s">
        <v>71</v>
      </c>
      <c r="I18" s="10" t="s">
        <v>76</v>
      </c>
      <c r="J18" s="10" t="s">
        <v>8</v>
      </c>
      <c r="K18" s="10" t="s">
        <v>65</v>
      </c>
      <c r="L18" s="9" t="s">
        <v>32</v>
      </c>
      <c r="M18" s="10" t="s">
        <v>43</v>
      </c>
      <c r="N18" s="10" t="s">
        <v>34</v>
      </c>
      <c r="O18" s="9" t="s">
        <v>98</v>
      </c>
      <c r="P18" s="9" t="s">
        <v>32</v>
      </c>
      <c r="Q18" s="9"/>
      <c r="R18" s="9"/>
      <c r="S18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/>
      </c>
      <c r="T18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8" s="10" t="s">
        <v>2124</v>
      </c>
      <c r="V18" s="9"/>
      <c r="W18" s="9"/>
      <c r="X18" s="7">
        <v>0.39583333333333331</v>
      </c>
      <c r="Y18" s="7"/>
      <c r="Z18" s="12"/>
      <c r="AA18" s="12"/>
      <c r="AB18" s="9">
        <v>6423</v>
      </c>
      <c r="AC18" s="9">
        <v>7439</v>
      </c>
    </row>
    <row r="19" spans="1:29" x14ac:dyDescent="0.25">
      <c r="A19" s="6">
        <f t="shared" si="0"/>
        <v>2</v>
      </c>
      <c r="B19" s="6" t="s">
        <v>2154</v>
      </c>
      <c r="C19" s="6" t="str">
        <f>IFERROR(IF(ocorrencias_10[[#This Row],[GDL]] = "","", ocorrencias_10[[#This Row],[GDL]]&amp;"/"&amp;YEAR(ocorrencias_10[[#This Row],[DATA PLANTÃO]])),"")</f>
        <v>6542/2025</v>
      </c>
      <c r="D19" s="8">
        <v>45697</v>
      </c>
      <c r="E19" s="9" t="s">
        <v>2160</v>
      </c>
      <c r="F19" s="9" t="s">
        <v>744</v>
      </c>
      <c r="G19" s="10" t="s">
        <v>2155</v>
      </c>
      <c r="H19" s="9"/>
      <c r="I19" s="10" t="s">
        <v>102</v>
      </c>
      <c r="J19" s="10" t="s">
        <v>100</v>
      </c>
      <c r="K19" s="10" t="s">
        <v>49</v>
      </c>
      <c r="L19" s="9" t="s">
        <v>32</v>
      </c>
      <c r="M19" s="10" t="s">
        <v>7</v>
      </c>
      <c r="N19" s="10" t="s">
        <v>10</v>
      </c>
      <c r="O19" s="9" t="s">
        <v>894</v>
      </c>
      <c r="P19" s="9" t="s">
        <v>2156</v>
      </c>
      <c r="Q19" s="9" t="s">
        <v>2161</v>
      </c>
      <c r="R19" s="9" t="s">
        <v>2162</v>
      </c>
      <c r="S19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/>
      </c>
      <c r="T19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9" s="10" t="s">
        <v>2157</v>
      </c>
      <c r="V19" s="9"/>
      <c r="W19" s="9"/>
      <c r="X19" s="7">
        <v>0.875</v>
      </c>
      <c r="Y19" s="7">
        <v>0.88194444444444442</v>
      </c>
      <c r="Z19" s="12">
        <v>0.91319444444444442</v>
      </c>
      <c r="AA19" s="12">
        <v>0.95833333333333337</v>
      </c>
      <c r="AB19" s="9">
        <v>6542</v>
      </c>
      <c r="AC19" s="9">
        <v>7445</v>
      </c>
    </row>
    <row r="20" spans="1:29" x14ac:dyDescent="0.25">
      <c r="A20" s="6">
        <f t="shared" si="0"/>
        <v>0</v>
      </c>
      <c r="B20" s="6" t="s">
        <v>2267</v>
      </c>
      <c r="C20" s="6" t="str">
        <f>IFERROR(IF(ocorrencias_10[[#This Row],[GDL]] = "","", ocorrencias_10[[#This Row],[GDL]]&amp;"/"&amp;YEAR(ocorrencias_10[[#This Row],[DATA PLANTÃO]])),"")</f>
        <v>7003/2025</v>
      </c>
      <c r="D20" s="8">
        <v>45699</v>
      </c>
      <c r="E20" s="9" t="s">
        <v>2268</v>
      </c>
      <c r="F20" s="9" t="s">
        <v>825</v>
      </c>
      <c r="G20" s="10" t="s">
        <v>835</v>
      </c>
      <c r="H20" s="9" t="s">
        <v>6</v>
      </c>
      <c r="I20" s="10" t="s">
        <v>42</v>
      </c>
      <c r="J20" s="10" t="s">
        <v>8</v>
      </c>
      <c r="K20" s="10" t="s">
        <v>9</v>
      </c>
      <c r="L20" s="9" t="s">
        <v>5</v>
      </c>
      <c r="M20" s="10" t="s">
        <v>51</v>
      </c>
      <c r="N20" s="10" t="s">
        <v>34</v>
      </c>
      <c r="O20" s="9" t="s">
        <v>2269</v>
      </c>
      <c r="P20" s="9" t="s">
        <v>2270</v>
      </c>
      <c r="Q20" s="9" t="s">
        <v>2271</v>
      </c>
      <c r="R20" s="9" t="s">
        <v>2272</v>
      </c>
      <c r="S20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/>
      </c>
      <c r="T20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20" s="10"/>
      <c r="V20" s="9"/>
      <c r="W20" s="9"/>
      <c r="X20" s="7">
        <v>0.61458333333333337</v>
      </c>
      <c r="Y20" s="7">
        <v>0.61805555555555558</v>
      </c>
      <c r="Z20" s="12">
        <v>0.63888888888888884</v>
      </c>
      <c r="AA20" s="12">
        <v>0.66666666666666663</v>
      </c>
      <c r="AB20" s="9">
        <v>7003</v>
      </c>
      <c r="AC20" s="9">
        <v>7453</v>
      </c>
    </row>
    <row r="21" spans="1:29" x14ac:dyDescent="0.25">
      <c r="A21" s="6">
        <f t="shared" si="0"/>
        <v>6</v>
      </c>
      <c r="B21" s="6" t="s">
        <v>2350</v>
      </c>
      <c r="C21" s="6" t="str">
        <f>IFERROR(IF(ocorrencias_10[[#This Row],[GDL]] = "","", ocorrencias_10[[#This Row],[GDL]]&amp;"/"&amp;YEAR(ocorrencias_10[[#This Row],[DATA PLANTÃO]])),"")</f>
        <v/>
      </c>
      <c r="D21" s="8">
        <v>45701</v>
      </c>
      <c r="E21" s="9" t="s">
        <v>2351</v>
      </c>
      <c r="F21" s="9" t="s">
        <v>825</v>
      </c>
      <c r="G21" s="10" t="s">
        <v>2155</v>
      </c>
      <c r="H21" s="9"/>
      <c r="I21" s="10" t="s">
        <v>16</v>
      </c>
      <c r="J21" s="10" t="s">
        <v>52</v>
      </c>
      <c r="K21" s="10"/>
      <c r="L21" s="9" t="s">
        <v>32</v>
      </c>
      <c r="M21" s="10" t="s">
        <v>32</v>
      </c>
      <c r="N21" s="10" t="s">
        <v>34</v>
      </c>
      <c r="O21" s="9" t="s">
        <v>1811</v>
      </c>
      <c r="P21" s="9" t="s">
        <v>32</v>
      </c>
      <c r="Q21" s="9"/>
      <c r="R21" s="9"/>
      <c r="S21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/>
      </c>
      <c r="T21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21" s="10" t="s">
        <v>32</v>
      </c>
      <c r="V21" s="9"/>
      <c r="W21" s="9"/>
      <c r="X21" s="7">
        <v>0.54166666666666663</v>
      </c>
      <c r="Y21" s="7"/>
      <c r="Z21" s="12"/>
      <c r="AA21" s="12"/>
      <c r="AB21" s="9"/>
      <c r="AC21" s="9">
        <v>7460</v>
      </c>
    </row>
    <row r="22" spans="1:29" x14ac:dyDescent="0.25">
      <c r="A22" s="6">
        <f t="shared" si="0"/>
        <v>1</v>
      </c>
      <c r="B22" s="6" t="s">
        <v>2352</v>
      </c>
      <c r="C22" s="6" t="str">
        <f>IFERROR(IF(ocorrencias_10[[#This Row],[GDL]] = "","", ocorrencias_10[[#This Row],[GDL]]&amp;"/"&amp;YEAR(ocorrencias_10[[#This Row],[DATA PLANTÃO]])),"")</f>
        <v>8709/2025</v>
      </c>
      <c r="D22" s="8">
        <v>45701</v>
      </c>
      <c r="E22" s="9" t="s">
        <v>2353</v>
      </c>
      <c r="F22" s="9" t="s">
        <v>744</v>
      </c>
      <c r="G22" s="10" t="s">
        <v>4</v>
      </c>
      <c r="H22" s="9" t="s">
        <v>71</v>
      </c>
      <c r="I22" s="10" t="s">
        <v>60</v>
      </c>
      <c r="J22" s="10" t="s">
        <v>8</v>
      </c>
      <c r="K22" s="10" t="s">
        <v>9</v>
      </c>
      <c r="L22" s="9" t="s">
        <v>32</v>
      </c>
      <c r="M22" s="10" t="s">
        <v>7</v>
      </c>
      <c r="N22" s="10" t="s">
        <v>10</v>
      </c>
      <c r="O22" s="9" t="s">
        <v>2354</v>
      </c>
      <c r="P22" s="9" t="s">
        <v>2355</v>
      </c>
      <c r="Q22" s="9" t="s">
        <v>2561</v>
      </c>
      <c r="R22" s="9" t="s">
        <v>2562</v>
      </c>
      <c r="S22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/>
      </c>
      <c r="T22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22" s="10" t="s">
        <v>2356</v>
      </c>
      <c r="V22" s="9"/>
      <c r="W22" s="9"/>
      <c r="X22" s="7">
        <v>0.72569444444444442</v>
      </c>
      <c r="Y22" s="7">
        <v>0.73611111111111116</v>
      </c>
      <c r="Z22" s="12">
        <v>0.77083333333333337</v>
      </c>
      <c r="AA22" s="12">
        <v>0.8125</v>
      </c>
      <c r="AB22" s="9">
        <v>8709</v>
      </c>
      <c r="AC22" s="9">
        <v>7461</v>
      </c>
    </row>
    <row r="23" spans="1:29" x14ac:dyDescent="0.25">
      <c r="A23" s="6">
        <f t="shared" si="0"/>
        <v>1</v>
      </c>
      <c r="B23" s="6" t="s">
        <v>2406</v>
      </c>
      <c r="C23" s="6" t="str">
        <f>IFERROR(IF(ocorrencias_10[[#This Row],[GDL]] = "","", ocorrencias_10[[#This Row],[GDL]]&amp;"/"&amp;YEAR(ocorrencias_10[[#This Row],[DATA PLANTÃO]])),"")</f>
        <v>7871/2025</v>
      </c>
      <c r="D23" s="8">
        <v>45704</v>
      </c>
      <c r="E23" s="9" t="s">
        <v>2407</v>
      </c>
      <c r="F23" s="9" t="s">
        <v>825</v>
      </c>
      <c r="G23" s="10" t="s">
        <v>835</v>
      </c>
      <c r="H23" s="9"/>
      <c r="I23" s="10" t="s">
        <v>19</v>
      </c>
      <c r="J23" s="10" t="s">
        <v>28</v>
      </c>
      <c r="K23" s="10" t="s">
        <v>49</v>
      </c>
      <c r="L23" s="9" t="s">
        <v>1442</v>
      </c>
      <c r="M23" s="10" t="s">
        <v>41</v>
      </c>
      <c r="N23" s="10" t="s">
        <v>34</v>
      </c>
      <c r="O23" s="9" t="s">
        <v>2408</v>
      </c>
      <c r="P23" s="9" t="s">
        <v>2409</v>
      </c>
      <c r="Q23" s="9"/>
      <c r="R23" s="9"/>
      <c r="S23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/>
      </c>
      <c r="T23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23" s="10" t="s">
        <v>2410</v>
      </c>
      <c r="V23" s="9"/>
      <c r="W23" s="9"/>
      <c r="X23" s="7">
        <v>0.94791666666666663</v>
      </c>
      <c r="Y23" s="7">
        <v>0.95833333333333337</v>
      </c>
      <c r="Z23" s="12">
        <v>0.96875</v>
      </c>
      <c r="AA23" s="12">
        <v>0.99305555555555558</v>
      </c>
      <c r="AB23" s="9">
        <v>7871</v>
      </c>
      <c r="AC23" s="9">
        <v>7471</v>
      </c>
    </row>
    <row r="24" spans="1:29" ht="120" x14ac:dyDescent="0.25">
      <c r="A24" s="6">
        <f t="shared" si="0"/>
        <v>1</v>
      </c>
      <c r="B24" s="6" t="s">
        <v>2541</v>
      </c>
      <c r="C24" s="6" t="str">
        <f>IFERROR(IF(ocorrencias_10[[#This Row],[GDL]] = "","", ocorrencias_10[[#This Row],[GDL]]&amp;"/"&amp;YEAR(ocorrencias_10[[#This Row],[DATA PLANTÃO]])),"")</f>
        <v/>
      </c>
      <c r="D24" s="8">
        <v>45706</v>
      </c>
      <c r="E24" s="9" t="s">
        <v>2603</v>
      </c>
      <c r="F24" s="9" t="s">
        <v>745</v>
      </c>
      <c r="G24" s="10" t="s">
        <v>4</v>
      </c>
      <c r="H24" s="9" t="s">
        <v>6</v>
      </c>
      <c r="I24" s="10" t="s">
        <v>72</v>
      </c>
      <c r="J24" s="10" t="s">
        <v>23</v>
      </c>
      <c r="K24" s="10" t="s">
        <v>116</v>
      </c>
      <c r="L24" s="9" t="s">
        <v>5</v>
      </c>
      <c r="M24" s="10" t="s">
        <v>27</v>
      </c>
      <c r="N24" s="10" t="s">
        <v>30</v>
      </c>
      <c r="O24" s="9" t="s">
        <v>1619</v>
      </c>
      <c r="P24" s="9" t="s">
        <v>2542</v>
      </c>
      <c r="Q24" s="9" t="s">
        <v>2544</v>
      </c>
      <c r="R24" s="9" t="s">
        <v>2545</v>
      </c>
      <c r="S24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>HUGO LEONARDO RODRIGUES DOS SANTOS (TENTATIVA DE LATROCÍNIO) (NIC )</v>
      </c>
      <c r="T24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24" s="10" t="s">
        <v>2599</v>
      </c>
      <c r="V24" s="9" t="s">
        <v>2600</v>
      </c>
      <c r="W24" s="9" t="s">
        <v>2601</v>
      </c>
      <c r="X24" s="7">
        <v>0.1111111111111111</v>
      </c>
      <c r="Y24" s="7">
        <v>0.11805555555555555</v>
      </c>
      <c r="Z24" s="12">
        <v>0.13194444444444445</v>
      </c>
      <c r="AA24" s="12">
        <v>0.16666666666666666</v>
      </c>
      <c r="AB24" s="9"/>
      <c r="AC24" s="9">
        <v>7477</v>
      </c>
    </row>
    <row r="25" spans="1:29" x14ac:dyDescent="0.25">
      <c r="A25" s="6">
        <f t="shared" si="0"/>
        <v>3</v>
      </c>
      <c r="B25" s="6" t="s">
        <v>2619</v>
      </c>
      <c r="C25" s="6" t="str">
        <f>IFERROR(IF(ocorrencias_10[[#This Row],[GDL]] = "","", ocorrencias_10[[#This Row],[GDL]]&amp;"/"&amp;YEAR(ocorrencias_10[[#This Row],[DATA PLANTÃO]])),"")</f>
        <v/>
      </c>
      <c r="D25" s="8">
        <v>45708</v>
      </c>
      <c r="E25" s="9" t="s">
        <v>2620</v>
      </c>
      <c r="F25" s="9" t="s">
        <v>673</v>
      </c>
      <c r="G25" s="10" t="s">
        <v>4</v>
      </c>
      <c r="H25" s="9"/>
      <c r="I25" s="10" t="s">
        <v>19</v>
      </c>
      <c r="J25" s="10" t="s">
        <v>28</v>
      </c>
      <c r="K25" s="10" t="s">
        <v>74</v>
      </c>
      <c r="L25" s="9" t="s">
        <v>5</v>
      </c>
      <c r="M25" s="10" t="s">
        <v>33</v>
      </c>
      <c r="N25" s="10" t="s">
        <v>34</v>
      </c>
      <c r="O25" s="9" t="s">
        <v>2621</v>
      </c>
      <c r="P25" s="9" t="s">
        <v>32</v>
      </c>
      <c r="Q25" s="9"/>
      <c r="R25" s="9"/>
      <c r="S25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/>
      </c>
      <c r="T25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25" s="10" t="s">
        <v>2622</v>
      </c>
      <c r="V25" s="9"/>
      <c r="W25" s="9"/>
      <c r="X25" s="7">
        <v>0</v>
      </c>
      <c r="Y25" s="7"/>
      <c r="Z25" s="12"/>
      <c r="AA25" s="12"/>
      <c r="AB25" s="9"/>
      <c r="AC25" s="9">
        <v>7483</v>
      </c>
    </row>
    <row r="26" spans="1:29" x14ac:dyDescent="0.25">
      <c r="A26" s="6">
        <f t="shared" si="0"/>
        <v>0</v>
      </c>
      <c r="B26" s="6" t="s">
        <v>2703</v>
      </c>
      <c r="C26" s="6" t="str">
        <f>IFERROR(IF(ocorrencias_10[[#This Row],[GDL]] = "","", ocorrencias_10[[#This Row],[GDL]]&amp;"/"&amp;YEAR(ocorrencias_10[[#This Row],[DATA PLANTÃO]])),"")</f>
        <v>9354/2025</v>
      </c>
      <c r="D26" s="8">
        <v>45711</v>
      </c>
      <c r="E26" s="9" t="s">
        <v>2709</v>
      </c>
      <c r="F26" s="9" t="s">
        <v>825</v>
      </c>
      <c r="G26" s="10" t="s">
        <v>4</v>
      </c>
      <c r="H26" s="9" t="s">
        <v>71</v>
      </c>
      <c r="I26" s="10" t="s">
        <v>16</v>
      </c>
      <c r="J26" s="10" t="s">
        <v>8</v>
      </c>
      <c r="K26" s="10" t="s">
        <v>14</v>
      </c>
      <c r="L26" s="9" t="s">
        <v>5</v>
      </c>
      <c r="M26" s="10" t="s">
        <v>47</v>
      </c>
      <c r="N26" s="10" t="s">
        <v>50</v>
      </c>
      <c r="O26" s="9" t="s">
        <v>2704</v>
      </c>
      <c r="P26" s="9" t="s">
        <v>1416</v>
      </c>
      <c r="Q26" s="9" t="s">
        <v>2710</v>
      </c>
      <c r="R26" s="9" t="s">
        <v>2711</v>
      </c>
      <c r="S26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/>
      </c>
      <c r="T26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26" s="10" t="s">
        <v>2712</v>
      </c>
      <c r="V26" s="9"/>
      <c r="W26" s="9"/>
      <c r="X26" s="7">
        <v>0.3611111111111111</v>
      </c>
      <c r="Y26" s="7">
        <v>0.37152777777777779</v>
      </c>
      <c r="Z26" s="12">
        <v>0.37847222222222221</v>
      </c>
      <c r="AA26" s="12">
        <v>0.41666666666666669</v>
      </c>
      <c r="AB26" s="9">
        <v>9354</v>
      </c>
      <c r="AC26" s="9">
        <v>7493</v>
      </c>
    </row>
    <row r="27" spans="1:29" ht="60" x14ac:dyDescent="0.25">
      <c r="A27" s="6">
        <f t="shared" si="0"/>
        <v>1</v>
      </c>
      <c r="B27" s="6" t="s">
        <v>2814</v>
      </c>
      <c r="C27" s="6" t="str">
        <f>IFERROR(IF(ocorrencias_10[[#This Row],[GDL]] = "","", ocorrencias_10[[#This Row],[GDL]]&amp;"/"&amp;YEAR(ocorrencias_10[[#This Row],[DATA PLANTÃO]])),"")</f>
        <v>9589/2025</v>
      </c>
      <c r="D27" s="8">
        <v>45712</v>
      </c>
      <c r="E27" s="9" t="s">
        <v>2815</v>
      </c>
      <c r="F27" s="9" t="s">
        <v>825</v>
      </c>
      <c r="G27" s="10" t="s">
        <v>835</v>
      </c>
      <c r="H27" s="9"/>
      <c r="I27" s="10" t="s">
        <v>107</v>
      </c>
      <c r="J27" s="10" t="s">
        <v>28</v>
      </c>
      <c r="K27" s="10" t="s">
        <v>767</v>
      </c>
      <c r="L27" s="9" t="s">
        <v>5</v>
      </c>
      <c r="M27" s="10" t="s">
        <v>7</v>
      </c>
      <c r="N27" s="10" t="s">
        <v>10</v>
      </c>
      <c r="O27" s="9" t="s">
        <v>2816</v>
      </c>
      <c r="P27" s="9" t="s">
        <v>2817</v>
      </c>
      <c r="Q27" s="9" t="s">
        <v>2818</v>
      </c>
      <c r="R27" s="9" t="s">
        <v>2819</v>
      </c>
      <c r="S27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>ERICA FRANCISCA DA SILVA (NIC )</v>
      </c>
      <c r="T27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27" s="10" t="s">
        <v>32</v>
      </c>
      <c r="V27" s="9" t="s">
        <v>2820</v>
      </c>
      <c r="W27" s="9" t="s">
        <v>2821</v>
      </c>
      <c r="X27" s="7">
        <v>0.54166666666666663</v>
      </c>
      <c r="Y27" s="7">
        <v>0.58333333333333337</v>
      </c>
      <c r="Z27" s="12">
        <v>0.63472222222222219</v>
      </c>
      <c r="AA27" s="12">
        <v>0.69444444444444442</v>
      </c>
      <c r="AB27" s="9">
        <v>9589</v>
      </c>
      <c r="AC27" s="9">
        <v>7499</v>
      </c>
    </row>
    <row r="28" spans="1:29" x14ac:dyDescent="0.25">
      <c r="A28" s="6">
        <f t="shared" si="0"/>
        <v>1</v>
      </c>
      <c r="B28" s="6" t="s">
        <v>2822</v>
      </c>
      <c r="C28" s="6" t="str">
        <f>IFERROR(IF(ocorrencias_10[[#This Row],[GDL]] = "","", ocorrencias_10[[#This Row],[GDL]]&amp;"/"&amp;YEAR(ocorrencias_10[[#This Row],[DATA PLANTÃO]])),"")</f>
        <v>9818/2025</v>
      </c>
      <c r="D28" s="8">
        <v>45713</v>
      </c>
      <c r="E28" s="9" t="s">
        <v>2823</v>
      </c>
      <c r="F28" s="9" t="s">
        <v>825</v>
      </c>
      <c r="G28" s="10" t="s">
        <v>835</v>
      </c>
      <c r="H28" s="9"/>
      <c r="I28" s="10" t="s">
        <v>107</v>
      </c>
      <c r="J28" s="10" t="s">
        <v>193</v>
      </c>
      <c r="K28" s="10" t="s">
        <v>24</v>
      </c>
      <c r="L28" s="9" t="s">
        <v>26</v>
      </c>
      <c r="M28" s="10" t="s">
        <v>12</v>
      </c>
      <c r="N28" s="10" t="s">
        <v>113</v>
      </c>
      <c r="O28" s="9" t="s">
        <v>991</v>
      </c>
      <c r="P28" s="9" t="s">
        <v>2824</v>
      </c>
      <c r="Q28" s="9" t="s">
        <v>2825</v>
      </c>
      <c r="R28" s="9" t="s">
        <v>2826</v>
      </c>
      <c r="S28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/>
      </c>
      <c r="T28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28" s="10" t="s">
        <v>32</v>
      </c>
      <c r="V28" s="9"/>
      <c r="W28" s="9"/>
      <c r="X28" s="7">
        <v>0.44305555555555554</v>
      </c>
      <c r="Y28" s="7">
        <v>0.48958333333333331</v>
      </c>
      <c r="Z28" s="12">
        <v>0.54513888888888884</v>
      </c>
      <c r="AA28" s="12">
        <v>0.58472222222222225</v>
      </c>
      <c r="AB28" s="9">
        <v>9818</v>
      </c>
      <c r="AC28" s="9">
        <v>7501</v>
      </c>
    </row>
    <row r="29" spans="1:29" x14ac:dyDescent="0.25">
      <c r="A29" s="6">
        <f t="shared" si="0"/>
        <v>2</v>
      </c>
      <c r="B29" s="6" t="s">
        <v>2827</v>
      </c>
      <c r="C29" s="6" t="str">
        <f>IFERROR(IF(ocorrencias_10[[#This Row],[GDL]] = "","", ocorrencias_10[[#This Row],[GDL]]&amp;"/"&amp;YEAR(ocorrencias_10[[#This Row],[DATA PLANTÃO]])),"")</f>
        <v>9860/2025</v>
      </c>
      <c r="D29" s="8">
        <v>45713</v>
      </c>
      <c r="E29" s="9" t="s">
        <v>2828</v>
      </c>
      <c r="F29" s="9" t="s">
        <v>745</v>
      </c>
      <c r="G29" s="10" t="s">
        <v>4</v>
      </c>
      <c r="H29" s="9"/>
      <c r="I29" s="10" t="s">
        <v>107</v>
      </c>
      <c r="J29" s="10" t="s">
        <v>193</v>
      </c>
      <c r="K29" s="10" t="s">
        <v>38</v>
      </c>
      <c r="L29" s="9" t="s">
        <v>26</v>
      </c>
      <c r="M29" s="10" t="s">
        <v>32</v>
      </c>
      <c r="N29" s="10" t="s">
        <v>34</v>
      </c>
      <c r="O29" s="9" t="s">
        <v>98</v>
      </c>
      <c r="P29" s="9" t="s">
        <v>826</v>
      </c>
      <c r="Q29" s="9"/>
      <c r="R29" s="9"/>
      <c r="S29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/>
      </c>
      <c r="T29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29" s="10" t="s">
        <v>2829</v>
      </c>
      <c r="V29" s="9" t="s">
        <v>2830</v>
      </c>
      <c r="W29" s="9" t="s">
        <v>2831</v>
      </c>
      <c r="X29" s="7">
        <v>0.93055555555555558</v>
      </c>
      <c r="Y29" s="7">
        <v>0.93402777777777779</v>
      </c>
      <c r="Z29" s="12">
        <v>0.94444444444444442</v>
      </c>
      <c r="AA29" s="12">
        <v>0.94444444444444442</v>
      </c>
      <c r="AB29" s="9">
        <v>9860</v>
      </c>
      <c r="AC29" s="9">
        <v>7504</v>
      </c>
    </row>
    <row r="30" spans="1:29" x14ac:dyDescent="0.25">
      <c r="A30" s="6">
        <f t="shared" si="0"/>
        <v>1</v>
      </c>
      <c r="B30" s="6" t="s">
        <v>2872</v>
      </c>
      <c r="C30" s="6" t="str">
        <f>IFERROR(IF(ocorrencias_10[[#This Row],[GDL]] = "","", ocorrencias_10[[#This Row],[GDL]]&amp;"/"&amp;YEAR(ocorrencias_10[[#This Row],[DATA PLANTÃO]])),"")</f>
        <v/>
      </c>
      <c r="D30" s="8">
        <v>45715</v>
      </c>
      <c r="E30" s="9" t="s">
        <v>2873</v>
      </c>
      <c r="F30" s="9" t="s">
        <v>745</v>
      </c>
      <c r="G30" s="10" t="s">
        <v>4</v>
      </c>
      <c r="H30" s="9" t="s">
        <v>71</v>
      </c>
      <c r="I30" s="10" t="s">
        <v>129</v>
      </c>
      <c r="J30" s="10" t="s">
        <v>52</v>
      </c>
      <c r="K30" s="10" t="s">
        <v>105</v>
      </c>
      <c r="L30" s="9" t="s">
        <v>26</v>
      </c>
      <c r="M30" s="10" t="s">
        <v>62</v>
      </c>
      <c r="N30" s="10" t="s">
        <v>34</v>
      </c>
      <c r="O30" s="9" t="s">
        <v>98</v>
      </c>
      <c r="P30" s="9" t="s">
        <v>826</v>
      </c>
      <c r="Q30" s="9"/>
      <c r="R30" s="9"/>
      <c r="S30" s="11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Row],[ocorrencia_id]],vitimas[ocorrencia_id],0)+2)):'vitimas'!L$1477,MATCH(ocorrencias_10[[#This Row],[ocorrencia_id]], INDIRECT("vitimas!A"&amp; (MATCH(ocorrencias_10[[#This Row],[ocorrencia_id]],vitimas[ocorrencia_id],0)+2)):'vitimas'!A$1477,0),12),"")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:vitimas!A$1477,0))):'vitimas'!L$1477,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:vitimas!A$1477,0))):'vitimas'!A$1477,0),12),"")</f>
        <v/>
      </c>
      <c r="T30" s="11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30" s="10" t="s">
        <v>32</v>
      </c>
      <c r="V30" s="9" t="s">
        <v>2874</v>
      </c>
      <c r="W30" s="9" t="s">
        <v>2875</v>
      </c>
      <c r="X30" s="7">
        <v>0.375</v>
      </c>
      <c r="Y30" s="7"/>
      <c r="Z30" s="12"/>
      <c r="AA30" s="12"/>
      <c r="AB30" s="9"/>
      <c r="AC30" s="9">
        <v>7512</v>
      </c>
    </row>
    <row r="31" spans="1:29" x14ac:dyDescent="0.25">
      <c r="A31" s="6"/>
      <c r="B31" s="6"/>
      <c r="C31" s="6"/>
      <c r="D31" s="8"/>
      <c r="E31" s="9"/>
      <c r="F31" s="9"/>
      <c r="G31" s="10"/>
      <c r="H31" s="9"/>
      <c r="I31" s="10"/>
      <c r="J31" s="10"/>
      <c r="K31" s="10"/>
      <c r="L31" s="9"/>
      <c r="M31" s="10"/>
      <c r="N31" s="10"/>
      <c r="O31" s="9"/>
      <c r="P31" s="9"/>
      <c r="Q31" s="9"/>
      <c r="R31" s="9"/>
      <c r="S31" s="11"/>
      <c r="T31" s="11"/>
      <c r="U31" s="10"/>
      <c r="V31" s="9"/>
      <c r="W31" s="9"/>
      <c r="X31" s="7"/>
      <c r="Y31" s="7"/>
      <c r="Z31" s="12"/>
      <c r="AA31" s="12"/>
      <c r="AB31" s="9"/>
      <c r="AC31" s="9"/>
    </row>
    <row r="32" spans="1:29" x14ac:dyDescent="0.25">
      <c r="A32" s="6"/>
      <c r="B32" s="6"/>
      <c r="C32" s="6"/>
      <c r="D32" s="8"/>
      <c r="E32" s="9"/>
      <c r="F32" s="9"/>
      <c r="G32" s="10"/>
      <c r="H32" s="9"/>
      <c r="I32" s="10"/>
      <c r="J32" s="10"/>
      <c r="K32" s="10"/>
      <c r="L32" s="9"/>
      <c r="M32" s="10"/>
      <c r="N32" s="10"/>
      <c r="O32" s="9"/>
      <c r="P32" s="9"/>
      <c r="Q32" s="9"/>
      <c r="R32" s="9"/>
      <c r="S32" s="11"/>
      <c r="T32" s="11"/>
      <c r="U32" s="10"/>
      <c r="V32" s="9"/>
      <c r="W32" s="9"/>
      <c r="X32" s="7"/>
      <c r="Y32" s="7"/>
      <c r="Z32" s="12"/>
      <c r="AA32" s="12"/>
      <c r="AB32" s="9"/>
      <c r="AC32" s="9"/>
    </row>
    <row r="33" spans="1:29" x14ac:dyDescent="0.25">
      <c r="A33" s="6"/>
      <c r="B33" s="6"/>
      <c r="C33" s="6"/>
      <c r="D33" s="8"/>
      <c r="E33" s="9"/>
      <c r="F33" s="9"/>
      <c r="G33" s="10"/>
      <c r="H33" s="9"/>
      <c r="I33" s="10"/>
      <c r="J33" s="10"/>
      <c r="K33" s="10"/>
      <c r="L33" s="9"/>
      <c r="M33" s="10"/>
      <c r="N33" s="10"/>
      <c r="O33" s="9"/>
      <c r="P33" s="9"/>
      <c r="Q33" s="9"/>
      <c r="R33" s="9"/>
      <c r="S33" s="11"/>
      <c r="T33" s="11"/>
      <c r="U33" s="10"/>
      <c r="V33" s="9"/>
      <c r="W33" s="9"/>
      <c r="X33" s="7"/>
      <c r="Y33" s="7"/>
      <c r="Z33" s="12"/>
      <c r="AA33" s="12"/>
      <c r="AB33" s="9"/>
      <c r="AC33" s="9"/>
    </row>
    <row r="34" spans="1:29" x14ac:dyDescent="0.25">
      <c r="A34" s="6"/>
      <c r="B34" s="6"/>
      <c r="C34" s="6"/>
      <c r="D34" s="8"/>
      <c r="E34" s="9"/>
      <c r="F34" s="9"/>
      <c r="G34" s="10"/>
      <c r="H34" s="9"/>
      <c r="I34" s="10"/>
      <c r="J34" s="10"/>
      <c r="K34" s="10"/>
      <c r="L34" s="9"/>
      <c r="M34" s="10"/>
      <c r="N34" s="10"/>
      <c r="O34" s="9"/>
      <c r="P34" s="9"/>
      <c r="Q34" s="9"/>
      <c r="R34" s="9"/>
      <c r="S34" s="11"/>
      <c r="T34" s="11"/>
      <c r="U34" s="10"/>
      <c r="V34" s="9"/>
      <c r="W34" s="9"/>
      <c r="X34" s="7"/>
      <c r="Y34" s="7"/>
      <c r="Z34" s="12"/>
      <c r="AA34" s="12"/>
      <c r="AB34" s="9"/>
      <c r="AC34" s="9"/>
    </row>
    <row r="35" spans="1:29" x14ac:dyDescent="0.25">
      <c r="A35" s="6"/>
      <c r="B35" s="6"/>
      <c r="C35" s="6"/>
      <c r="D35" s="8"/>
      <c r="E35" s="9"/>
      <c r="F35" s="9"/>
      <c r="G35" s="10"/>
      <c r="H35" s="9"/>
      <c r="I35" s="10"/>
      <c r="J35" s="10"/>
      <c r="K35" s="10"/>
      <c r="L35" s="9"/>
      <c r="M35" s="10"/>
      <c r="N35" s="10"/>
      <c r="O35" s="9"/>
      <c r="P35" s="9"/>
      <c r="Q35" s="9"/>
      <c r="R35" s="9"/>
      <c r="S35" s="11"/>
      <c r="T35" s="11"/>
      <c r="U35" s="10"/>
      <c r="V35" s="9"/>
      <c r="W35" s="9"/>
      <c r="X35" s="7"/>
      <c r="Y35" s="7"/>
      <c r="Z35" s="12"/>
      <c r="AA35" s="12"/>
      <c r="AB35" s="9"/>
      <c r="AC35" s="9"/>
    </row>
    <row r="36" spans="1:29" x14ac:dyDescent="0.25">
      <c r="A36" s="6"/>
      <c r="B36" s="6"/>
      <c r="C36" s="6"/>
      <c r="D36" s="8"/>
      <c r="E36" s="9"/>
      <c r="F36" s="9"/>
      <c r="G36" s="10"/>
      <c r="H36" s="9"/>
      <c r="I36" s="10"/>
      <c r="J36" s="10"/>
      <c r="K36" s="10"/>
      <c r="L36" s="9"/>
      <c r="M36" s="10"/>
      <c r="N36" s="10"/>
      <c r="O36" s="9"/>
      <c r="P36" s="9"/>
      <c r="Q36" s="9"/>
      <c r="R36" s="9"/>
      <c r="S36" s="11"/>
      <c r="T36" s="11"/>
      <c r="U36" s="10"/>
      <c r="V36" s="9"/>
      <c r="W36" s="9"/>
      <c r="X36" s="7"/>
      <c r="Y36" s="7"/>
      <c r="Z36" s="12"/>
      <c r="AA36" s="12"/>
      <c r="AB36" s="9"/>
      <c r="AC36" s="9"/>
    </row>
    <row r="37" spans="1:29" x14ac:dyDescent="0.25">
      <c r="A37" s="6"/>
      <c r="B37" s="6"/>
      <c r="C37" s="6"/>
      <c r="D37" s="8"/>
      <c r="E37" s="9"/>
      <c r="F37" s="9"/>
      <c r="G37" s="10"/>
      <c r="H37" s="9"/>
      <c r="I37" s="10"/>
      <c r="J37" s="10"/>
      <c r="K37" s="10"/>
      <c r="L37" s="9"/>
      <c r="M37" s="10"/>
      <c r="N37" s="10"/>
      <c r="O37" s="9"/>
      <c r="P37" s="9"/>
      <c r="Q37" s="9"/>
      <c r="R37" s="9"/>
      <c r="S37" s="11"/>
      <c r="T37" s="11"/>
      <c r="U37" s="10"/>
      <c r="V37" s="9"/>
      <c r="W37" s="9"/>
      <c r="X37" s="7"/>
      <c r="Y37" s="7"/>
      <c r="Z37" s="12"/>
      <c r="AA37" s="12"/>
      <c r="AB37" s="9"/>
      <c r="AC37" s="9"/>
    </row>
    <row r="38" spans="1:29" x14ac:dyDescent="0.25">
      <c r="A38" s="6"/>
      <c r="B38" s="6"/>
      <c r="C38" s="6"/>
      <c r="D38" s="8"/>
      <c r="E38" s="9"/>
      <c r="F38" s="9"/>
      <c r="G38" s="10"/>
      <c r="H38" s="9"/>
      <c r="I38" s="10"/>
      <c r="J38" s="10"/>
      <c r="K38" s="10"/>
      <c r="L38" s="9"/>
      <c r="M38" s="10"/>
      <c r="N38" s="10"/>
      <c r="O38" s="9"/>
      <c r="P38" s="9"/>
      <c r="Q38" s="9"/>
      <c r="R38" s="9"/>
      <c r="S38" s="11"/>
      <c r="T38" s="11"/>
      <c r="U38" s="10"/>
      <c r="V38" s="9"/>
      <c r="W38" s="9"/>
      <c r="X38" s="7"/>
      <c r="Y38" s="7"/>
      <c r="Z38" s="12"/>
      <c r="AA38" s="12"/>
      <c r="AB38" s="9"/>
      <c r="AC38" s="9"/>
    </row>
    <row r="39" spans="1:29" x14ac:dyDescent="0.25">
      <c r="A39" s="6"/>
      <c r="B39" s="6"/>
      <c r="C39" s="6"/>
      <c r="D39" s="8"/>
      <c r="E39" s="9"/>
      <c r="F39" s="9"/>
      <c r="G39" s="10"/>
      <c r="H39" s="9"/>
      <c r="I39" s="10"/>
      <c r="J39" s="10"/>
      <c r="K39" s="10"/>
      <c r="L39" s="9"/>
      <c r="M39" s="10"/>
      <c r="N39" s="10"/>
      <c r="O39" s="9"/>
      <c r="P39" s="9"/>
      <c r="Q39" s="9"/>
      <c r="R39" s="9"/>
      <c r="S39" s="11"/>
      <c r="T39" s="11"/>
      <c r="U39" s="10"/>
      <c r="V39" s="9"/>
      <c r="W39" s="9"/>
      <c r="X39" s="7"/>
      <c r="Y39" s="7"/>
      <c r="Z39" s="12"/>
      <c r="AA39" s="12"/>
      <c r="AB39" s="9"/>
      <c r="AC39" s="9"/>
    </row>
    <row r="40" spans="1:29" x14ac:dyDescent="0.25">
      <c r="A40" s="6"/>
      <c r="B40" s="6"/>
      <c r="C40" s="6"/>
      <c r="D40" s="8"/>
      <c r="E40" s="9"/>
      <c r="F40" s="9"/>
      <c r="G40" s="10"/>
      <c r="H40" s="9"/>
      <c r="I40" s="10"/>
      <c r="J40" s="10"/>
      <c r="K40" s="10"/>
      <c r="L40" s="9"/>
      <c r="M40" s="10"/>
      <c r="N40" s="10"/>
      <c r="O40" s="9"/>
      <c r="P40" s="9"/>
      <c r="Q40" s="9"/>
      <c r="R40" s="9"/>
      <c r="S40" s="11"/>
      <c r="T40" s="11"/>
      <c r="U40" s="10"/>
      <c r="V40" s="9"/>
      <c r="W40" s="9"/>
      <c r="X40" s="7"/>
      <c r="Y40" s="7"/>
      <c r="Z40" s="12"/>
      <c r="AA40" s="12"/>
      <c r="AB40" s="9"/>
      <c r="AC40" s="9"/>
    </row>
    <row r="41" spans="1:29" x14ac:dyDescent="0.25">
      <c r="A41" s="6"/>
      <c r="B41" s="6"/>
      <c r="C41" s="6"/>
      <c r="D41" s="8"/>
      <c r="E41" s="9"/>
      <c r="F41" s="9"/>
      <c r="G41" s="10"/>
      <c r="H41" s="9"/>
      <c r="I41" s="10"/>
      <c r="J41" s="10"/>
      <c r="K41" s="10"/>
      <c r="L41" s="9"/>
      <c r="M41" s="10"/>
      <c r="N41" s="10"/>
      <c r="O41" s="9"/>
      <c r="P41" s="9"/>
      <c r="Q41" s="9"/>
      <c r="R41" s="9"/>
      <c r="S41" s="11"/>
      <c r="T41" s="11"/>
      <c r="U41" s="10"/>
      <c r="V41" s="9"/>
      <c r="W41" s="9"/>
      <c r="X41" s="7"/>
      <c r="Y41" s="7"/>
      <c r="Z41" s="12"/>
      <c r="AA41" s="12"/>
      <c r="AB41" s="9"/>
      <c r="AC41" s="9"/>
    </row>
    <row r="42" spans="1:29" x14ac:dyDescent="0.25">
      <c r="A42" s="6"/>
      <c r="B42" s="6"/>
      <c r="C42" s="6"/>
      <c r="D42" s="8"/>
      <c r="E42" s="9"/>
      <c r="F42" s="9"/>
      <c r="G42" s="10"/>
      <c r="H42" s="9"/>
      <c r="I42" s="10"/>
      <c r="J42" s="10"/>
      <c r="K42" s="10"/>
      <c r="L42" s="9"/>
      <c r="M42" s="10"/>
      <c r="N42" s="10"/>
      <c r="O42" s="9"/>
      <c r="P42" s="9"/>
      <c r="Q42" s="9"/>
      <c r="R42" s="9"/>
      <c r="S42" s="11"/>
      <c r="T42" s="11"/>
      <c r="U42" s="10"/>
      <c r="V42" s="9"/>
      <c r="W42" s="9"/>
      <c r="X42" s="7"/>
      <c r="Y42" s="7"/>
      <c r="Z42" s="12"/>
      <c r="AA42" s="12"/>
      <c r="AB42" s="9"/>
      <c r="AC42" s="9"/>
    </row>
    <row r="43" spans="1:29" x14ac:dyDescent="0.25">
      <c r="A43" s="6"/>
      <c r="B43" s="6"/>
      <c r="C43" s="6"/>
      <c r="D43" s="8"/>
      <c r="E43" s="9"/>
      <c r="F43" s="9"/>
      <c r="G43" s="10"/>
      <c r="H43" s="9"/>
      <c r="I43" s="10"/>
      <c r="J43" s="10"/>
      <c r="K43" s="10"/>
      <c r="L43" s="9"/>
      <c r="M43" s="10"/>
      <c r="N43" s="10"/>
      <c r="O43" s="9"/>
      <c r="P43" s="9"/>
      <c r="Q43" s="9"/>
      <c r="R43" s="9"/>
      <c r="S43" s="11"/>
      <c r="T43" s="11"/>
      <c r="U43" s="10"/>
      <c r="V43" s="9"/>
      <c r="W43" s="9"/>
      <c r="X43" s="7"/>
      <c r="Y43" s="7"/>
      <c r="Z43" s="12"/>
      <c r="AA43" s="12"/>
      <c r="AB43" s="9"/>
      <c r="AC43" s="9"/>
    </row>
    <row r="44" spans="1:29" x14ac:dyDescent="0.25">
      <c r="A44" s="6"/>
      <c r="B44" s="6"/>
      <c r="C44" s="6"/>
      <c r="D44" s="8"/>
      <c r="E44" s="9"/>
      <c r="F44" s="9"/>
      <c r="G44" s="10"/>
      <c r="H44" s="9"/>
      <c r="I44" s="10"/>
      <c r="J44" s="10"/>
      <c r="K44" s="10"/>
      <c r="L44" s="9"/>
      <c r="M44" s="10"/>
      <c r="N44" s="10"/>
      <c r="O44" s="9"/>
      <c r="P44" s="9"/>
      <c r="Q44" s="9"/>
      <c r="R44" s="9"/>
      <c r="S44" s="11"/>
      <c r="T44" s="11"/>
      <c r="U44" s="10"/>
      <c r="V44" s="9"/>
      <c r="W44" s="9"/>
      <c r="X44" s="7"/>
      <c r="Y44" s="7"/>
      <c r="Z44" s="12"/>
      <c r="AA44" s="12"/>
      <c r="AB44" s="9"/>
      <c r="AC44" s="9"/>
    </row>
    <row r="45" spans="1:29" x14ac:dyDescent="0.25">
      <c r="A45" s="6"/>
      <c r="B45" s="6"/>
      <c r="C45" s="6"/>
      <c r="D45" s="8"/>
      <c r="E45" s="9"/>
      <c r="F45" s="9"/>
      <c r="G45" s="10"/>
      <c r="H45" s="9"/>
      <c r="I45" s="10"/>
      <c r="J45" s="10"/>
      <c r="K45" s="10"/>
      <c r="L45" s="9"/>
      <c r="M45" s="10"/>
      <c r="N45" s="10"/>
      <c r="O45" s="9"/>
      <c r="P45" s="9"/>
      <c r="Q45" s="9"/>
      <c r="R45" s="9"/>
      <c r="S45" s="11"/>
      <c r="T45" s="11"/>
      <c r="U45" s="10"/>
      <c r="V45" s="9"/>
      <c r="W45" s="9"/>
      <c r="X45" s="7"/>
      <c r="Y45" s="7"/>
      <c r="Z45" s="12"/>
      <c r="AA45" s="12"/>
      <c r="AB45" s="9"/>
      <c r="AC45" s="9"/>
    </row>
    <row r="46" spans="1:29" x14ac:dyDescent="0.25">
      <c r="A46" s="6"/>
      <c r="B46" s="6"/>
      <c r="C46" s="6"/>
      <c r="D46" s="8"/>
      <c r="E46" s="9"/>
      <c r="F46" s="9"/>
      <c r="G46" s="10"/>
      <c r="H46" s="9"/>
      <c r="I46" s="10"/>
      <c r="J46" s="10"/>
      <c r="K46" s="10"/>
      <c r="L46" s="9"/>
      <c r="M46" s="10"/>
      <c r="N46" s="10"/>
      <c r="O46" s="9"/>
      <c r="P46" s="9"/>
      <c r="Q46" s="9"/>
      <c r="R46" s="9"/>
      <c r="S46" s="11"/>
      <c r="T46" s="11"/>
      <c r="U46" s="10"/>
      <c r="V46" s="9"/>
      <c r="W46" s="9"/>
      <c r="X46" s="7"/>
      <c r="Y46" s="7"/>
      <c r="Z46" s="12"/>
      <c r="AA46" s="12"/>
      <c r="AB46" s="9"/>
      <c r="AC46" s="9"/>
    </row>
    <row r="47" spans="1:29" x14ac:dyDescent="0.25">
      <c r="A47" s="6"/>
      <c r="B47" s="6"/>
      <c r="C47" s="6"/>
      <c r="D47" s="8"/>
      <c r="E47" s="9"/>
      <c r="F47" s="9"/>
      <c r="G47" s="10"/>
      <c r="H47" s="9"/>
      <c r="I47" s="10"/>
      <c r="J47" s="10"/>
      <c r="K47" s="10"/>
      <c r="L47" s="9"/>
      <c r="M47" s="10"/>
      <c r="N47" s="10"/>
      <c r="O47" s="9"/>
      <c r="P47" s="9"/>
      <c r="Q47" s="9"/>
      <c r="R47" s="9"/>
      <c r="S47" s="11"/>
      <c r="T47" s="11"/>
      <c r="U47" s="10"/>
      <c r="V47" s="9"/>
      <c r="W47" s="9"/>
      <c r="X47" s="7"/>
      <c r="Y47" s="7"/>
      <c r="Z47" s="12"/>
      <c r="AA47" s="12"/>
      <c r="AB47" s="9"/>
      <c r="AC47" s="9"/>
    </row>
    <row r="48" spans="1:29" x14ac:dyDescent="0.25">
      <c r="A48" s="6"/>
      <c r="B48" s="6"/>
      <c r="C48" s="6"/>
      <c r="D48" s="8"/>
      <c r="E48" s="9"/>
      <c r="F48" s="9"/>
      <c r="G48" s="10"/>
      <c r="H48" s="9"/>
      <c r="I48" s="10"/>
      <c r="J48" s="10"/>
      <c r="K48" s="10"/>
      <c r="L48" s="9"/>
      <c r="M48" s="10"/>
      <c r="N48" s="10"/>
      <c r="O48" s="9"/>
      <c r="P48" s="9"/>
      <c r="Q48" s="9"/>
      <c r="R48" s="9"/>
      <c r="S48" s="11"/>
      <c r="T48" s="11"/>
      <c r="U48" s="10"/>
      <c r="V48" s="9"/>
      <c r="W48" s="9"/>
      <c r="X48" s="7"/>
      <c r="Y48" s="7"/>
      <c r="Z48" s="12"/>
      <c r="AA48" s="12"/>
      <c r="AB48" s="9"/>
      <c r="AC48" s="9"/>
    </row>
    <row r="49" spans="1:29" x14ac:dyDescent="0.25">
      <c r="A49" s="6"/>
      <c r="B49" s="6"/>
      <c r="C49" s="6"/>
      <c r="D49" s="8"/>
      <c r="E49" s="9"/>
      <c r="F49" s="9"/>
      <c r="G49" s="10"/>
      <c r="H49" s="9"/>
      <c r="I49" s="10"/>
      <c r="J49" s="10"/>
      <c r="K49" s="10"/>
      <c r="L49" s="9"/>
      <c r="M49" s="10"/>
      <c r="N49" s="10"/>
      <c r="O49" s="9"/>
      <c r="P49" s="9"/>
      <c r="Q49" s="9"/>
      <c r="R49" s="9"/>
      <c r="S49" s="11"/>
      <c r="T49" s="11"/>
      <c r="U49" s="10"/>
      <c r="V49" s="9"/>
      <c r="W49" s="9"/>
      <c r="X49" s="7"/>
      <c r="Y49" s="7"/>
      <c r="Z49" s="12"/>
      <c r="AA49" s="12"/>
      <c r="AB49" s="9"/>
      <c r="AC49" s="9"/>
    </row>
    <row r="50" spans="1:29" x14ac:dyDescent="0.25">
      <c r="A50" s="6"/>
      <c r="B50" s="6"/>
      <c r="C50" s="6"/>
      <c r="D50" s="8"/>
      <c r="E50" s="9"/>
      <c r="F50" s="9"/>
      <c r="G50" s="10"/>
      <c r="H50" s="9"/>
      <c r="I50" s="10"/>
      <c r="J50" s="10"/>
      <c r="K50" s="10"/>
      <c r="L50" s="9"/>
      <c r="M50" s="10"/>
      <c r="N50" s="10"/>
      <c r="O50" s="9"/>
      <c r="P50" s="9"/>
      <c r="Q50" s="9"/>
      <c r="R50" s="9"/>
      <c r="S50" s="11"/>
      <c r="T50" s="11"/>
      <c r="U50" s="10"/>
      <c r="V50" s="9"/>
      <c r="W50" s="9"/>
      <c r="X50" s="7"/>
      <c r="Y50" s="7"/>
      <c r="Z50" s="12"/>
      <c r="AA50" s="12"/>
      <c r="AB50" s="9"/>
      <c r="AC50" s="9"/>
    </row>
    <row r="51" spans="1:29" x14ac:dyDescent="0.25">
      <c r="A51" s="6"/>
      <c r="B51" s="6"/>
      <c r="C51" s="6"/>
      <c r="D51" s="8"/>
      <c r="E51" s="9"/>
      <c r="F51" s="9"/>
      <c r="G51" s="10"/>
      <c r="H51" s="9"/>
      <c r="I51" s="10"/>
      <c r="J51" s="10"/>
      <c r="K51" s="10"/>
      <c r="L51" s="9"/>
      <c r="M51" s="10"/>
      <c r="N51" s="10"/>
      <c r="O51" s="9"/>
      <c r="P51" s="9"/>
      <c r="Q51" s="9"/>
      <c r="R51" s="9"/>
      <c r="S51" s="11"/>
      <c r="T51" s="11"/>
      <c r="U51" s="10"/>
      <c r="V51" s="9"/>
      <c r="W51" s="9"/>
      <c r="X51" s="7"/>
      <c r="Y51" s="7"/>
      <c r="Z51" s="12"/>
      <c r="AA51" s="12"/>
      <c r="AB51" s="9"/>
      <c r="AC51" s="9"/>
    </row>
    <row r="52" spans="1:29" x14ac:dyDescent="0.25">
      <c r="A52" s="6"/>
      <c r="B52" s="6"/>
      <c r="C52" s="6"/>
      <c r="D52" s="8"/>
      <c r="E52" s="9"/>
      <c r="F52" s="9"/>
      <c r="G52" s="10"/>
      <c r="H52" s="9"/>
      <c r="I52" s="10"/>
      <c r="J52" s="10"/>
      <c r="K52" s="10"/>
      <c r="L52" s="9"/>
      <c r="M52" s="10"/>
      <c r="N52" s="10"/>
      <c r="O52" s="9"/>
      <c r="P52" s="9"/>
      <c r="Q52" s="9"/>
      <c r="R52" s="9"/>
      <c r="S52" s="11"/>
      <c r="T52" s="11"/>
      <c r="U52" s="10"/>
      <c r="V52" s="9"/>
      <c r="W52" s="9"/>
      <c r="X52" s="7"/>
      <c r="Y52" s="7"/>
      <c r="Z52" s="12"/>
      <c r="AA52" s="12"/>
      <c r="AB52" s="9"/>
      <c r="AC52" s="9"/>
    </row>
    <row r="53" spans="1:29" x14ac:dyDescent="0.25">
      <c r="A53" s="6"/>
      <c r="B53" s="6"/>
      <c r="C53" s="6"/>
      <c r="D53" s="8"/>
      <c r="E53" s="9"/>
      <c r="F53" s="9"/>
      <c r="G53" s="10"/>
      <c r="H53" s="9"/>
      <c r="I53" s="10"/>
      <c r="J53" s="10"/>
      <c r="K53" s="10"/>
      <c r="L53" s="9"/>
      <c r="M53" s="10"/>
      <c r="N53" s="10"/>
      <c r="O53" s="9"/>
      <c r="P53" s="9"/>
      <c r="Q53" s="9"/>
      <c r="R53" s="9"/>
      <c r="S53" s="11"/>
      <c r="T53" s="11"/>
      <c r="U53" s="10"/>
      <c r="V53" s="9"/>
      <c r="W53" s="9"/>
      <c r="X53" s="7"/>
      <c r="Y53" s="7"/>
      <c r="Z53" s="12"/>
      <c r="AA53" s="12"/>
      <c r="AB53" s="9"/>
      <c r="AC53" s="9"/>
    </row>
    <row r="54" spans="1:29" x14ac:dyDescent="0.25">
      <c r="A54" s="6"/>
      <c r="B54" s="6"/>
      <c r="C54" s="6"/>
      <c r="D54" s="8"/>
      <c r="E54" s="9"/>
      <c r="F54" s="9"/>
      <c r="G54" s="10"/>
      <c r="H54" s="9"/>
      <c r="I54" s="10"/>
      <c r="J54" s="10"/>
      <c r="K54" s="10"/>
      <c r="L54" s="9"/>
      <c r="M54" s="10"/>
      <c r="N54" s="10"/>
      <c r="O54" s="9"/>
      <c r="P54" s="9"/>
      <c r="Q54" s="9"/>
      <c r="R54" s="9"/>
      <c r="S54" s="11"/>
      <c r="T54" s="11"/>
      <c r="U54" s="10"/>
      <c r="V54" s="9"/>
      <c r="W54" s="9"/>
      <c r="X54" s="7"/>
      <c r="Y54" s="7"/>
      <c r="Z54" s="12"/>
      <c r="AA54" s="12"/>
      <c r="AB54" s="9"/>
      <c r="AC54" s="9"/>
    </row>
    <row r="55" spans="1:29" x14ac:dyDescent="0.25">
      <c r="A55" s="6"/>
      <c r="B55" s="6"/>
      <c r="C55" s="6"/>
      <c r="D55" s="8"/>
      <c r="E55" s="9"/>
      <c r="F55" s="9"/>
      <c r="G55" s="10"/>
      <c r="H55" s="9"/>
      <c r="I55" s="10"/>
      <c r="J55" s="10"/>
      <c r="K55" s="10"/>
      <c r="L55" s="9"/>
      <c r="M55" s="10"/>
      <c r="N55" s="10"/>
      <c r="O55" s="9"/>
      <c r="P55" s="9"/>
      <c r="Q55" s="9"/>
      <c r="R55" s="9"/>
      <c r="S55" s="11"/>
      <c r="T55" s="11"/>
      <c r="U55" s="10"/>
      <c r="V55" s="9"/>
      <c r="W55" s="9"/>
      <c r="X55" s="7"/>
      <c r="Y55" s="7"/>
      <c r="Z55" s="12"/>
      <c r="AA55" s="12"/>
      <c r="AB55" s="9"/>
      <c r="AC55" s="9"/>
    </row>
    <row r="56" spans="1:29" x14ac:dyDescent="0.25">
      <c r="A56" s="6"/>
      <c r="B56" s="6"/>
      <c r="C56" s="6"/>
      <c r="D56" s="8"/>
      <c r="E56" s="9"/>
      <c r="F56" s="9"/>
      <c r="G56" s="10"/>
      <c r="H56" s="9"/>
      <c r="I56" s="10"/>
      <c r="J56" s="10"/>
      <c r="K56" s="10"/>
      <c r="L56" s="9"/>
      <c r="M56" s="10"/>
      <c r="N56" s="10"/>
      <c r="O56" s="9"/>
      <c r="P56" s="9"/>
      <c r="Q56" s="9"/>
      <c r="R56" s="9"/>
      <c r="S56" s="11"/>
      <c r="T56" s="11"/>
      <c r="U56" s="10"/>
      <c r="V56" s="9"/>
      <c r="W56" s="9"/>
      <c r="X56" s="7"/>
      <c r="Y56" s="7"/>
      <c r="Z56" s="12"/>
      <c r="AA56" s="12"/>
      <c r="AB56" s="9"/>
      <c r="AC56" s="9"/>
    </row>
    <row r="57" spans="1:29" x14ac:dyDescent="0.25">
      <c r="A57" s="6"/>
      <c r="B57" s="6"/>
      <c r="C57" s="6"/>
      <c r="D57" s="8"/>
      <c r="E57" s="9"/>
      <c r="F57" s="9"/>
      <c r="G57" s="10"/>
      <c r="H57" s="9"/>
      <c r="I57" s="10"/>
      <c r="J57" s="10"/>
      <c r="K57" s="10"/>
      <c r="L57" s="9"/>
      <c r="M57" s="10"/>
      <c r="N57" s="10"/>
      <c r="O57" s="9"/>
      <c r="P57" s="9"/>
      <c r="Q57" s="9"/>
      <c r="R57" s="9"/>
      <c r="S57" s="11"/>
      <c r="T57" s="11"/>
      <c r="U57" s="10"/>
      <c r="V57" s="9"/>
      <c r="W57" s="9"/>
      <c r="X57" s="7"/>
      <c r="Y57" s="7"/>
      <c r="Z57" s="12"/>
      <c r="AA57" s="12"/>
      <c r="AB57" s="9"/>
      <c r="AC57" s="9"/>
    </row>
    <row r="58" spans="1:29" x14ac:dyDescent="0.25">
      <c r="A58" s="6"/>
      <c r="B58" s="6"/>
      <c r="C58" s="6"/>
      <c r="D58" s="8"/>
      <c r="E58" s="9"/>
      <c r="F58" s="9"/>
      <c r="G58" s="10"/>
      <c r="H58" s="9"/>
      <c r="I58" s="10"/>
      <c r="J58" s="10"/>
      <c r="K58" s="10"/>
      <c r="L58" s="9"/>
      <c r="M58" s="10"/>
      <c r="N58" s="10"/>
      <c r="O58" s="9"/>
      <c r="P58" s="9"/>
      <c r="Q58" s="9"/>
      <c r="R58" s="9"/>
      <c r="S58" s="11"/>
      <c r="T58" s="11"/>
      <c r="U58" s="10"/>
      <c r="V58" s="9"/>
      <c r="W58" s="9"/>
      <c r="X58" s="7"/>
      <c r="Y58" s="7"/>
      <c r="Z58" s="12"/>
      <c r="AA58" s="12"/>
      <c r="AB58" s="9"/>
      <c r="AC58" s="9"/>
    </row>
    <row r="59" spans="1:29" x14ac:dyDescent="0.25">
      <c r="A59" s="6"/>
      <c r="B59" s="6"/>
      <c r="C59" s="6"/>
      <c r="D59" s="8"/>
      <c r="E59" s="9"/>
      <c r="F59" s="9"/>
      <c r="G59" s="10"/>
      <c r="H59" s="9"/>
      <c r="I59" s="10"/>
      <c r="J59" s="10"/>
      <c r="K59" s="10"/>
      <c r="L59" s="9"/>
      <c r="M59" s="10"/>
      <c r="N59" s="10"/>
      <c r="O59" s="9"/>
      <c r="P59" s="9"/>
      <c r="Q59" s="9"/>
      <c r="R59" s="9"/>
      <c r="S59" s="11"/>
      <c r="T59" s="11"/>
      <c r="U59" s="10"/>
      <c r="V59" s="9"/>
      <c r="W59" s="9"/>
      <c r="X59" s="7"/>
      <c r="Y59" s="7"/>
      <c r="Z59" s="12"/>
      <c r="AA59" s="12"/>
      <c r="AB59" s="9"/>
      <c r="AC59" s="9"/>
    </row>
    <row r="60" spans="1:29" x14ac:dyDescent="0.25">
      <c r="A60" s="6"/>
      <c r="B60" s="6"/>
      <c r="C60" s="6"/>
      <c r="D60" s="8"/>
      <c r="E60" s="9"/>
      <c r="F60" s="9"/>
      <c r="G60" s="10"/>
      <c r="H60" s="9"/>
      <c r="I60" s="10"/>
      <c r="J60" s="10"/>
      <c r="K60" s="10"/>
      <c r="L60" s="9"/>
      <c r="M60" s="10"/>
      <c r="N60" s="10"/>
      <c r="O60" s="9"/>
      <c r="P60" s="9"/>
      <c r="Q60" s="9"/>
      <c r="R60" s="9"/>
      <c r="S60" s="11"/>
      <c r="T60" s="11"/>
      <c r="U60" s="10"/>
      <c r="V60" s="9"/>
      <c r="W60" s="9"/>
      <c r="X60" s="7"/>
      <c r="Y60" s="7"/>
      <c r="Z60" s="12"/>
      <c r="AA60" s="12"/>
      <c r="AB60" s="9"/>
      <c r="AC60" s="9"/>
    </row>
    <row r="61" spans="1:29" x14ac:dyDescent="0.25">
      <c r="A61" s="6"/>
      <c r="B61" s="6"/>
      <c r="C61" s="6"/>
      <c r="D61" s="8"/>
      <c r="E61" s="9"/>
      <c r="F61" s="9"/>
      <c r="G61" s="10"/>
      <c r="H61" s="9"/>
      <c r="I61" s="10"/>
      <c r="J61" s="10"/>
      <c r="K61" s="10"/>
      <c r="L61" s="9"/>
      <c r="M61" s="10"/>
      <c r="N61" s="10"/>
      <c r="O61" s="9"/>
      <c r="P61" s="9"/>
      <c r="Q61" s="9"/>
      <c r="R61" s="9"/>
      <c r="S61" s="11"/>
      <c r="T61" s="11"/>
      <c r="U61" s="10"/>
      <c r="V61" s="9"/>
      <c r="W61" s="9"/>
      <c r="X61" s="7"/>
      <c r="Y61" s="7"/>
      <c r="Z61" s="12"/>
      <c r="AA61" s="12"/>
      <c r="AB61" s="9"/>
      <c r="AC61" s="9"/>
    </row>
    <row r="62" spans="1:29" x14ac:dyDescent="0.25">
      <c r="A62" s="6"/>
      <c r="B62" s="6"/>
      <c r="C62" s="6"/>
      <c r="D62" s="8"/>
      <c r="E62" s="9"/>
      <c r="F62" s="9"/>
      <c r="G62" s="10"/>
      <c r="H62" s="9"/>
      <c r="I62" s="10"/>
      <c r="J62" s="10"/>
      <c r="K62" s="10"/>
      <c r="L62" s="9"/>
      <c r="M62" s="10"/>
      <c r="N62" s="10"/>
      <c r="O62" s="9"/>
      <c r="P62" s="9"/>
      <c r="Q62" s="9"/>
      <c r="R62" s="9"/>
      <c r="S62" s="11"/>
      <c r="T62" s="11"/>
      <c r="U62" s="10"/>
      <c r="V62" s="9"/>
      <c r="W62" s="9"/>
      <c r="X62" s="7"/>
      <c r="Y62" s="7"/>
      <c r="Z62" s="12"/>
      <c r="AA62" s="12"/>
      <c r="AB62" s="9"/>
      <c r="AC62" s="9"/>
    </row>
    <row r="63" spans="1:29" x14ac:dyDescent="0.25">
      <c r="A63" s="6"/>
      <c r="B63" s="6"/>
      <c r="C63" s="6"/>
      <c r="D63" s="8"/>
      <c r="E63" s="9"/>
      <c r="F63" s="9"/>
      <c r="G63" s="10"/>
      <c r="H63" s="9"/>
      <c r="I63" s="10"/>
      <c r="J63" s="10"/>
      <c r="K63" s="10"/>
      <c r="L63" s="9"/>
      <c r="M63" s="10"/>
      <c r="N63" s="10"/>
      <c r="O63" s="9"/>
      <c r="P63" s="9"/>
      <c r="Q63" s="9"/>
      <c r="R63" s="9"/>
      <c r="S63" s="11"/>
      <c r="T63" s="11"/>
      <c r="U63" s="10"/>
      <c r="V63" s="9"/>
      <c r="W63" s="9"/>
      <c r="X63" s="7"/>
      <c r="Y63" s="7"/>
      <c r="Z63" s="12"/>
      <c r="AA63" s="12"/>
      <c r="AB63" s="9"/>
      <c r="AC63" s="9"/>
    </row>
    <row r="64" spans="1:29" x14ac:dyDescent="0.25">
      <c r="A64" s="6"/>
      <c r="B64" s="6"/>
      <c r="C64" s="6"/>
      <c r="D64" s="8"/>
      <c r="E64" s="9"/>
      <c r="F64" s="9"/>
      <c r="G64" s="10"/>
      <c r="H64" s="9"/>
      <c r="I64" s="10"/>
      <c r="J64" s="10"/>
      <c r="K64" s="10"/>
      <c r="L64" s="9"/>
      <c r="M64" s="10"/>
      <c r="N64" s="10"/>
      <c r="O64" s="9"/>
      <c r="P64" s="9"/>
      <c r="Q64" s="9"/>
      <c r="R64" s="9"/>
      <c r="S64" s="11"/>
      <c r="T64" s="11"/>
      <c r="U64" s="10"/>
      <c r="V64" s="9"/>
      <c r="W64" s="9"/>
      <c r="X64" s="7"/>
      <c r="Y64" s="7"/>
      <c r="Z64" s="12"/>
      <c r="AA64" s="12"/>
      <c r="AB64" s="9"/>
      <c r="AC64" s="9"/>
    </row>
    <row r="65" spans="1:29" x14ac:dyDescent="0.25">
      <c r="A65" s="6"/>
      <c r="B65" s="6"/>
      <c r="C65" s="6"/>
      <c r="D65" s="8"/>
      <c r="E65" s="9"/>
      <c r="F65" s="9"/>
      <c r="G65" s="10"/>
      <c r="H65" s="9"/>
      <c r="I65" s="10"/>
      <c r="J65" s="10"/>
      <c r="K65" s="10"/>
      <c r="L65" s="9"/>
      <c r="M65" s="10"/>
      <c r="N65" s="10"/>
      <c r="O65" s="9"/>
      <c r="P65" s="9"/>
      <c r="Q65" s="9"/>
      <c r="R65" s="9"/>
      <c r="S65" s="11"/>
      <c r="T65" s="11"/>
      <c r="U65" s="10"/>
      <c r="V65" s="9"/>
      <c r="W65" s="9"/>
      <c r="X65" s="7"/>
      <c r="Y65" s="7"/>
      <c r="Z65" s="12"/>
      <c r="AA65" s="12"/>
      <c r="AB65" s="9"/>
      <c r="AC65" s="9"/>
    </row>
    <row r="66" spans="1:29" x14ac:dyDescent="0.25">
      <c r="A66" s="6"/>
      <c r="B66" s="6"/>
      <c r="C66" s="6"/>
      <c r="D66" s="8"/>
      <c r="E66" s="9"/>
      <c r="F66" s="9"/>
      <c r="G66" s="10"/>
      <c r="H66" s="9"/>
      <c r="I66" s="10"/>
      <c r="J66" s="10"/>
      <c r="K66" s="10"/>
      <c r="L66" s="9"/>
      <c r="M66" s="10"/>
      <c r="N66" s="10"/>
      <c r="O66" s="9"/>
      <c r="P66" s="9"/>
      <c r="Q66" s="9"/>
      <c r="R66" s="9"/>
      <c r="S66" s="11"/>
      <c r="T66" s="11"/>
      <c r="U66" s="10"/>
      <c r="V66" s="9"/>
      <c r="W66" s="9"/>
      <c r="X66" s="7"/>
      <c r="Y66" s="7"/>
      <c r="Z66" s="12"/>
      <c r="AA66" s="12"/>
      <c r="AB66" s="9"/>
      <c r="AC66" s="9"/>
    </row>
    <row r="67" spans="1:29" x14ac:dyDescent="0.25">
      <c r="A67" s="6"/>
      <c r="B67" s="6"/>
      <c r="C67" s="6"/>
      <c r="D67" s="8"/>
      <c r="E67" s="9"/>
      <c r="F67" s="9"/>
      <c r="G67" s="10"/>
      <c r="H67" s="9"/>
      <c r="I67" s="10"/>
      <c r="J67" s="10"/>
      <c r="K67" s="10"/>
      <c r="L67" s="9"/>
      <c r="M67" s="10"/>
      <c r="N67" s="10"/>
      <c r="O67" s="9"/>
      <c r="P67" s="9"/>
      <c r="Q67" s="9"/>
      <c r="R67" s="9"/>
      <c r="S67" s="11"/>
      <c r="T67" s="11"/>
      <c r="U67" s="10"/>
      <c r="V67" s="9"/>
      <c r="W67" s="9"/>
      <c r="X67" s="7"/>
      <c r="Y67" s="7"/>
      <c r="Z67" s="12"/>
      <c r="AA67" s="12"/>
      <c r="AB67" s="9"/>
      <c r="AC67" s="9"/>
    </row>
    <row r="68" spans="1:29" x14ac:dyDescent="0.25">
      <c r="A68" s="6"/>
      <c r="B68" s="6"/>
      <c r="C68" s="6"/>
      <c r="D68" s="8"/>
      <c r="E68" s="9"/>
      <c r="F68" s="9"/>
      <c r="G68" s="10"/>
      <c r="H68" s="9"/>
      <c r="I68" s="10"/>
      <c r="J68" s="10"/>
      <c r="K68" s="10"/>
      <c r="L68" s="9"/>
      <c r="M68" s="10"/>
      <c r="N68" s="10"/>
      <c r="O68" s="9"/>
      <c r="P68" s="9"/>
      <c r="Q68" s="9"/>
      <c r="R68" s="9"/>
      <c r="S68" s="11"/>
      <c r="T68" s="11"/>
      <c r="U68" s="10"/>
      <c r="V68" s="9"/>
      <c r="W68" s="9"/>
      <c r="X68" s="7"/>
      <c r="Y68" s="7"/>
      <c r="Z68" s="12"/>
      <c r="AA68" s="12"/>
      <c r="AB68" s="9"/>
      <c r="AC68" s="9"/>
    </row>
    <row r="69" spans="1:29" x14ac:dyDescent="0.25">
      <c r="A69" s="6"/>
      <c r="B69" s="6"/>
      <c r="C69" s="6"/>
      <c r="D69" s="8"/>
      <c r="E69" s="9"/>
      <c r="F69" s="9"/>
      <c r="G69" s="10"/>
      <c r="H69" s="9"/>
      <c r="I69" s="10"/>
      <c r="J69" s="10"/>
      <c r="K69" s="10"/>
      <c r="L69" s="9"/>
      <c r="M69" s="10"/>
      <c r="N69" s="10"/>
      <c r="O69" s="9"/>
      <c r="P69" s="9"/>
      <c r="Q69" s="9"/>
      <c r="R69" s="9"/>
      <c r="S69" s="11"/>
      <c r="T69" s="11"/>
      <c r="U69" s="10"/>
      <c r="V69" s="9"/>
      <c r="W69" s="9"/>
      <c r="X69" s="7"/>
      <c r="Y69" s="7"/>
      <c r="Z69" s="12"/>
      <c r="AA69" s="12"/>
      <c r="AB69" s="9"/>
      <c r="AC69" s="9"/>
    </row>
    <row r="70" spans="1:29" x14ac:dyDescent="0.25">
      <c r="A70" s="6"/>
      <c r="B70" s="6"/>
      <c r="C70" s="6"/>
      <c r="D70" s="8"/>
      <c r="E70" s="9"/>
      <c r="F70" s="9"/>
      <c r="G70" s="10"/>
      <c r="H70" s="9"/>
      <c r="I70" s="10"/>
      <c r="J70" s="10"/>
      <c r="K70" s="10"/>
      <c r="L70" s="9"/>
      <c r="M70" s="10"/>
      <c r="N70" s="10"/>
      <c r="O70" s="9"/>
      <c r="P70" s="9"/>
      <c r="Q70" s="9"/>
      <c r="R70" s="9"/>
      <c r="S70" s="11"/>
      <c r="T70" s="11"/>
      <c r="U70" s="10"/>
      <c r="V70" s="9"/>
      <c r="W70" s="9"/>
      <c r="X70" s="7"/>
      <c r="Y70" s="7"/>
      <c r="Z70" s="12"/>
      <c r="AA70" s="12"/>
      <c r="AB70" s="9"/>
      <c r="AC70" s="9"/>
    </row>
    <row r="71" spans="1:29" x14ac:dyDescent="0.25">
      <c r="A71" s="6"/>
      <c r="B71" s="6"/>
      <c r="C71" s="6"/>
      <c r="D71" s="8"/>
      <c r="E71" s="9"/>
      <c r="F71" s="9"/>
      <c r="G71" s="10"/>
      <c r="H71" s="9"/>
      <c r="I71" s="10"/>
      <c r="J71" s="10"/>
      <c r="K71" s="10"/>
      <c r="L71" s="9"/>
      <c r="M71" s="10"/>
      <c r="N71" s="10"/>
      <c r="O71" s="9"/>
      <c r="P71" s="9"/>
      <c r="Q71" s="9"/>
      <c r="R71" s="9"/>
      <c r="S71" s="11"/>
      <c r="T71" s="11"/>
      <c r="U71" s="10"/>
      <c r="V71" s="9"/>
      <c r="W71" s="9"/>
      <c r="X71" s="7"/>
      <c r="Y71" s="7"/>
      <c r="Z71" s="12"/>
      <c r="AA71" s="12"/>
      <c r="AB71" s="9"/>
      <c r="AC71" s="9"/>
    </row>
    <row r="72" spans="1:29" x14ac:dyDescent="0.25">
      <c r="A72" s="6"/>
      <c r="B72" s="6"/>
      <c r="C72" s="6"/>
      <c r="D72" s="8"/>
      <c r="E72" s="9"/>
      <c r="F72" s="9"/>
      <c r="G72" s="10"/>
      <c r="H72" s="9"/>
      <c r="I72" s="10"/>
      <c r="J72" s="10"/>
      <c r="K72" s="10"/>
      <c r="L72" s="9"/>
      <c r="M72" s="10"/>
      <c r="N72" s="10"/>
      <c r="O72" s="9"/>
      <c r="P72" s="9"/>
      <c r="Q72" s="9"/>
      <c r="R72" s="9"/>
      <c r="S72" s="11"/>
      <c r="T72" s="11"/>
      <c r="U72" s="10"/>
      <c r="V72" s="9"/>
      <c r="W72" s="9"/>
      <c r="X72" s="7"/>
      <c r="Y72" s="7"/>
      <c r="Z72" s="12"/>
      <c r="AA72" s="12"/>
      <c r="AB72" s="9"/>
      <c r="AC72" s="9"/>
    </row>
    <row r="73" spans="1:29" x14ac:dyDescent="0.25">
      <c r="A73" s="6"/>
      <c r="B73" s="6"/>
      <c r="C73" s="6"/>
      <c r="D73" s="8"/>
      <c r="E73" s="9"/>
      <c r="F73" s="9"/>
      <c r="G73" s="10"/>
      <c r="H73" s="9"/>
      <c r="I73" s="10"/>
      <c r="J73" s="10"/>
      <c r="K73" s="10"/>
      <c r="L73" s="9"/>
      <c r="M73" s="10"/>
      <c r="N73" s="10"/>
      <c r="O73" s="9"/>
      <c r="P73" s="9"/>
      <c r="Q73" s="9"/>
      <c r="R73" s="9"/>
      <c r="S73" s="11"/>
      <c r="T73" s="11"/>
      <c r="U73" s="10"/>
      <c r="V73" s="9"/>
      <c r="W73" s="9"/>
      <c r="X73" s="7"/>
      <c r="Y73" s="7"/>
      <c r="Z73" s="12"/>
      <c r="AA73" s="12"/>
      <c r="AB73" s="9"/>
      <c r="AC73" s="9"/>
    </row>
    <row r="74" spans="1:29" x14ac:dyDescent="0.25">
      <c r="A74" s="6"/>
      <c r="B74" s="6"/>
      <c r="C74" s="6"/>
      <c r="D74" s="8"/>
      <c r="E74" s="9"/>
      <c r="F74" s="9"/>
      <c r="G74" s="10"/>
      <c r="H74" s="9"/>
      <c r="I74" s="10"/>
      <c r="J74" s="10"/>
      <c r="K74" s="10"/>
      <c r="L74" s="9"/>
      <c r="M74" s="10"/>
      <c r="N74" s="10"/>
      <c r="O74" s="9"/>
      <c r="P74" s="9"/>
      <c r="Q74" s="9"/>
      <c r="R74" s="9"/>
      <c r="S74" s="11"/>
      <c r="T74" s="11"/>
      <c r="U74" s="10"/>
      <c r="V74" s="9"/>
      <c r="W74" s="9"/>
      <c r="X74" s="7"/>
      <c r="Y74" s="7"/>
      <c r="Z74" s="12"/>
      <c r="AA74" s="12"/>
      <c r="AB74" s="9"/>
      <c r="AC74" s="9"/>
    </row>
    <row r="75" spans="1:29" x14ac:dyDescent="0.25">
      <c r="A75" s="6"/>
      <c r="B75" s="6"/>
      <c r="C75" s="6"/>
      <c r="D75" s="8"/>
      <c r="E75" s="9"/>
      <c r="F75" s="9"/>
      <c r="G75" s="10"/>
      <c r="H75" s="9"/>
      <c r="I75" s="10"/>
      <c r="J75" s="10"/>
      <c r="K75" s="10"/>
      <c r="L75" s="9"/>
      <c r="M75" s="10"/>
      <c r="N75" s="10"/>
      <c r="O75" s="9"/>
      <c r="P75" s="9"/>
      <c r="Q75" s="9"/>
      <c r="R75" s="9"/>
      <c r="S75" s="11"/>
      <c r="T75" s="11"/>
      <c r="U75" s="10"/>
      <c r="V75" s="9"/>
      <c r="W75" s="9"/>
      <c r="X75" s="7"/>
      <c r="Y75" s="7"/>
      <c r="Z75" s="12"/>
      <c r="AA75" s="12"/>
      <c r="AB75" s="9"/>
      <c r="AC75" s="9"/>
    </row>
    <row r="76" spans="1:29" x14ac:dyDescent="0.25">
      <c r="A76" s="6"/>
      <c r="B76" s="6"/>
      <c r="C76" s="6"/>
      <c r="D76" s="8"/>
      <c r="E76" s="9"/>
      <c r="F76" s="9"/>
      <c r="G76" s="10"/>
      <c r="H76" s="9"/>
      <c r="I76" s="10"/>
      <c r="J76" s="10"/>
      <c r="K76" s="10"/>
      <c r="L76" s="9"/>
      <c r="M76" s="10"/>
      <c r="N76" s="10"/>
      <c r="O76" s="9"/>
      <c r="P76" s="9"/>
      <c r="Q76" s="9"/>
      <c r="R76" s="9"/>
      <c r="S76" s="11"/>
      <c r="T76" s="11"/>
      <c r="U76" s="10"/>
      <c r="V76" s="9"/>
      <c r="W76" s="9"/>
      <c r="X76" s="7"/>
      <c r="Y76" s="7"/>
      <c r="Z76" s="12"/>
      <c r="AA76" s="12"/>
      <c r="AB76" s="9"/>
      <c r="AC76" s="9"/>
    </row>
    <row r="77" spans="1:29" x14ac:dyDescent="0.25">
      <c r="A77" s="6"/>
      <c r="B77" s="6"/>
      <c r="C77" s="6"/>
      <c r="D77" s="8"/>
      <c r="E77" s="9"/>
      <c r="F77" s="9"/>
      <c r="G77" s="10"/>
      <c r="H77" s="9"/>
      <c r="I77" s="10"/>
      <c r="J77" s="10"/>
      <c r="K77" s="10"/>
      <c r="L77" s="9"/>
      <c r="M77" s="10"/>
      <c r="N77" s="10"/>
      <c r="O77" s="9"/>
      <c r="P77" s="9"/>
      <c r="Q77" s="9"/>
      <c r="R77" s="9"/>
      <c r="S77" s="11"/>
      <c r="T77" s="11"/>
      <c r="U77" s="10"/>
      <c r="V77" s="9"/>
      <c r="W77" s="9"/>
      <c r="X77" s="7"/>
      <c r="Y77" s="7"/>
      <c r="Z77" s="12"/>
      <c r="AA77" s="12"/>
      <c r="AB77" s="9"/>
      <c r="AC77" s="9"/>
    </row>
    <row r="78" spans="1:29" x14ac:dyDescent="0.25">
      <c r="A78" s="6"/>
      <c r="B78" s="6"/>
      <c r="C78" s="6"/>
      <c r="D78" s="8"/>
      <c r="E78" s="9"/>
      <c r="F78" s="9"/>
      <c r="G78" s="10"/>
      <c r="H78" s="9"/>
      <c r="I78" s="10"/>
      <c r="J78" s="10"/>
      <c r="K78" s="10"/>
      <c r="L78" s="9"/>
      <c r="M78" s="10"/>
      <c r="N78" s="10"/>
      <c r="O78" s="9"/>
      <c r="P78" s="9"/>
      <c r="Q78" s="9"/>
      <c r="R78" s="9"/>
      <c r="S78" s="11"/>
      <c r="T78" s="11"/>
      <c r="U78" s="10"/>
      <c r="V78" s="9"/>
      <c r="W78" s="9"/>
      <c r="X78" s="7"/>
      <c r="Y78" s="7"/>
      <c r="Z78" s="12"/>
      <c r="AA78" s="12"/>
      <c r="AB78" s="9"/>
      <c r="AC78" s="9"/>
    </row>
    <row r="79" spans="1:29" x14ac:dyDescent="0.25">
      <c r="A79" s="6"/>
      <c r="B79" s="6"/>
      <c r="C79" s="6"/>
      <c r="D79" s="8"/>
      <c r="E79" s="9"/>
      <c r="F79" s="9"/>
      <c r="G79" s="10"/>
      <c r="H79" s="9"/>
      <c r="I79" s="10"/>
      <c r="J79" s="10"/>
      <c r="K79" s="10"/>
      <c r="L79" s="9"/>
      <c r="M79" s="10"/>
      <c r="N79" s="10"/>
      <c r="O79" s="9"/>
      <c r="P79" s="9"/>
      <c r="Q79" s="9"/>
      <c r="R79" s="9"/>
      <c r="S79" s="11"/>
      <c r="T79" s="11"/>
      <c r="U79" s="10"/>
      <c r="V79" s="9"/>
      <c r="W79" s="9"/>
      <c r="X79" s="7"/>
      <c r="Y79" s="7"/>
      <c r="Z79" s="12"/>
      <c r="AA79" s="12"/>
      <c r="AB79" s="9"/>
      <c r="AC79" s="9"/>
    </row>
    <row r="80" spans="1:29" x14ac:dyDescent="0.25">
      <c r="A80" s="6"/>
      <c r="B80" s="6"/>
      <c r="C80" s="6"/>
      <c r="D80" s="8"/>
      <c r="E80" s="9"/>
      <c r="F80" s="9"/>
      <c r="G80" s="10"/>
      <c r="H80" s="9"/>
      <c r="I80" s="10"/>
      <c r="J80" s="10"/>
      <c r="K80" s="10"/>
      <c r="L80" s="9"/>
      <c r="M80" s="10"/>
      <c r="N80" s="10"/>
      <c r="O80" s="9"/>
      <c r="P80" s="9"/>
      <c r="Q80" s="9"/>
      <c r="R80" s="9"/>
      <c r="S80" s="11"/>
      <c r="T80" s="11"/>
      <c r="U80" s="10"/>
      <c r="V80" s="9"/>
      <c r="W80" s="9"/>
      <c r="X80" s="7"/>
      <c r="Y80" s="7"/>
      <c r="Z80" s="12"/>
      <c r="AA80" s="12"/>
      <c r="AB80" s="9"/>
      <c r="AC80" s="9"/>
    </row>
    <row r="81" spans="1:29" x14ac:dyDescent="0.25">
      <c r="A81" s="6"/>
      <c r="B81" s="6"/>
      <c r="C81" s="6"/>
      <c r="D81" s="8"/>
      <c r="E81" s="9"/>
      <c r="F81" s="9"/>
      <c r="G81" s="10"/>
      <c r="H81" s="9"/>
      <c r="I81" s="10"/>
      <c r="J81" s="10"/>
      <c r="K81" s="10"/>
      <c r="L81" s="9"/>
      <c r="M81" s="10"/>
      <c r="N81" s="10"/>
      <c r="O81" s="9"/>
      <c r="P81" s="9"/>
      <c r="Q81" s="9"/>
      <c r="R81" s="9"/>
      <c r="S81" s="11"/>
      <c r="T81" s="11"/>
      <c r="U81" s="10"/>
      <c r="V81" s="9"/>
      <c r="W81" s="9"/>
      <c r="X81" s="7"/>
      <c r="Y81" s="7"/>
      <c r="Z81" s="12"/>
      <c r="AA81" s="12"/>
      <c r="AB81" s="9"/>
      <c r="AC81" s="9"/>
    </row>
    <row r="82" spans="1:29" x14ac:dyDescent="0.25">
      <c r="A82" s="6"/>
      <c r="B82" s="6"/>
      <c r="C82" s="6"/>
      <c r="D82" s="8"/>
      <c r="E82" s="9"/>
      <c r="F82" s="9"/>
      <c r="G82" s="10"/>
      <c r="H82" s="9"/>
      <c r="I82" s="10"/>
      <c r="J82" s="10"/>
      <c r="K82" s="10"/>
      <c r="L82" s="9"/>
      <c r="M82" s="10"/>
      <c r="N82" s="10"/>
      <c r="O82" s="9"/>
      <c r="P82" s="9"/>
      <c r="Q82" s="9"/>
      <c r="R82" s="9"/>
      <c r="S82" s="11"/>
      <c r="T82" s="11"/>
      <c r="U82" s="10"/>
      <c r="V82" s="9"/>
      <c r="W82" s="9"/>
      <c r="X82" s="7"/>
      <c r="Y82" s="7"/>
      <c r="Z82" s="12"/>
      <c r="AA82" s="12"/>
      <c r="AB82" s="9"/>
      <c r="AC82" s="9"/>
    </row>
    <row r="83" spans="1:29" x14ac:dyDescent="0.25">
      <c r="A83" s="6"/>
      <c r="B83" s="6"/>
      <c r="C83" s="6"/>
      <c r="D83" s="8"/>
      <c r="E83" s="9"/>
      <c r="F83" s="9"/>
      <c r="G83" s="10"/>
      <c r="H83" s="9"/>
      <c r="I83" s="10"/>
      <c r="J83" s="10"/>
      <c r="K83" s="10"/>
      <c r="L83" s="9"/>
      <c r="M83" s="10"/>
      <c r="N83" s="10"/>
      <c r="O83" s="9"/>
      <c r="P83" s="9"/>
      <c r="Q83" s="9"/>
      <c r="R83" s="9"/>
      <c r="S83" s="11"/>
      <c r="T83" s="11"/>
      <c r="U83" s="10"/>
      <c r="V83" s="9"/>
      <c r="W83" s="9"/>
      <c r="X83" s="7"/>
      <c r="Y83" s="7"/>
      <c r="Z83" s="12"/>
      <c r="AA83" s="12"/>
      <c r="AB83" s="9"/>
      <c r="AC83" s="9"/>
    </row>
    <row r="84" spans="1:29" x14ac:dyDescent="0.25">
      <c r="A84" s="6"/>
      <c r="B84" s="6"/>
      <c r="C84" s="6"/>
      <c r="D84" s="8"/>
      <c r="E84" s="9"/>
      <c r="F84" s="9"/>
      <c r="G84" s="10"/>
      <c r="H84" s="9"/>
      <c r="I84" s="10"/>
      <c r="J84" s="10"/>
      <c r="K84" s="10"/>
      <c r="L84" s="9"/>
      <c r="M84" s="10"/>
      <c r="N84" s="10"/>
      <c r="O84" s="9"/>
      <c r="P84" s="9"/>
      <c r="Q84" s="9"/>
      <c r="R84" s="9"/>
      <c r="S84" s="11"/>
      <c r="T84" s="11"/>
      <c r="U84" s="10"/>
      <c r="V84" s="9"/>
      <c r="W84" s="9"/>
      <c r="X84" s="7"/>
      <c r="Y84" s="7"/>
      <c r="Z84" s="12"/>
      <c r="AA84" s="12"/>
      <c r="AB84" s="9"/>
      <c r="AC84" s="9"/>
    </row>
    <row r="85" spans="1:29" x14ac:dyDescent="0.25">
      <c r="A85" s="6"/>
      <c r="B85" s="6"/>
      <c r="C85" s="6"/>
      <c r="D85" s="8"/>
      <c r="E85" s="9"/>
      <c r="F85" s="9"/>
      <c r="G85" s="10"/>
      <c r="H85" s="9"/>
      <c r="I85" s="10"/>
      <c r="J85" s="10"/>
      <c r="K85" s="10"/>
      <c r="L85" s="9"/>
      <c r="M85" s="10"/>
      <c r="N85" s="10"/>
      <c r="O85" s="9"/>
      <c r="P85" s="9"/>
      <c r="Q85" s="9"/>
      <c r="R85" s="9"/>
      <c r="S85" s="11"/>
      <c r="T85" s="11"/>
      <c r="U85" s="10"/>
      <c r="V85" s="9"/>
      <c r="W85" s="9"/>
      <c r="X85" s="7"/>
      <c r="Y85" s="7"/>
      <c r="Z85" s="12"/>
      <c r="AA85" s="12"/>
      <c r="AB85" s="9"/>
      <c r="AC85" s="9"/>
    </row>
    <row r="86" spans="1:29" x14ac:dyDescent="0.25">
      <c r="A86" s="6"/>
      <c r="B86" s="6"/>
      <c r="C86" s="6"/>
      <c r="D86" s="8"/>
      <c r="E86" s="9"/>
      <c r="F86" s="9"/>
      <c r="G86" s="10"/>
      <c r="H86" s="9"/>
      <c r="I86" s="10"/>
      <c r="J86" s="10"/>
      <c r="K86" s="10"/>
      <c r="L86" s="9"/>
      <c r="M86" s="10"/>
      <c r="N86" s="10"/>
      <c r="O86" s="9"/>
      <c r="P86" s="9"/>
      <c r="Q86" s="9"/>
      <c r="R86" s="9"/>
      <c r="S86" s="11"/>
      <c r="T86" s="11"/>
      <c r="U86" s="10"/>
      <c r="V86" s="9"/>
      <c r="W86" s="9"/>
      <c r="X86" s="7"/>
      <c r="Y86" s="7"/>
      <c r="Z86" s="12"/>
      <c r="AA86" s="12"/>
      <c r="AB86" s="9"/>
      <c r="AC86" s="9"/>
    </row>
    <row r="87" spans="1:29" x14ac:dyDescent="0.25">
      <c r="A87" s="6"/>
      <c r="B87" s="6"/>
      <c r="C87" s="6"/>
      <c r="D87" s="8"/>
      <c r="E87" s="9"/>
      <c r="F87" s="9"/>
      <c r="G87" s="10"/>
      <c r="H87" s="9"/>
      <c r="I87" s="10"/>
      <c r="J87" s="10"/>
      <c r="K87" s="10"/>
      <c r="L87" s="9"/>
      <c r="M87" s="10"/>
      <c r="N87" s="10"/>
      <c r="O87" s="9"/>
      <c r="P87" s="9"/>
      <c r="Q87" s="9"/>
      <c r="R87" s="9"/>
      <c r="S87" s="11"/>
      <c r="T87" s="11"/>
      <c r="U87" s="10"/>
      <c r="V87" s="9"/>
      <c r="W87" s="9"/>
      <c r="X87" s="7"/>
      <c r="Y87" s="7"/>
      <c r="Z87" s="12"/>
      <c r="AA87" s="12"/>
      <c r="AB87" s="9"/>
      <c r="AC87" s="9"/>
    </row>
    <row r="88" spans="1:29" x14ac:dyDescent="0.25">
      <c r="A88" s="6"/>
      <c r="B88" s="6"/>
      <c r="C88" s="6"/>
      <c r="D88" s="8"/>
      <c r="E88" s="9"/>
      <c r="F88" s="9"/>
      <c r="G88" s="10"/>
      <c r="H88" s="9"/>
      <c r="I88" s="10"/>
      <c r="J88" s="10"/>
      <c r="K88" s="10"/>
      <c r="L88" s="9"/>
      <c r="M88" s="10"/>
      <c r="N88" s="10"/>
      <c r="O88" s="9"/>
      <c r="P88" s="9"/>
      <c r="Q88" s="9"/>
      <c r="R88" s="9"/>
      <c r="S88" s="11"/>
      <c r="T88" s="11"/>
      <c r="U88" s="10"/>
      <c r="V88" s="9"/>
      <c r="W88" s="9"/>
      <c r="X88" s="7"/>
      <c r="Y88" s="7"/>
      <c r="Z88" s="12"/>
      <c r="AA88" s="12"/>
      <c r="AB88" s="9"/>
      <c r="AC88" s="9"/>
    </row>
    <row r="89" spans="1:29" x14ac:dyDescent="0.25">
      <c r="A89" s="6"/>
      <c r="B89" s="6"/>
      <c r="C89" s="6"/>
      <c r="D89" s="8"/>
      <c r="E89" s="9"/>
      <c r="F89" s="9"/>
      <c r="G89" s="10"/>
      <c r="H89" s="9"/>
      <c r="I89" s="10"/>
      <c r="J89" s="10"/>
      <c r="K89" s="10"/>
      <c r="L89" s="9"/>
      <c r="M89" s="10"/>
      <c r="N89" s="10"/>
      <c r="O89" s="9"/>
      <c r="P89" s="9"/>
      <c r="Q89" s="9"/>
      <c r="R89" s="9"/>
      <c r="S89" s="11"/>
      <c r="T89" s="11"/>
      <c r="U89" s="10"/>
      <c r="V89" s="9"/>
      <c r="W89" s="9"/>
      <c r="X89" s="7"/>
      <c r="Y89" s="7"/>
      <c r="Z89" s="12"/>
      <c r="AA89" s="12"/>
      <c r="AB89" s="9"/>
      <c r="AC89" s="9"/>
    </row>
    <row r="90" spans="1:29" x14ac:dyDescent="0.25">
      <c r="A90" s="6"/>
      <c r="B90" s="6"/>
      <c r="C90" s="6"/>
      <c r="D90" s="8"/>
      <c r="E90" s="9"/>
      <c r="F90" s="9"/>
      <c r="G90" s="10"/>
      <c r="H90" s="9"/>
      <c r="I90" s="10"/>
      <c r="J90" s="10"/>
      <c r="K90" s="10"/>
      <c r="L90" s="9"/>
      <c r="M90" s="10"/>
      <c r="N90" s="10"/>
      <c r="O90" s="9"/>
      <c r="P90" s="9"/>
      <c r="Q90" s="9"/>
      <c r="R90" s="9"/>
      <c r="S90" s="11"/>
      <c r="T90" s="11"/>
      <c r="U90" s="10"/>
      <c r="V90" s="9"/>
      <c r="W90" s="9"/>
      <c r="X90" s="7"/>
      <c r="Y90" s="7"/>
      <c r="Z90" s="12"/>
      <c r="AA90" s="12"/>
      <c r="AB90" s="9"/>
      <c r="AC90" s="9"/>
    </row>
    <row r="91" spans="1:29" x14ac:dyDescent="0.25">
      <c r="A91" s="6"/>
      <c r="B91" s="6"/>
      <c r="C91" s="6"/>
      <c r="D91" s="8"/>
      <c r="E91" s="9"/>
      <c r="F91" s="9"/>
      <c r="G91" s="10"/>
      <c r="H91" s="9"/>
      <c r="I91" s="10"/>
      <c r="J91" s="10"/>
      <c r="K91" s="10"/>
      <c r="L91" s="9"/>
      <c r="M91" s="10"/>
      <c r="N91" s="10"/>
      <c r="O91" s="9"/>
      <c r="P91" s="9"/>
      <c r="Q91" s="9"/>
      <c r="R91" s="9"/>
      <c r="S91" s="11"/>
      <c r="T91" s="11"/>
      <c r="U91" s="10"/>
      <c r="V91" s="9"/>
      <c r="W91" s="9"/>
      <c r="X91" s="7"/>
      <c r="Y91" s="7"/>
      <c r="Z91" s="12"/>
      <c r="AA91" s="12"/>
      <c r="AB91" s="9"/>
      <c r="AC91" s="9"/>
    </row>
    <row r="92" spans="1:29" x14ac:dyDescent="0.25">
      <c r="A92" s="6"/>
      <c r="B92" s="6"/>
      <c r="C92" s="6"/>
      <c r="D92" s="8"/>
      <c r="E92" s="9"/>
      <c r="F92" s="9"/>
      <c r="G92" s="10"/>
      <c r="H92" s="9"/>
      <c r="I92" s="10"/>
      <c r="J92" s="10"/>
      <c r="K92" s="10"/>
      <c r="L92" s="9"/>
      <c r="M92" s="10"/>
      <c r="N92" s="10"/>
      <c r="O92" s="9"/>
      <c r="P92" s="9"/>
      <c r="Q92" s="9"/>
      <c r="R92" s="9"/>
      <c r="S92" s="11"/>
      <c r="T92" s="11"/>
      <c r="U92" s="10"/>
      <c r="V92" s="9"/>
      <c r="W92" s="9"/>
      <c r="X92" s="7"/>
      <c r="Y92" s="7"/>
      <c r="Z92" s="12"/>
      <c r="AA92" s="12"/>
      <c r="AB92" s="9"/>
      <c r="AC92" s="9"/>
    </row>
    <row r="93" spans="1:29" x14ac:dyDescent="0.25">
      <c r="A93" s="6"/>
      <c r="B93" s="6"/>
      <c r="C93" s="6"/>
      <c r="D93" s="8"/>
      <c r="E93" s="9"/>
      <c r="F93" s="9"/>
      <c r="G93" s="10"/>
      <c r="H93" s="9"/>
      <c r="I93" s="10"/>
      <c r="J93" s="10"/>
      <c r="K93" s="10"/>
      <c r="L93" s="9"/>
      <c r="M93" s="10"/>
      <c r="N93" s="10"/>
      <c r="O93" s="9"/>
      <c r="P93" s="9"/>
      <c r="Q93" s="9"/>
      <c r="R93" s="9"/>
      <c r="S93" s="11"/>
      <c r="T93" s="11"/>
      <c r="U93" s="10"/>
      <c r="V93" s="9"/>
      <c r="W93" s="9"/>
      <c r="X93" s="7"/>
      <c r="Y93" s="7"/>
      <c r="Z93" s="12"/>
      <c r="AA93" s="12"/>
      <c r="AB93" s="9"/>
      <c r="AC93" s="9"/>
    </row>
    <row r="94" spans="1:29" x14ac:dyDescent="0.25">
      <c r="A94" s="6"/>
      <c r="B94" s="6"/>
      <c r="C94" s="6"/>
      <c r="D94" s="8"/>
      <c r="E94" s="9"/>
      <c r="F94" s="9"/>
      <c r="G94" s="10"/>
      <c r="H94" s="9"/>
      <c r="I94" s="10"/>
      <c r="J94" s="10"/>
      <c r="K94" s="10"/>
      <c r="L94" s="9"/>
      <c r="M94" s="10"/>
      <c r="N94" s="10"/>
      <c r="O94" s="9"/>
      <c r="P94" s="9"/>
      <c r="Q94" s="9"/>
      <c r="R94" s="9"/>
      <c r="S94" s="11"/>
      <c r="T94" s="11"/>
      <c r="U94" s="10"/>
      <c r="V94" s="9"/>
      <c r="W94" s="9"/>
      <c r="X94" s="7"/>
      <c r="Y94" s="7"/>
      <c r="Z94" s="12"/>
      <c r="AA94" s="12"/>
      <c r="AB94" s="9"/>
      <c r="AC94" s="9"/>
    </row>
    <row r="95" spans="1:29" x14ac:dyDescent="0.25">
      <c r="A95" s="6"/>
      <c r="B95" s="6"/>
      <c r="C95" s="6"/>
      <c r="D95" s="8"/>
      <c r="E95" s="9"/>
      <c r="F95" s="9"/>
      <c r="G95" s="10"/>
      <c r="H95" s="9"/>
      <c r="I95" s="10"/>
      <c r="J95" s="10"/>
      <c r="K95" s="10"/>
      <c r="L95" s="9"/>
      <c r="M95" s="10"/>
      <c r="N95" s="10"/>
      <c r="O95" s="9"/>
      <c r="P95" s="9"/>
      <c r="Q95" s="9"/>
      <c r="R95" s="9"/>
      <c r="S95" s="11"/>
      <c r="T95" s="11"/>
      <c r="U95" s="10"/>
      <c r="V95" s="9"/>
      <c r="W95" s="9"/>
      <c r="X95" s="7"/>
      <c r="Y95" s="7"/>
      <c r="Z95" s="12"/>
      <c r="AA95" s="12"/>
      <c r="AB95" s="9"/>
      <c r="AC95" s="9"/>
    </row>
    <row r="96" spans="1:29" x14ac:dyDescent="0.25">
      <c r="A96" s="6"/>
      <c r="B96" s="6"/>
      <c r="C96" s="6"/>
      <c r="D96" s="8"/>
      <c r="E96" s="9"/>
      <c r="F96" s="9"/>
      <c r="G96" s="10"/>
      <c r="H96" s="9"/>
      <c r="I96" s="10"/>
      <c r="J96" s="10"/>
      <c r="K96" s="10"/>
      <c r="L96" s="9"/>
      <c r="M96" s="10"/>
      <c r="N96" s="10"/>
      <c r="O96" s="9"/>
      <c r="P96" s="9"/>
      <c r="Q96" s="9"/>
      <c r="R96" s="9"/>
      <c r="S96" s="11"/>
      <c r="T96" s="11"/>
      <c r="U96" s="10"/>
      <c r="V96" s="9"/>
      <c r="W96" s="9"/>
      <c r="X96" s="7"/>
      <c r="Y96" s="7"/>
      <c r="Z96" s="12"/>
      <c r="AA96" s="12"/>
      <c r="AB96" s="9"/>
      <c r="AC96" s="9"/>
    </row>
    <row r="97" spans="1:29" x14ac:dyDescent="0.25">
      <c r="A97" s="6"/>
      <c r="B97" s="6"/>
      <c r="C97" s="6"/>
      <c r="D97" s="8"/>
      <c r="E97" s="9"/>
      <c r="F97" s="9"/>
      <c r="G97" s="10"/>
      <c r="H97" s="9"/>
      <c r="I97" s="10"/>
      <c r="J97" s="10"/>
      <c r="K97" s="10"/>
      <c r="L97" s="9"/>
      <c r="M97" s="10"/>
      <c r="N97" s="10"/>
      <c r="O97" s="9"/>
      <c r="P97" s="9"/>
      <c r="Q97" s="9"/>
      <c r="R97" s="9"/>
      <c r="S97" s="11"/>
      <c r="T97" s="11"/>
      <c r="U97" s="10"/>
      <c r="V97" s="9"/>
      <c r="W97" s="9"/>
      <c r="X97" s="7"/>
      <c r="Y97" s="7"/>
      <c r="Z97" s="12"/>
      <c r="AA97" s="12"/>
      <c r="AB97" s="9"/>
      <c r="AC97" s="9"/>
    </row>
    <row r="98" spans="1:29" x14ac:dyDescent="0.25">
      <c r="A98" s="6"/>
      <c r="B98" s="6"/>
      <c r="C98" s="6"/>
      <c r="D98" s="8"/>
      <c r="E98" s="9"/>
      <c r="F98" s="9"/>
      <c r="G98" s="10"/>
      <c r="H98" s="9"/>
      <c r="I98" s="10"/>
      <c r="J98" s="10"/>
      <c r="K98" s="10"/>
      <c r="L98" s="9"/>
      <c r="M98" s="10"/>
      <c r="N98" s="10"/>
      <c r="O98" s="9"/>
      <c r="P98" s="9"/>
      <c r="Q98" s="9"/>
      <c r="R98" s="9"/>
      <c r="S98" s="11"/>
      <c r="T98" s="11"/>
      <c r="U98" s="10"/>
      <c r="V98" s="9"/>
      <c r="W98" s="9"/>
      <c r="X98" s="7"/>
      <c r="Y98" s="7"/>
      <c r="Z98" s="12"/>
      <c r="AA98" s="12"/>
      <c r="AB98" s="9"/>
      <c r="AC98" s="9"/>
    </row>
    <row r="99" spans="1:29" x14ac:dyDescent="0.25">
      <c r="A99" s="6"/>
      <c r="B99" s="6"/>
      <c r="C99" s="6"/>
      <c r="D99" s="8"/>
      <c r="E99" s="9"/>
      <c r="F99" s="9"/>
      <c r="G99" s="10"/>
      <c r="H99" s="9"/>
      <c r="I99" s="10"/>
      <c r="J99" s="10"/>
      <c r="K99" s="10"/>
      <c r="L99" s="9"/>
      <c r="M99" s="10"/>
      <c r="N99" s="10"/>
      <c r="O99" s="9"/>
      <c r="P99" s="9"/>
      <c r="Q99" s="9"/>
      <c r="R99" s="9"/>
      <c r="S99" s="11"/>
      <c r="T99" s="11"/>
      <c r="U99" s="10"/>
      <c r="V99" s="9"/>
      <c r="W99" s="9"/>
      <c r="X99" s="7"/>
      <c r="Y99" s="7"/>
      <c r="Z99" s="12"/>
      <c r="AA99" s="12"/>
      <c r="AB99" s="9"/>
      <c r="AC99" s="9"/>
    </row>
    <row r="100" spans="1:29" x14ac:dyDescent="0.25">
      <c r="A100" s="6"/>
      <c r="B100" s="6"/>
      <c r="C100" s="6"/>
      <c r="D100" s="8"/>
      <c r="E100" s="9"/>
      <c r="F100" s="9"/>
      <c r="G100" s="10"/>
      <c r="H100" s="9"/>
      <c r="I100" s="10"/>
      <c r="J100" s="10"/>
      <c r="K100" s="10"/>
      <c r="L100" s="9"/>
      <c r="M100" s="10"/>
      <c r="N100" s="10"/>
      <c r="O100" s="9"/>
      <c r="P100" s="9"/>
      <c r="Q100" s="9"/>
      <c r="R100" s="9"/>
      <c r="S100" s="11"/>
      <c r="T100" s="11"/>
      <c r="U100" s="10"/>
      <c r="V100" s="9"/>
      <c r="W100" s="9"/>
      <c r="X100" s="7"/>
      <c r="Y100" s="7"/>
      <c r="Z100" s="12"/>
      <c r="AA100" s="12"/>
      <c r="AB100" s="9"/>
      <c r="AC100" s="9"/>
    </row>
    <row r="101" spans="1:29" x14ac:dyDescent="0.25">
      <c r="A101" s="6"/>
      <c r="B101" s="6"/>
      <c r="C101" s="6"/>
      <c r="D101" s="8"/>
      <c r="E101" s="9"/>
      <c r="F101" s="9"/>
      <c r="G101" s="10"/>
      <c r="H101" s="9"/>
      <c r="I101" s="10"/>
      <c r="J101" s="10"/>
      <c r="K101" s="10"/>
      <c r="L101" s="9"/>
      <c r="M101" s="10"/>
      <c r="N101" s="10"/>
      <c r="O101" s="9"/>
      <c r="P101" s="9"/>
      <c r="Q101" s="9"/>
      <c r="R101" s="9"/>
      <c r="S101" s="11"/>
      <c r="T101" s="11"/>
      <c r="U101" s="10"/>
      <c r="V101" s="9"/>
      <c r="W101" s="9"/>
      <c r="X101" s="7"/>
      <c r="Y101" s="7"/>
      <c r="Z101" s="12"/>
      <c r="AA101" s="12"/>
      <c r="AB101" s="9"/>
      <c r="AC101" s="9"/>
    </row>
    <row r="102" spans="1:29" x14ac:dyDescent="0.25">
      <c r="A102" s="6"/>
      <c r="B102" s="6"/>
      <c r="C102" s="6"/>
      <c r="D102" s="8"/>
      <c r="E102" s="9"/>
      <c r="F102" s="9"/>
      <c r="G102" s="10"/>
      <c r="H102" s="9"/>
      <c r="I102" s="10"/>
      <c r="J102" s="10"/>
      <c r="K102" s="10"/>
      <c r="L102" s="9"/>
      <c r="M102" s="10"/>
      <c r="N102" s="10"/>
      <c r="O102" s="9"/>
      <c r="P102" s="9"/>
      <c r="Q102" s="9"/>
      <c r="R102" s="9"/>
      <c r="S102" s="11"/>
      <c r="T102" s="11"/>
      <c r="U102" s="10"/>
      <c r="V102" s="9"/>
      <c r="W102" s="9"/>
      <c r="X102" s="7"/>
      <c r="Y102" s="7"/>
      <c r="Z102" s="12"/>
      <c r="AA102" s="12"/>
      <c r="AB102" s="9"/>
      <c r="AC102" s="9"/>
    </row>
    <row r="103" spans="1:29" x14ac:dyDescent="0.25">
      <c r="A103" s="6"/>
      <c r="B103" s="6"/>
      <c r="C103" s="6"/>
      <c r="D103" s="8"/>
      <c r="E103" s="9"/>
      <c r="F103" s="9"/>
      <c r="G103" s="10"/>
      <c r="H103" s="9"/>
      <c r="I103" s="10"/>
      <c r="J103" s="10"/>
      <c r="K103" s="10"/>
      <c r="L103" s="9"/>
      <c r="M103" s="10"/>
      <c r="N103" s="10"/>
      <c r="O103" s="9"/>
      <c r="P103" s="9"/>
      <c r="Q103" s="9"/>
      <c r="R103" s="9"/>
      <c r="S103" s="11"/>
      <c r="T103" s="11"/>
      <c r="U103" s="10"/>
      <c r="V103" s="9"/>
      <c r="W103" s="9"/>
      <c r="X103" s="7"/>
      <c r="Y103" s="7"/>
      <c r="Z103" s="12"/>
      <c r="AA103" s="12"/>
      <c r="AB103" s="9"/>
      <c r="AC103" s="9"/>
    </row>
    <row r="104" spans="1:29" x14ac:dyDescent="0.25">
      <c r="A104" s="6"/>
      <c r="B104" s="6"/>
      <c r="C104" s="6"/>
      <c r="D104" s="8"/>
      <c r="E104" s="9"/>
      <c r="F104" s="9"/>
      <c r="G104" s="10"/>
      <c r="H104" s="9"/>
      <c r="I104" s="10"/>
      <c r="J104" s="10"/>
      <c r="K104" s="10"/>
      <c r="L104" s="9"/>
      <c r="M104" s="10"/>
      <c r="N104" s="10"/>
      <c r="O104" s="9"/>
      <c r="P104" s="9"/>
      <c r="Q104" s="9"/>
      <c r="R104" s="9"/>
      <c r="S104" s="11"/>
      <c r="T104" s="11"/>
      <c r="U104" s="10"/>
      <c r="V104" s="9"/>
      <c r="W104" s="9"/>
      <c r="X104" s="7"/>
      <c r="Y104" s="7"/>
      <c r="Z104" s="12"/>
      <c r="AA104" s="12"/>
      <c r="AB104" s="9"/>
      <c r="AC104" s="9"/>
    </row>
    <row r="105" spans="1:29" x14ac:dyDescent="0.25">
      <c r="A105" s="6"/>
      <c r="B105" s="6"/>
      <c r="C105" s="6"/>
      <c r="D105" s="8"/>
      <c r="E105" s="9"/>
      <c r="F105" s="9"/>
      <c r="G105" s="10"/>
      <c r="H105" s="9"/>
      <c r="I105" s="10"/>
      <c r="J105" s="10"/>
      <c r="K105" s="10"/>
      <c r="L105" s="9"/>
      <c r="M105" s="10"/>
      <c r="N105" s="10"/>
      <c r="O105" s="9"/>
      <c r="P105" s="9"/>
      <c r="Q105" s="9"/>
      <c r="R105" s="9"/>
      <c r="S105" s="11"/>
      <c r="T105" s="11"/>
      <c r="U105" s="10"/>
      <c r="V105" s="9"/>
      <c r="W105" s="9"/>
      <c r="X105" s="7"/>
      <c r="Y105" s="7"/>
      <c r="Z105" s="12"/>
      <c r="AA105" s="12"/>
      <c r="AB105" s="9"/>
      <c r="AC105" s="9"/>
    </row>
    <row r="106" spans="1:29" x14ac:dyDescent="0.25">
      <c r="A106" s="6"/>
      <c r="B106" s="6"/>
      <c r="C106" s="6"/>
      <c r="D106" s="8"/>
      <c r="E106" s="9"/>
      <c r="F106" s="9"/>
      <c r="G106" s="10"/>
      <c r="H106" s="9"/>
      <c r="I106" s="10"/>
      <c r="J106" s="10"/>
      <c r="K106" s="10"/>
      <c r="L106" s="9"/>
      <c r="M106" s="10"/>
      <c r="N106" s="10"/>
      <c r="O106" s="9"/>
      <c r="P106" s="9"/>
      <c r="Q106" s="9"/>
      <c r="R106" s="9"/>
      <c r="S106" s="11"/>
      <c r="T106" s="11"/>
      <c r="U106" s="10"/>
      <c r="V106" s="9"/>
      <c r="W106" s="9"/>
      <c r="X106" s="7"/>
      <c r="Y106" s="7"/>
      <c r="Z106" s="12"/>
      <c r="AA106" s="12"/>
      <c r="AB106" s="9"/>
      <c r="AC106" s="9"/>
    </row>
    <row r="107" spans="1:29" x14ac:dyDescent="0.25">
      <c r="A107" s="6"/>
      <c r="B107" s="6"/>
      <c r="C107" s="6"/>
      <c r="D107" s="8"/>
      <c r="E107" s="9"/>
      <c r="F107" s="9"/>
      <c r="G107" s="10"/>
      <c r="H107" s="9"/>
      <c r="I107" s="10"/>
      <c r="J107" s="10"/>
      <c r="K107" s="10"/>
      <c r="L107" s="9"/>
      <c r="M107" s="10"/>
      <c r="N107" s="10"/>
      <c r="O107" s="9"/>
      <c r="P107" s="9"/>
      <c r="Q107" s="9"/>
      <c r="R107" s="9"/>
      <c r="S107" s="11"/>
      <c r="T107" s="11"/>
      <c r="U107" s="10"/>
      <c r="V107" s="9"/>
      <c r="W107" s="9"/>
      <c r="X107" s="7"/>
      <c r="Y107" s="7"/>
      <c r="Z107" s="12"/>
      <c r="AA107" s="12"/>
      <c r="AB107" s="9"/>
      <c r="AC107" s="9"/>
    </row>
    <row r="108" spans="1:29" x14ac:dyDescent="0.25">
      <c r="A108" s="6"/>
      <c r="B108" s="6"/>
      <c r="C108" s="6"/>
      <c r="D108" s="8"/>
      <c r="E108" s="9"/>
      <c r="F108" s="9"/>
      <c r="G108" s="10"/>
      <c r="H108" s="9"/>
      <c r="I108" s="10"/>
      <c r="J108" s="10"/>
      <c r="K108" s="10"/>
      <c r="L108" s="9"/>
      <c r="M108" s="10"/>
      <c r="N108" s="10"/>
      <c r="O108" s="9"/>
      <c r="P108" s="9"/>
      <c r="Q108" s="9"/>
      <c r="R108" s="9"/>
      <c r="S108" s="11"/>
      <c r="T108" s="11"/>
      <c r="U108" s="10"/>
      <c r="V108" s="9"/>
      <c r="W108" s="9"/>
      <c r="X108" s="7"/>
      <c r="Y108" s="7"/>
      <c r="Z108" s="12"/>
      <c r="AA108" s="12"/>
      <c r="AB108" s="9"/>
      <c r="AC108" s="9"/>
    </row>
    <row r="109" spans="1:29" x14ac:dyDescent="0.25">
      <c r="A109" s="6"/>
      <c r="B109" s="6"/>
      <c r="C109" s="6"/>
      <c r="D109" s="8"/>
      <c r="E109" s="9"/>
      <c r="F109" s="9"/>
      <c r="G109" s="10"/>
      <c r="H109" s="9"/>
      <c r="I109" s="10"/>
      <c r="J109" s="10"/>
      <c r="K109" s="10"/>
      <c r="L109" s="9"/>
      <c r="M109" s="10"/>
      <c r="N109" s="10"/>
      <c r="O109" s="9"/>
      <c r="P109" s="9"/>
      <c r="Q109" s="9"/>
      <c r="R109" s="9"/>
      <c r="S109" s="11"/>
      <c r="T109" s="11"/>
      <c r="U109" s="10"/>
      <c r="V109" s="9"/>
      <c r="W109" s="9"/>
      <c r="X109" s="7"/>
      <c r="Y109" s="7"/>
      <c r="Z109" s="12"/>
      <c r="AA109" s="12"/>
      <c r="AB109" s="9"/>
      <c r="AC109" s="9"/>
    </row>
    <row r="110" spans="1:29" x14ac:dyDescent="0.25">
      <c r="A110" s="6"/>
      <c r="B110" s="6"/>
      <c r="C110" s="6"/>
      <c r="D110" s="8"/>
      <c r="E110" s="9"/>
      <c r="F110" s="9"/>
      <c r="G110" s="10"/>
      <c r="H110" s="9"/>
      <c r="I110" s="10"/>
      <c r="J110" s="10"/>
      <c r="K110" s="10"/>
      <c r="L110" s="9"/>
      <c r="M110" s="10"/>
      <c r="N110" s="10"/>
      <c r="O110" s="9"/>
      <c r="P110" s="9"/>
      <c r="Q110" s="9"/>
      <c r="R110" s="9"/>
      <c r="S110" s="11"/>
      <c r="T110" s="11"/>
      <c r="U110" s="10"/>
      <c r="V110" s="9"/>
      <c r="W110" s="9"/>
      <c r="X110" s="7"/>
      <c r="Y110" s="7"/>
      <c r="Z110" s="12"/>
      <c r="AA110" s="12"/>
      <c r="AB110" s="9"/>
      <c r="AC110" s="9"/>
    </row>
    <row r="111" spans="1:29" x14ac:dyDescent="0.25">
      <c r="A111" s="6"/>
      <c r="B111" s="6"/>
      <c r="C111" s="6"/>
      <c r="D111" s="8"/>
      <c r="E111" s="9"/>
      <c r="F111" s="9"/>
      <c r="G111" s="10"/>
      <c r="H111" s="9"/>
      <c r="I111" s="10"/>
      <c r="J111" s="10"/>
      <c r="K111" s="10"/>
      <c r="L111" s="9"/>
      <c r="M111" s="10"/>
      <c r="N111" s="10"/>
      <c r="O111" s="9"/>
      <c r="P111" s="9"/>
      <c r="Q111" s="9"/>
      <c r="R111" s="9"/>
      <c r="S111" s="11"/>
      <c r="T111" s="11"/>
      <c r="U111" s="10"/>
      <c r="V111" s="9"/>
      <c r="W111" s="9"/>
      <c r="X111" s="7"/>
      <c r="Y111" s="7"/>
      <c r="Z111" s="12"/>
      <c r="AA111" s="12"/>
      <c r="AB111" s="9"/>
      <c r="AC111" s="9"/>
    </row>
    <row r="112" spans="1:29" x14ac:dyDescent="0.25">
      <c r="A112" s="6"/>
      <c r="B112" s="6"/>
      <c r="C112" s="6"/>
      <c r="D112" s="8"/>
      <c r="E112" s="9"/>
      <c r="F112" s="9"/>
      <c r="G112" s="10"/>
      <c r="H112" s="9"/>
      <c r="I112" s="10"/>
      <c r="J112" s="10"/>
      <c r="K112" s="10"/>
      <c r="L112" s="9"/>
      <c r="M112" s="10"/>
      <c r="N112" s="10"/>
      <c r="O112" s="9"/>
      <c r="P112" s="9"/>
      <c r="Q112" s="9"/>
      <c r="R112" s="9"/>
      <c r="S112" s="11"/>
      <c r="T112" s="11"/>
      <c r="U112" s="10"/>
      <c r="V112" s="9"/>
      <c r="W112" s="9"/>
      <c r="X112" s="7"/>
      <c r="Y112" s="7"/>
      <c r="Z112" s="12"/>
      <c r="AA112" s="12"/>
      <c r="AB112" s="9"/>
      <c r="AC112" s="9"/>
    </row>
    <row r="113" spans="1:29" x14ac:dyDescent="0.25">
      <c r="A113" s="6"/>
      <c r="B113" s="6"/>
      <c r="C113" s="6"/>
      <c r="D113" s="8"/>
      <c r="E113" s="9"/>
      <c r="F113" s="9"/>
      <c r="G113" s="10"/>
      <c r="H113" s="9"/>
      <c r="I113" s="10"/>
      <c r="J113" s="10"/>
      <c r="K113" s="10"/>
      <c r="L113" s="9"/>
      <c r="M113" s="10"/>
      <c r="N113" s="10"/>
      <c r="O113" s="9"/>
      <c r="P113" s="9"/>
      <c r="Q113" s="9"/>
      <c r="R113" s="9"/>
      <c r="S113" s="11"/>
      <c r="T113" s="11"/>
      <c r="U113" s="10"/>
      <c r="V113" s="9"/>
      <c r="W113" s="9"/>
      <c r="X113" s="7"/>
      <c r="Y113" s="7"/>
      <c r="Z113" s="12"/>
      <c r="AA113" s="12"/>
      <c r="AB113" s="9"/>
      <c r="AC113" s="9"/>
    </row>
    <row r="114" spans="1:29" x14ac:dyDescent="0.25">
      <c r="A114" s="6"/>
      <c r="B114" s="6"/>
      <c r="C114" s="6"/>
      <c r="D114" s="8"/>
      <c r="E114" s="9"/>
      <c r="F114" s="9"/>
      <c r="G114" s="10"/>
      <c r="H114" s="9"/>
      <c r="I114" s="10"/>
      <c r="J114" s="10"/>
      <c r="K114" s="10"/>
      <c r="L114" s="9"/>
      <c r="M114" s="10"/>
      <c r="N114" s="10"/>
      <c r="O114" s="9"/>
      <c r="P114" s="9"/>
      <c r="Q114" s="9"/>
      <c r="R114" s="9"/>
      <c r="S114" s="11"/>
      <c r="T114" s="11"/>
      <c r="U114" s="10"/>
      <c r="V114" s="9"/>
      <c r="W114" s="9"/>
      <c r="X114" s="7"/>
      <c r="Y114" s="7"/>
      <c r="Z114" s="12"/>
      <c r="AA114" s="12"/>
      <c r="AB114" s="9"/>
      <c r="AC114" s="9"/>
    </row>
    <row r="115" spans="1:29" x14ac:dyDescent="0.25">
      <c r="A115" s="6"/>
      <c r="B115" s="6"/>
      <c r="C115" s="6"/>
      <c r="D115" s="8"/>
      <c r="E115" s="9"/>
      <c r="F115" s="9"/>
      <c r="G115" s="10"/>
      <c r="H115" s="9"/>
      <c r="I115" s="10"/>
      <c r="J115" s="10"/>
      <c r="K115" s="10"/>
      <c r="L115" s="9"/>
      <c r="M115" s="10"/>
      <c r="N115" s="10"/>
      <c r="O115" s="9"/>
      <c r="P115" s="9"/>
      <c r="Q115" s="9"/>
      <c r="R115" s="9"/>
      <c r="S115" s="11"/>
      <c r="T115" s="11"/>
      <c r="U115" s="10"/>
      <c r="V115" s="9"/>
      <c r="W115" s="9"/>
      <c r="X115" s="7"/>
      <c r="Y115" s="7"/>
      <c r="Z115" s="12"/>
      <c r="AA115" s="12"/>
      <c r="AB115" s="9"/>
      <c r="AC115" s="9"/>
    </row>
    <row r="116" spans="1:29" x14ac:dyDescent="0.25">
      <c r="A116" s="6"/>
      <c r="B116" s="6"/>
      <c r="C116" s="6"/>
      <c r="D116" s="8"/>
      <c r="E116" s="9"/>
      <c r="F116" s="9"/>
      <c r="G116" s="10"/>
      <c r="H116" s="9"/>
      <c r="I116" s="10"/>
      <c r="J116" s="10"/>
      <c r="K116" s="10"/>
      <c r="L116" s="9"/>
      <c r="M116" s="10"/>
      <c r="N116" s="10"/>
      <c r="O116" s="9"/>
      <c r="P116" s="9"/>
      <c r="Q116" s="9"/>
      <c r="R116" s="9"/>
      <c r="S116" s="11"/>
      <c r="T116" s="11"/>
      <c r="U116" s="10"/>
      <c r="V116" s="9"/>
      <c r="W116" s="9"/>
      <c r="X116" s="7"/>
      <c r="Y116" s="7"/>
      <c r="Z116" s="12"/>
      <c r="AA116" s="12"/>
      <c r="AB116" s="9"/>
      <c r="AC116" s="9"/>
    </row>
    <row r="117" spans="1:29" x14ac:dyDescent="0.25">
      <c r="A117" s="6"/>
      <c r="B117" s="6"/>
      <c r="C117" s="6"/>
      <c r="D117" s="8"/>
      <c r="E117" s="9"/>
      <c r="F117" s="9"/>
      <c r="G117" s="10"/>
      <c r="H117" s="9"/>
      <c r="I117" s="10"/>
      <c r="J117" s="10"/>
      <c r="K117" s="10"/>
      <c r="L117" s="9"/>
      <c r="M117" s="10"/>
      <c r="N117" s="10"/>
      <c r="O117" s="9"/>
      <c r="P117" s="9"/>
      <c r="Q117" s="9"/>
      <c r="R117" s="9"/>
      <c r="S117" s="11"/>
      <c r="T117" s="11"/>
      <c r="U117" s="10"/>
      <c r="V117" s="9"/>
      <c r="W117" s="9"/>
      <c r="X117" s="7"/>
      <c r="Y117" s="7"/>
      <c r="Z117" s="12"/>
      <c r="AA117" s="12"/>
      <c r="AB117" s="9"/>
      <c r="AC117" s="9"/>
    </row>
    <row r="118" spans="1:29" x14ac:dyDescent="0.25">
      <c r="A118" s="6"/>
      <c r="B118" s="6"/>
      <c r="C118" s="6"/>
      <c r="D118" s="8"/>
      <c r="E118" s="9"/>
      <c r="F118" s="9"/>
      <c r="G118" s="10"/>
      <c r="H118" s="9"/>
      <c r="I118" s="10"/>
      <c r="J118" s="10"/>
      <c r="K118" s="10"/>
      <c r="L118" s="9"/>
      <c r="M118" s="10"/>
      <c r="N118" s="10"/>
      <c r="O118" s="9"/>
      <c r="P118" s="9"/>
      <c r="Q118" s="9"/>
      <c r="R118" s="9"/>
      <c r="S118" s="11"/>
      <c r="T118" s="11"/>
      <c r="U118" s="10"/>
      <c r="V118" s="9"/>
      <c r="W118" s="9"/>
      <c r="X118" s="7"/>
      <c r="Y118" s="7"/>
      <c r="Z118" s="12"/>
      <c r="AA118" s="12"/>
      <c r="AB118" s="9"/>
      <c r="AC118" s="9"/>
    </row>
    <row r="119" spans="1:29" x14ac:dyDescent="0.25">
      <c r="A119" s="6"/>
      <c r="B119" s="6"/>
      <c r="C119" s="6"/>
      <c r="D119" s="8"/>
      <c r="E119" s="9"/>
      <c r="F119" s="9"/>
      <c r="G119" s="10"/>
      <c r="H119" s="9"/>
      <c r="I119" s="10"/>
      <c r="J119" s="10"/>
      <c r="K119" s="10"/>
      <c r="L119" s="9"/>
      <c r="M119" s="10"/>
      <c r="N119" s="10"/>
      <c r="O119" s="9"/>
      <c r="P119" s="9"/>
      <c r="Q119" s="9"/>
      <c r="R119" s="9"/>
      <c r="S119" s="11"/>
      <c r="T119" s="11"/>
      <c r="U119" s="10"/>
      <c r="V119" s="9"/>
      <c r="W119" s="9"/>
      <c r="X119" s="7"/>
      <c r="Y119" s="7"/>
      <c r="Z119" s="12"/>
      <c r="AA119" s="12"/>
      <c r="AB119" s="9"/>
      <c r="AC119" s="9"/>
    </row>
    <row r="120" spans="1:29" x14ac:dyDescent="0.25">
      <c r="A120" s="6"/>
      <c r="B120" s="6"/>
      <c r="C120" s="6"/>
      <c r="D120" s="8"/>
      <c r="E120" s="9"/>
      <c r="F120" s="9"/>
      <c r="G120" s="10"/>
      <c r="H120" s="9"/>
      <c r="I120" s="10"/>
      <c r="J120" s="10"/>
      <c r="K120" s="10"/>
      <c r="L120" s="9"/>
      <c r="M120" s="10"/>
      <c r="N120" s="10"/>
      <c r="O120" s="9"/>
      <c r="P120" s="9"/>
      <c r="Q120" s="9"/>
      <c r="R120" s="9"/>
      <c r="S120" s="11"/>
      <c r="T120" s="11"/>
      <c r="U120" s="10"/>
      <c r="V120" s="9"/>
      <c r="W120" s="9"/>
      <c r="X120" s="7"/>
      <c r="Y120" s="7"/>
      <c r="Z120" s="12"/>
      <c r="AA120" s="12"/>
      <c r="AB120" s="9"/>
      <c r="AC120" s="9"/>
    </row>
    <row r="121" spans="1:29" x14ac:dyDescent="0.25">
      <c r="A121" s="6"/>
      <c r="B121" s="6"/>
      <c r="C121" s="6"/>
      <c r="D121" s="8"/>
      <c r="E121" s="9"/>
      <c r="F121" s="9"/>
      <c r="G121" s="10"/>
      <c r="H121" s="9"/>
      <c r="I121" s="10"/>
      <c r="J121" s="10"/>
      <c r="K121" s="10"/>
      <c r="L121" s="9"/>
      <c r="M121" s="10"/>
      <c r="N121" s="10"/>
      <c r="O121" s="9"/>
      <c r="P121" s="9"/>
      <c r="Q121" s="9"/>
      <c r="R121" s="9"/>
      <c r="S121" s="11"/>
      <c r="T121" s="11"/>
      <c r="U121" s="10"/>
      <c r="V121" s="9"/>
      <c r="W121" s="9"/>
      <c r="X121" s="7"/>
      <c r="Y121" s="7"/>
      <c r="Z121" s="12"/>
      <c r="AA121" s="12"/>
      <c r="AB121" s="9"/>
      <c r="AC121" s="9"/>
    </row>
    <row r="122" spans="1:29" x14ac:dyDescent="0.25">
      <c r="A122" s="6"/>
      <c r="B122" s="6"/>
      <c r="C122" s="6"/>
      <c r="D122" s="8"/>
      <c r="E122" s="9"/>
      <c r="F122" s="9"/>
      <c r="G122" s="10"/>
      <c r="H122" s="9"/>
      <c r="I122" s="10"/>
      <c r="J122" s="10"/>
      <c r="K122" s="10"/>
      <c r="L122" s="9"/>
      <c r="M122" s="10"/>
      <c r="N122" s="10"/>
      <c r="O122" s="9"/>
      <c r="P122" s="9"/>
      <c r="Q122" s="9"/>
      <c r="R122" s="9"/>
      <c r="S122" s="11"/>
      <c r="T122" s="11"/>
      <c r="U122" s="10"/>
      <c r="V122" s="9"/>
      <c r="W122" s="9"/>
      <c r="X122" s="7"/>
      <c r="Y122" s="7"/>
      <c r="Z122" s="12"/>
      <c r="AA122" s="12"/>
      <c r="AB122" s="9"/>
      <c r="AC122" s="9"/>
    </row>
    <row r="123" spans="1:29" x14ac:dyDescent="0.25">
      <c r="A123" s="6"/>
      <c r="B123" s="6"/>
      <c r="C123" s="6"/>
      <c r="D123" s="8"/>
      <c r="E123" s="9"/>
      <c r="F123" s="9"/>
      <c r="G123" s="10"/>
      <c r="H123" s="9"/>
      <c r="I123" s="10"/>
      <c r="J123" s="10"/>
      <c r="K123" s="10"/>
      <c r="L123" s="9"/>
      <c r="M123" s="10"/>
      <c r="N123" s="10"/>
      <c r="O123" s="9"/>
      <c r="P123" s="9"/>
      <c r="Q123" s="9"/>
      <c r="R123" s="9"/>
      <c r="S123" s="11"/>
      <c r="T123" s="11"/>
      <c r="U123" s="10"/>
      <c r="V123" s="9"/>
      <c r="W123" s="9"/>
      <c r="X123" s="7"/>
      <c r="Y123" s="7"/>
      <c r="Z123" s="12"/>
      <c r="AA123" s="12"/>
      <c r="AB123" s="9"/>
      <c r="AC123" s="9"/>
    </row>
    <row r="124" spans="1:29" x14ac:dyDescent="0.25">
      <c r="A124" s="6"/>
      <c r="B124" s="6"/>
      <c r="C124" s="6"/>
      <c r="D124" s="8"/>
      <c r="E124" s="9"/>
      <c r="F124" s="9"/>
      <c r="G124" s="10"/>
      <c r="H124" s="9"/>
      <c r="I124" s="10"/>
      <c r="J124" s="10"/>
      <c r="K124" s="10"/>
      <c r="L124" s="9"/>
      <c r="M124" s="10"/>
      <c r="N124" s="10"/>
      <c r="O124" s="9"/>
      <c r="P124" s="9"/>
      <c r="Q124" s="9"/>
      <c r="R124" s="9"/>
      <c r="S124" s="11"/>
      <c r="T124" s="11"/>
      <c r="U124" s="10"/>
      <c r="V124" s="9"/>
      <c r="W124" s="9"/>
      <c r="X124" s="7"/>
      <c r="Y124" s="7"/>
      <c r="Z124" s="12"/>
      <c r="AA124" s="12"/>
      <c r="AB124" s="9"/>
      <c r="AC124" s="9"/>
    </row>
    <row r="125" spans="1:29" x14ac:dyDescent="0.25">
      <c r="A125" s="6"/>
      <c r="B125" s="6"/>
      <c r="C125" s="6"/>
      <c r="D125" s="8"/>
      <c r="E125" s="9"/>
      <c r="F125" s="9"/>
      <c r="G125" s="10"/>
      <c r="H125" s="9"/>
      <c r="I125" s="10"/>
      <c r="J125" s="10"/>
      <c r="K125" s="10"/>
      <c r="L125" s="9"/>
      <c r="M125" s="10"/>
      <c r="N125" s="10"/>
      <c r="O125" s="9"/>
      <c r="P125" s="9"/>
      <c r="Q125" s="9"/>
      <c r="R125" s="9"/>
      <c r="S125" s="11"/>
      <c r="T125" s="11"/>
      <c r="U125" s="10"/>
      <c r="V125" s="9"/>
      <c r="W125" s="9"/>
      <c r="X125" s="7"/>
      <c r="Y125" s="7"/>
      <c r="Z125" s="12"/>
      <c r="AA125" s="12"/>
      <c r="AB125" s="9"/>
      <c r="AC125" s="9"/>
    </row>
    <row r="126" spans="1:29" x14ac:dyDescent="0.25">
      <c r="A126" s="6"/>
      <c r="B126" s="6"/>
      <c r="C126" s="6"/>
      <c r="D126" s="8"/>
      <c r="E126" s="9"/>
      <c r="F126" s="9"/>
      <c r="G126" s="10"/>
      <c r="H126" s="9"/>
      <c r="I126" s="10"/>
      <c r="J126" s="10"/>
      <c r="K126" s="10"/>
      <c r="L126" s="9"/>
      <c r="M126" s="10"/>
      <c r="N126" s="10"/>
      <c r="O126" s="9"/>
      <c r="P126" s="9"/>
      <c r="Q126" s="9"/>
      <c r="R126" s="9"/>
      <c r="S126" s="11"/>
      <c r="T126" s="11"/>
      <c r="U126" s="10"/>
      <c r="V126" s="9"/>
      <c r="W126" s="9"/>
      <c r="X126" s="7"/>
      <c r="Y126" s="7"/>
      <c r="Z126" s="12"/>
      <c r="AA126" s="12"/>
      <c r="AB126" s="9"/>
      <c r="AC126" s="9"/>
    </row>
    <row r="127" spans="1:29" x14ac:dyDescent="0.25">
      <c r="A127" s="6"/>
      <c r="B127" s="6"/>
      <c r="C127" s="6"/>
      <c r="D127" s="8"/>
      <c r="E127" s="9"/>
      <c r="F127" s="9"/>
      <c r="G127" s="10"/>
      <c r="H127" s="9"/>
      <c r="I127" s="10"/>
      <c r="J127" s="10"/>
      <c r="K127" s="10"/>
      <c r="L127" s="9"/>
      <c r="M127" s="10"/>
      <c r="N127" s="10"/>
      <c r="O127" s="9"/>
      <c r="P127" s="9"/>
      <c r="Q127" s="9"/>
      <c r="R127" s="9"/>
      <c r="S127" s="11"/>
      <c r="T127" s="11"/>
      <c r="U127" s="10"/>
      <c r="V127" s="9"/>
      <c r="W127" s="9"/>
      <c r="X127" s="7"/>
      <c r="Y127" s="7"/>
      <c r="Z127" s="12"/>
      <c r="AA127" s="12"/>
      <c r="AB127" s="9"/>
      <c r="AC127" s="9"/>
    </row>
    <row r="128" spans="1:29" x14ac:dyDescent="0.25">
      <c r="A128" s="6"/>
      <c r="B128" s="6"/>
      <c r="C128" s="6"/>
      <c r="D128" s="8"/>
      <c r="E128" s="9"/>
      <c r="F128" s="9"/>
      <c r="G128" s="10"/>
      <c r="H128" s="9"/>
      <c r="I128" s="10"/>
      <c r="J128" s="10"/>
      <c r="K128" s="10"/>
      <c r="L128" s="9"/>
      <c r="M128" s="10"/>
      <c r="N128" s="10"/>
      <c r="O128" s="9"/>
      <c r="P128" s="9"/>
      <c r="Q128" s="9"/>
      <c r="R128" s="9"/>
      <c r="S128" s="11"/>
      <c r="T128" s="11"/>
      <c r="U128" s="10"/>
      <c r="V128" s="9"/>
      <c r="W128" s="9"/>
      <c r="X128" s="7"/>
      <c r="Y128" s="7"/>
      <c r="Z128" s="12"/>
      <c r="AA128" s="12"/>
      <c r="AB128" s="9"/>
      <c r="AC128" s="9"/>
    </row>
    <row r="129" spans="1:29" x14ac:dyDescent="0.25">
      <c r="A129" s="6"/>
      <c r="B129" s="6"/>
      <c r="C129" s="6"/>
      <c r="D129" s="8"/>
      <c r="E129" s="9"/>
      <c r="F129" s="9"/>
      <c r="G129" s="10"/>
      <c r="H129" s="9"/>
      <c r="I129" s="10"/>
      <c r="J129" s="10"/>
      <c r="K129" s="10"/>
      <c r="L129" s="9"/>
      <c r="M129" s="10"/>
      <c r="N129" s="10"/>
      <c r="O129" s="9"/>
      <c r="P129" s="9"/>
      <c r="Q129" s="9"/>
      <c r="R129" s="9"/>
      <c r="S129" s="11"/>
      <c r="T129" s="11"/>
      <c r="U129" s="10"/>
      <c r="V129" s="9"/>
      <c r="W129" s="9"/>
      <c r="X129" s="7"/>
      <c r="Y129" s="7"/>
      <c r="Z129" s="12"/>
      <c r="AA129" s="12"/>
      <c r="AB129" s="9"/>
      <c r="AC129" s="9"/>
    </row>
    <row r="130" spans="1:29" x14ac:dyDescent="0.25">
      <c r="A130" s="6"/>
      <c r="B130" s="6"/>
      <c r="C130" s="6"/>
      <c r="D130" s="8"/>
      <c r="E130" s="9"/>
      <c r="F130" s="9"/>
      <c r="G130" s="10"/>
      <c r="H130" s="9"/>
      <c r="I130" s="10"/>
      <c r="J130" s="10"/>
      <c r="K130" s="10"/>
      <c r="L130" s="9"/>
      <c r="M130" s="10"/>
      <c r="N130" s="10"/>
      <c r="O130" s="9"/>
      <c r="P130" s="9"/>
      <c r="Q130" s="9"/>
      <c r="R130" s="9"/>
      <c r="S130" s="11"/>
      <c r="T130" s="11"/>
      <c r="U130" s="10"/>
      <c r="V130" s="9"/>
      <c r="W130" s="9"/>
      <c r="X130" s="7"/>
      <c r="Y130" s="7"/>
      <c r="Z130" s="12"/>
      <c r="AA130" s="12"/>
      <c r="AB130" s="9"/>
      <c r="AC130" s="9"/>
    </row>
    <row r="131" spans="1:29" x14ac:dyDescent="0.25">
      <c r="A131" s="6"/>
      <c r="B131" s="6"/>
      <c r="C131" s="6"/>
      <c r="D131" s="8"/>
      <c r="E131" s="9"/>
      <c r="F131" s="9"/>
      <c r="G131" s="10"/>
      <c r="H131" s="9"/>
      <c r="I131" s="10"/>
      <c r="J131" s="10"/>
      <c r="K131" s="10"/>
      <c r="L131" s="9"/>
      <c r="M131" s="10"/>
      <c r="N131" s="10"/>
      <c r="O131" s="9"/>
      <c r="P131" s="9"/>
      <c r="Q131" s="9"/>
      <c r="R131" s="9"/>
      <c r="S131" s="11"/>
      <c r="T131" s="11"/>
      <c r="U131" s="10"/>
      <c r="V131" s="9"/>
      <c r="W131" s="9"/>
      <c r="X131" s="7"/>
      <c r="Y131" s="7"/>
      <c r="Z131" s="12"/>
      <c r="AA131" s="12"/>
      <c r="AB131" s="9"/>
      <c r="AC131" s="9"/>
    </row>
    <row r="132" spans="1:29" x14ac:dyDescent="0.25">
      <c r="A132" s="6"/>
      <c r="B132" s="6"/>
      <c r="C132" s="6"/>
      <c r="D132" s="8"/>
      <c r="E132" s="9"/>
      <c r="F132" s="9"/>
      <c r="G132" s="10"/>
      <c r="H132" s="9"/>
      <c r="I132" s="10"/>
      <c r="J132" s="10"/>
      <c r="K132" s="10"/>
      <c r="L132" s="9"/>
      <c r="M132" s="10"/>
      <c r="N132" s="10"/>
      <c r="O132" s="9"/>
      <c r="P132" s="9"/>
      <c r="Q132" s="9"/>
      <c r="R132" s="9"/>
      <c r="S132" s="11"/>
      <c r="T132" s="11"/>
      <c r="U132" s="10"/>
      <c r="V132" s="9"/>
      <c r="W132" s="9"/>
      <c r="X132" s="7"/>
      <c r="Y132" s="7"/>
      <c r="Z132" s="12"/>
      <c r="AA132" s="12"/>
      <c r="AB132" s="9"/>
      <c r="AC132" s="9"/>
    </row>
    <row r="133" spans="1:29" x14ac:dyDescent="0.25">
      <c r="A133" s="6"/>
      <c r="B133" s="6"/>
      <c r="C133" s="6"/>
      <c r="D133" s="8"/>
      <c r="E133" s="9"/>
      <c r="F133" s="9"/>
      <c r="G133" s="10"/>
      <c r="H133" s="9"/>
      <c r="I133" s="10"/>
      <c r="J133" s="10"/>
      <c r="K133" s="10"/>
      <c r="L133" s="9"/>
      <c r="M133" s="10"/>
      <c r="N133" s="10"/>
      <c r="O133" s="9"/>
      <c r="P133" s="9"/>
      <c r="Q133" s="9"/>
      <c r="R133" s="9"/>
      <c r="S133" s="11"/>
      <c r="T133" s="11"/>
      <c r="U133" s="10"/>
      <c r="V133" s="9"/>
      <c r="W133" s="9"/>
      <c r="X133" s="7"/>
      <c r="Y133" s="7"/>
      <c r="Z133" s="12"/>
      <c r="AA133" s="12"/>
      <c r="AB133" s="9"/>
      <c r="AC133" s="9"/>
    </row>
    <row r="134" spans="1:29" x14ac:dyDescent="0.25">
      <c r="A134" s="6"/>
      <c r="B134" s="6"/>
      <c r="C134" s="6"/>
      <c r="D134" s="8"/>
      <c r="E134" s="9"/>
      <c r="F134" s="9"/>
      <c r="G134" s="10"/>
      <c r="H134" s="9"/>
      <c r="I134" s="10"/>
      <c r="J134" s="10"/>
      <c r="K134" s="10"/>
      <c r="L134" s="9"/>
      <c r="M134" s="10"/>
      <c r="N134" s="10"/>
      <c r="O134" s="9"/>
      <c r="P134" s="9"/>
      <c r="Q134" s="9"/>
      <c r="R134" s="9"/>
      <c r="S134" s="11"/>
      <c r="T134" s="11"/>
      <c r="U134" s="10"/>
      <c r="V134" s="9"/>
      <c r="W134" s="9"/>
      <c r="X134" s="7"/>
      <c r="Y134" s="7"/>
      <c r="Z134" s="12"/>
      <c r="AA134" s="12"/>
      <c r="AB134" s="9"/>
      <c r="AC134" s="9"/>
    </row>
    <row r="135" spans="1:29" x14ac:dyDescent="0.25">
      <c r="A135" s="6"/>
      <c r="B135" s="6"/>
      <c r="C135" s="6"/>
      <c r="D135" s="8"/>
      <c r="E135" s="9"/>
      <c r="F135" s="9"/>
      <c r="G135" s="10"/>
      <c r="H135" s="9"/>
      <c r="I135" s="10"/>
      <c r="J135" s="10"/>
      <c r="K135" s="10"/>
      <c r="L135" s="9"/>
      <c r="M135" s="10"/>
      <c r="N135" s="10"/>
      <c r="O135" s="9"/>
      <c r="P135" s="9"/>
      <c r="Q135" s="9"/>
      <c r="R135" s="9"/>
      <c r="S135" s="11"/>
      <c r="T135" s="11"/>
      <c r="U135" s="10"/>
      <c r="V135" s="9"/>
      <c r="W135" s="9"/>
      <c r="X135" s="7"/>
      <c r="Y135" s="7"/>
      <c r="Z135" s="12"/>
      <c r="AA135" s="12"/>
      <c r="AB135" s="9"/>
      <c r="AC135" s="9"/>
    </row>
    <row r="136" spans="1:29" x14ac:dyDescent="0.25">
      <c r="A136" s="6"/>
      <c r="B136" s="6"/>
      <c r="C136" s="6"/>
      <c r="D136" s="8"/>
      <c r="E136" s="9"/>
      <c r="F136" s="9"/>
      <c r="G136" s="10"/>
      <c r="H136" s="9"/>
      <c r="I136" s="10"/>
      <c r="J136" s="10"/>
      <c r="K136" s="10"/>
      <c r="L136" s="9"/>
      <c r="M136" s="10"/>
      <c r="N136" s="10"/>
      <c r="O136" s="9"/>
      <c r="P136" s="9"/>
      <c r="Q136" s="9"/>
      <c r="R136" s="9"/>
      <c r="S136" s="11"/>
      <c r="T136" s="11"/>
      <c r="U136" s="10"/>
      <c r="V136" s="9"/>
      <c r="W136" s="9"/>
      <c r="X136" s="7"/>
      <c r="Y136" s="7"/>
      <c r="Z136" s="12"/>
      <c r="AA136" s="12"/>
      <c r="AB136" s="9"/>
      <c r="AC136" s="9"/>
    </row>
    <row r="137" spans="1:29" x14ac:dyDescent="0.25">
      <c r="A137" s="6"/>
      <c r="B137" s="6"/>
      <c r="C137" s="6"/>
      <c r="D137" s="8"/>
      <c r="E137" s="9"/>
      <c r="F137" s="9"/>
      <c r="G137" s="10"/>
      <c r="H137" s="9"/>
      <c r="I137" s="10"/>
      <c r="J137" s="10"/>
      <c r="K137" s="10"/>
      <c r="L137" s="9"/>
      <c r="M137" s="10"/>
      <c r="N137" s="10"/>
      <c r="O137" s="9"/>
      <c r="P137" s="9"/>
      <c r="Q137" s="9"/>
      <c r="R137" s="9"/>
      <c r="S137" s="11"/>
      <c r="T137" s="11"/>
      <c r="U137" s="10"/>
      <c r="V137" s="9"/>
      <c r="W137" s="9"/>
      <c r="X137" s="7"/>
      <c r="Y137" s="7"/>
      <c r="Z137" s="12"/>
      <c r="AA137" s="12"/>
      <c r="AB137" s="9"/>
      <c r="AC137" s="9"/>
    </row>
    <row r="138" spans="1:29" x14ac:dyDescent="0.25">
      <c r="A138" s="6"/>
      <c r="B138" s="6"/>
      <c r="C138" s="6"/>
      <c r="D138" s="8"/>
      <c r="E138" s="9"/>
      <c r="F138" s="9"/>
      <c r="G138" s="10"/>
      <c r="H138" s="9"/>
      <c r="I138" s="10"/>
      <c r="J138" s="10"/>
      <c r="K138" s="10"/>
      <c r="L138" s="9"/>
      <c r="M138" s="10"/>
      <c r="N138" s="10"/>
      <c r="O138" s="9"/>
      <c r="P138" s="9"/>
      <c r="Q138" s="9"/>
      <c r="R138" s="9"/>
      <c r="S138" s="11"/>
      <c r="T138" s="11"/>
      <c r="U138" s="10"/>
      <c r="V138" s="9"/>
      <c r="W138" s="9"/>
      <c r="X138" s="7"/>
      <c r="Y138" s="7"/>
      <c r="Z138" s="12"/>
      <c r="AA138" s="12"/>
      <c r="AB138" s="9"/>
      <c r="AC138" s="9"/>
    </row>
    <row r="139" spans="1:29" x14ac:dyDescent="0.25">
      <c r="A139" s="6"/>
      <c r="B139" s="6"/>
      <c r="C139" s="6"/>
      <c r="D139" s="8"/>
      <c r="E139" s="9"/>
      <c r="F139" s="9"/>
      <c r="G139" s="10"/>
      <c r="H139" s="9"/>
      <c r="I139" s="10"/>
      <c r="J139" s="10"/>
      <c r="K139" s="10"/>
      <c r="L139" s="9"/>
      <c r="M139" s="10"/>
      <c r="N139" s="10"/>
      <c r="O139" s="9"/>
      <c r="P139" s="9"/>
      <c r="Q139" s="9"/>
      <c r="R139" s="9"/>
      <c r="S139" s="11"/>
      <c r="T139" s="11"/>
      <c r="U139" s="10"/>
      <c r="V139" s="9"/>
      <c r="W139" s="9"/>
      <c r="X139" s="7"/>
      <c r="Y139" s="7"/>
      <c r="Z139" s="12"/>
      <c r="AA139" s="12"/>
      <c r="AB139" s="9"/>
      <c r="AC139" s="9"/>
    </row>
    <row r="140" spans="1:29" x14ac:dyDescent="0.25">
      <c r="A140" s="6"/>
      <c r="B140" s="6"/>
      <c r="C140" s="6"/>
      <c r="D140" s="8"/>
      <c r="E140" s="9"/>
      <c r="F140" s="9"/>
      <c r="G140" s="10"/>
      <c r="H140" s="9"/>
      <c r="I140" s="10"/>
      <c r="J140" s="10"/>
      <c r="K140" s="10"/>
      <c r="L140" s="9"/>
      <c r="M140" s="10"/>
      <c r="N140" s="10"/>
      <c r="O140" s="9"/>
      <c r="P140" s="9"/>
      <c r="Q140" s="9"/>
      <c r="R140" s="9"/>
      <c r="S140" s="11"/>
      <c r="T140" s="11"/>
      <c r="U140" s="10"/>
      <c r="V140" s="9"/>
      <c r="W140" s="9"/>
      <c r="X140" s="7"/>
      <c r="Y140" s="7"/>
      <c r="Z140" s="12"/>
      <c r="AA140" s="12"/>
      <c r="AB140" s="9"/>
      <c r="AC140" s="9"/>
    </row>
    <row r="141" spans="1:29" x14ac:dyDescent="0.25">
      <c r="A141" s="6"/>
      <c r="B141" s="6"/>
      <c r="C141" s="6"/>
      <c r="D141" s="8"/>
      <c r="E141" s="9"/>
      <c r="F141" s="9"/>
      <c r="G141" s="10"/>
      <c r="H141" s="9"/>
      <c r="I141" s="10"/>
      <c r="J141" s="10"/>
      <c r="K141" s="10"/>
      <c r="L141" s="9"/>
      <c r="M141" s="10"/>
      <c r="N141" s="10"/>
      <c r="O141" s="9"/>
      <c r="P141" s="9"/>
      <c r="Q141" s="9"/>
      <c r="R141" s="9"/>
      <c r="S141" s="11"/>
      <c r="T141" s="11"/>
      <c r="U141" s="10"/>
      <c r="V141" s="9"/>
      <c r="W141" s="9"/>
      <c r="X141" s="7"/>
      <c r="Y141" s="7"/>
      <c r="Z141" s="12"/>
      <c r="AA141" s="12"/>
      <c r="AB141" s="9"/>
      <c r="AC141" s="9"/>
    </row>
    <row r="142" spans="1:29" x14ac:dyDescent="0.25">
      <c r="A142" s="6"/>
      <c r="B142" s="6"/>
      <c r="C142" s="6"/>
      <c r="D142" s="8"/>
      <c r="E142" s="9"/>
      <c r="F142" s="9"/>
      <c r="G142" s="10"/>
      <c r="H142" s="9"/>
      <c r="I142" s="10"/>
      <c r="J142" s="10"/>
      <c r="K142" s="10"/>
      <c r="L142" s="9"/>
      <c r="M142" s="10"/>
      <c r="N142" s="10"/>
      <c r="O142" s="9"/>
      <c r="P142" s="9"/>
      <c r="Q142" s="9"/>
      <c r="R142" s="9"/>
      <c r="S142" s="11"/>
      <c r="T142" s="11"/>
      <c r="U142" s="10"/>
      <c r="V142" s="9"/>
      <c r="W142" s="9"/>
      <c r="X142" s="7"/>
      <c r="Y142" s="7"/>
      <c r="Z142" s="12"/>
      <c r="AA142" s="12"/>
      <c r="AB142" s="9"/>
      <c r="AC142" s="9"/>
    </row>
    <row r="143" spans="1:29" x14ac:dyDescent="0.25">
      <c r="A143" s="6"/>
      <c r="B143" s="6"/>
      <c r="C143" s="6"/>
      <c r="D143" s="8"/>
      <c r="E143" s="9"/>
      <c r="F143" s="9"/>
      <c r="G143" s="10"/>
      <c r="H143" s="9"/>
      <c r="I143" s="10"/>
      <c r="J143" s="10"/>
      <c r="K143" s="10"/>
      <c r="L143" s="9"/>
      <c r="M143" s="10"/>
      <c r="N143" s="10"/>
      <c r="O143" s="9"/>
      <c r="P143" s="9"/>
      <c r="Q143" s="9"/>
      <c r="R143" s="9"/>
      <c r="S143" s="11"/>
      <c r="T143" s="11"/>
      <c r="U143" s="10"/>
      <c r="V143" s="9"/>
      <c r="W143" s="9"/>
      <c r="X143" s="7"/>
      <c r="Y143" s="7"/>
      <c r="Z143" s="12"/>
      <c r="AA143" s="12"/>
      <c r="AB143" s="9"/>
      <c r="AC143" s="9"/>
    </row>
    <row r="144" spans="1:29" x14ac:dyDescent="0.25">
      <c r="A144" s="6"/>
      <c r="B144" s="6"/>
      <c r="C144" s="6"/>
      <c r="D144" s="8"/>
      <c r="E144" s="9"/>
      <c r="F144" s="9"/>
      <c r="G144" s="10"/>
      <c r="H144" s="9"/>
      <c r="I144" s="10"/>
      <c r="J144" s="10"/>
      <c r="K144" s="10"/>
      <c r="L144" s="9"/>
      <c r="M144" s="10"/>
      <c r="N144" s="10"/>
      <c r="O144" s="9"/>
      <c r="P144" s="9"/>
      <c r="Q144" s="9"/>
      <c r="R144" s="9"/>
      <c r="S144" s="11"/>
      <c r="T144" s="11"/>
      <c r="U144" s="10"/>
      <c r="V144" s="9"/>
      <c r="W144" s="9"/>
      <c r="X144" s="7"/>
      <c r="Y144" s="7"/>
      <c r="Z144" s="12"/>
      <c r="AA144" s="12"/>
      <c r="AB144" s="9"/>
      <c r="AC144" s="9"/>
    </row>
    <row r="145" spans="1:29" x14ac:dyDescent="0.25">
      <c r="A145" s="6"/>
      <c r="B145" s="6"/>
      <c r="C145" s="6"/>
      <c r="D145" s="8"/>
      <c r="E145" s="9"/>
      <c r="F145" s="9"/>
      <c r="G145" s="10"/>
      <c r="H145" s="9"/>
      <c r="I145" s="10"/>
      <c r="J145" s="10"/>
      <c r="K145" s="10"/>
      <c r="L145" s="9"/>
      <c r="M145" s="10"/>
      <c r="N145" s="10"/>
      <c r="O145" s="9"/>
      <c r="P145" s="9"/>
      <c r="Q145" s="9"/>
      <c r="R145" s="9"/>
      <c r="S145" s="11"/>
      <c r="T145" s="11"/>
      <c r="U145" s="10"/>
      <c r="V145" s="9"/>
      <c r="W145" s="9"/>
      <c r="X145" s="7"/>
      <c r="Y145" s="7"/>
      <c r="Z145" s="12"/>
      <c r="AA145" s="12"/>
      <c r="AB145" s="9"/>
      <c r="AC145" s="9"/>
    </row>
    <row r="146" spans="1:29" x14ac:dyDescent="0.25">
      <c r="A146" s="6"/>
      <c r="B146" s="6"/>
      <c r="C146" s="6"/>
      <c r="D146" s="8"/>
      <c r="E146" s="9"/>
      <c r="F146" s="9"/>
      <c r="G146" s="10"/>
      <c r="H146" s="9"/>
      <c r="I146" s="10"/>
      <c r="J146" s="10"/>
      <c r="K146" s="10"/>
      <c r="L146" s="9"/>
      <c r="M146" s="10"/>
      <c r="N146" s="10"/>
      <c r="O146" s="9"/>
      <c r="P146" s="9"/>
      <c r="Q146" s="9"/>
      <c r="R146" s="9"/>
      <c r="S146" s="11"/>
      <c r="T146" s="11"/>
      <c r="U146" s="10"/>
      <c r="V146" s="9"/>
      <c r="W146" s="9"/>
      <c r="X146" s="7"/>
      <c r="Y146" s="7"/>
      <c r="Z146" s="12"/>
      <c r="AA146" s="12"/>
      <c r="AB146" s="9"/>
      <c r="AC146" s="9"/>
    </row>
    <row r="147" spans="1:29" x14ac:dyDescent="0.25">
      <c r="A147" s="6"/>
      <c r="B147" s="6"/>
      <c r="C147" s="6"/>
      <c r="D147" s="8"/>
      <c r="E147" s="9"/>
      <c r="F147" s="9"/>
      <c r="G147" s="10"/>
      <c r="H147" s="9"/>
      <c r="I147" s="10"/>
      <c r="J147" s="10"/>
      <c r="K147" s="10"/>
      <c r="L147" s="9"/>
      <c r="M147" s="10"/>
      <c r="N147" s="10"/>
      <c r="O147" s="9"/>
      <c r="P147" s="9"/>
      <c r="Q147" s="9"/>
      <c r="R147" s="9"/>
      <c r="S147" s="11"/>
      <c r="T147" s="11"/>
      <c r="U147" s="10"/>
      <c r="V147" s="9"/>
      <c r="W147" s="9"/>
      <c r="X147" s="7"/>
      <c r="Y147" s="7"/>
      <c r="Z147" s="12"/>
      <c r="AA147" s="12"/>
      <c r="AB147" s="9"/>
      <c r="AC147" s="9"/>
    </row>
    <row r="148" spans="1:29" x14ac:dyDescent="0.25">
      <c r="A148" s="6"/>
      <c r="B148" s="6"/>
      <c r="C148" s="6"/>
      <c r="D148" s="8"/>
      <c r="E148" s="9"/>
      <c r="F148" s="9"/>
      <c r="G148" s="10"/>
      <c r="H148" s="9"/>
      <c r="I148" s="10"/>
      <c r="J148" s="10"/>
      <c r="K148" s="10"/>
      <c r="L148" s="9"/>
      <c r="M148" s="10"/>
      <c r="N148" s="10"/>
      <c r="O148" s="9"/>
      <c r="P148" s="9"/>
      <c r="Q148" s="9"/>
      <c r="R148" s="9"/>
      <c r="S148" s="11"/>
      <c r="T148" s="11"/>
      <c r="U148" s="10"/>
      <c r="V148" s="9"/>
      <c r="W148" s="9"/>
      <c r="X148" s="7"/>
      <c r="Y148" s="7"/>
      <c r="Z148" s="12"/>
      <c r="AA148" s="12"/>
      <c r="AB148" s="9"/>
      <c r="AC148" s="9"/>
    </row>
    <row r="149" spans="1:29" x14ac:dyDescent="0.25">
      <c r="A149" s="6"/>
      <c r="B149" s="6"/>
      <c r="C149" s="6"/>
      <c r="D149" s="8"/>
      <c r="E149" s="9"/>
      <c r="F149" s="9"/>
      <c r="G149" s="10"/>
      <c r="H149" s="9"/>
      <c r="I149" s="10"/>
      <c r="J149" s="10"/>
      <c r="K149" s="10"/>
      <c r="L149" s="9"/>
      <c r="M149" s="10"/>
      <c r="N149" s="10"/>
      <c r="O149" s="9"/>
      <c r="P149" s="9"/>
      <c r="Q149" s="9"/>
      <c r="R149" s="9"/>
      <c r="S149" s="11"/>
      <c r="T149" s="11"/>
      <c r="U149" s="10"/>
      <c r="V149" s="9"/>
      <c r="W149" s="9"/>
      <c r="X149" s="7"/>
      <c r="Y149" s="7"/>
      <c r="Z149" s="12"/>
      <c r="AA149" s="12"/>
      <c r="AB149" s="9"/>
      <c r="AC149" s="9"/>
    </row>
    <row r="150" spans="1:29" x14ac:dyDescent="0.25">
      <c r="A150" s="6"/>
      <c r="B150" s="6"/>
      <c r="C150" s="6"/>
      <c r="D150" s="8"/>
      <c r="E150" s="9"/>
      <c r="F150" s="9"/>
      <c r="G150" s="10"/>
      <c r="H150" s="9"/>
      <c r="I150" s="10"/>
      <c r="J150" s="10"/>
      <c r="K150" s="10"/>
      <c r="L150" s="9"/>
      <c r="M150" s="10"/>
      <c r="N150" s="10"/>
      <c r="O150" s="9"/>
      <c r="P150" s="9"/>
      <c r="Q150" s="9"/>
      <c r="R150" s="9"/>
      <c r="S150" s="11"/>
      <c r="T150" s="11"/>
      <c r="U150" s="10"/>
      <c r="V150" s="9"/>
      <c r="W150" s="9"/>
      <c r="X150" s="7"/>
      <c r="Y150" s="7"/>
      <c r="Z150" s="12"/>
      <c r="AA150" s="12"/>
      <c r="AB150" s="9"/>
      <c r="AC150" s="9"/>
    </row>
    <row r="151" spans="1:29" x14ac:dyDescent="0.25">
      <c r="A151" s="6"/>
      <c r="B151" s="6"/>
      <c r="C151" s="6"/>
      <c r="D151" s="8"/>
      <c r="E151" s="9"/>
      <c r="F151" s="9"/>
      <c r="G151" s="10"/>
      <c r="H151" s="9"/>
      <c r="I151" s="10"/>
      <c r="J151" s="10"/>
      <c r="K151" s="10"/>
      <c r="L151" s="9"/>
      <c r="M151" s="10"/>
      <c r="N151" s="10"/>
      <c r="O151" s="9"/>
      <c r="P151" s="9"/>
      <c r="Q151" s="9"/>
      <c r="R151" s="9"/>
      <c r="S151" s="11"/>
      <c r="T151" s="11"/>
      <c r="U151" s="10"/>
      <c r="V151" s="9"/>
      <c r="W151" s="9"/>
      <c r="X151" s="7"/>
      <c r="Y151" s="7"/>
      <c r="Z151" s="12"/>
      <c r="AA151" s="12"/>
      <c r="AB151" s="9"/>
      <c r="AC151" s="9"/>
    </row>
    <row r="152" spans="1:29" x14ac:dyDescent="0.25">
      <c r="A152" s="6"/>
      <c r="B152" s="6"/>
      <c r="C152" s="6"/>
      <c r="D152" s="8"/>
      <c r="E152" s="9"/>
      <c r="F152" s="9"/>
      <c r="G152" s="10"/>
      <c r="H152" s="9"/>
      <c r="I152" s="10"/>
      <c r="J152" s="10"/>
      <c r="K152" s="10"/>
      <c r="L152" s="9"/>
      <c r="M152" s="10"/>
      <c r="N152" s="10"/>
      <c r="O152" s="9"/>
      <c r="P152" s="9"/>
      <c r="Q152" s="9"/>
      <c r="R152" s="9"/>
      <c r="S152" s="11"/>
      <c r="T152" s="11"/>
      <c r="U152" s="10"/>
      <c r="V152" s="9"/>
      <c r="W152" s="9"/>
      <c r="X152" s="7"/>
      <c r="Y152" s="7"/>
      <c r="Z152" s="12"/>
      <c r="AA152" s="12"/>
      <c r="AB152" s="9"/>
      <c r="AC152" s="9"/>
    </row>
    <row r="153" spans="1:29" x14ac:dyDescent="0.25">
      <c r="A153" s="6"/>
      <c r="B153" s="6"/>
      <c r="C153" s="6"/>
      <c r="D153" s="8"/>
      <c r="E153" s="9"/>
      <c r="F153" s="9"/>
      <c r="G153" s="10"/>
      <c r="H153" s="9"/>
      <c r="I153" s="10"/>
      <c r="J153" s="10"/>
      <c r="K153" s="10"/>
      <c r="L153" s="9"/>
      <c r="M153" s="10"/>
      <c r="N153" s="10"/>
      <c r="O153" s="9"/>
      <c r="P153" s="9"/>
      <c r="Q153" s="9"/>
      <c r="R153" s="9"/>
      <c r="S153" s="11"/>
      <c r="T153" s="11"/>
      <c r="U153" s="10"/>
      <c r="V153" s="9"/>
      <c r="W153" s="9"/>
      <c r="X153" s="7"/>
      <c r="Y153" s="7"/>
      <c r="Z153" s="12"/>
      <c r="AA153" s="12"/>
      <c r="AB153" s="9"/>
      <c r="AC153" s="9"/>
    </row>
    <row r="154" spans="1:29" x14ac:dyDescent="0.25">
      <c r="A154" s="6"/>
      <c r="B154" s="6"/>
      <c r="C154" s="6"/>
      <c r="D154" s="8"/>
      <c r="E154" s="9"/>
      <c r="F154" s="9"/>
      <c r="G154" s="10"/>
      <c r="H154" s="9"/>
      <c r="I154" s="10"/>
      <c r="J154" s="10"/>
      <c r="K154" s="10"/>
      <c r="L154" s="9"/>
      <c r="M154" s="10"/>
      <c r="N154" s="10"/>
      <c r="O154" s="9"/>
      <c r="P154" s="9"/>
      <c r="Q154" s="9"/>
      <c r="R154" s="9"/>
      <c r="S154" s="11"/>
      <c r="T154" s="11"/>
      <c r="U154" s="10"/>
      <c r="V154" s="9"/>
      <c r="W154" s="9"/>
      <c r="X154" s="7"/>
      <c r="Y154" s="7"/>
      <c r="Z154" s="12"/>
      <c r="AA154" s="12"/>
      <c r="AB154" s="9"/>
      <c r="AC154" s="9"/>
    </row>
    <row r="155" spans="1:29" x14ac:dyDescent="0.25">
      <c r="A155" s="6"/>
      <c r="B155" s="6"/>
      <c r="C155" s="6"/>
      <c r="D155" s="8"/>
      <c r="E155" s="9"/>
      <c r="F155" s="9"/>
      <c r="G155" s="10"/>
      <c r="H155" s="9"/>
      <c r="I155" s="10"/>
      <c r="J155" s="10"/>
      <c r="K155" s="10"/>
      <c r="L155" s="9"/>
      <c r="M155" s="10"/>
      <c r="N155" s="10"/>
      <c r="O155" s="9"/>
      <c r="P155" s="9"/>
      <c r="Q155" s="9"/>
      <c r="R155" s="9"/>
      <c r="S155" s="11"/>
      <c r="T155" s="11"/>
      <c r="U155" s="10"/>
      <c r="V155" s="9"/>
      <c r="W155" s="9"/>
      <c r="X155" s="7"/>
      <c r="Y155" s="7"/>
      <c r="Z155" s="12"/>
      <c r="AA155" s="12"/>
      <c r="AB155" s="9"/>
      <c r="AC155" s="9"/>
    </row>
    <row r="156" spans="1:29" x14ac:dyDescent="0.25">
      <c r="A156" s="6"/>
      <c r="B156" s="6"/>
      <c r="C156" s="6"/>
      <c r="D156" s="8"/>
      <c r="E156" s="9"/>
      <c r="F156" s="9"/>
      <c r="G156" s="10"/>
      <c r="H156" s="9"/>
      <c r="I156" s="10"/>
      <c r="J156" s="10"/>
      <c r="K156" s="10"/>
      <c r="L156" s="9"/>
      <c r="M156" s="10"/>
      <c r="N156" s="10"/>
      <c r="O156" s="9"/>
      <c r="P156" s="9"/>
      <c r="Q156" s="9"/>
      <c r="R156" s="9"/>
      <c r="S156" s="11"/>
      <c r="T156" s="11"/>
      <c r="U156" s="10"/>
      <c r="V156" s="9"/>
      <c r="W156" s="9"/>
      <c r="X156" s="7"/>
      <c r="Y156" s="7"/>
      <c r="Z156" s="12"/>
      <c r="AA156" s="12"/>
      <c r="AB156" s="9"/>
      <c r="AC156" s="9"/>
    </row>
    <row r="157" spans="1:29" x14ac:dyDescent="0.25">
      <c r="A157" s="6"/>
      <c r="B157" s="6"/>
      <c r="C157" s="6"/>
      <c r="D157" s="8"/>
      <c r="E157" s="9"/>
      <c r="F157" s="9"/>
      <c r="G157" s="10"/>
      <c r="H157" s="9"/>
      <c r="I157" s="10"/>
      <c r="J157" s="10"/>
      <c r="K157" s="10"/>
      <c r="L157" s="9"/>
      <c r="M157" s="10"/>
      <c r="N157" s="10"/>
      <c r="O157" s="9"/>
      <c r="P157" s="9"/>
      <c r="Q157" s="9"/>
      <c r="R157" s="9"/>
      <c r="S157" s="11"/>
      <c r="T157" s="11"/>
      <c r="U157" s="10"/>
      <c r="V157" s="9"/>
      <c r="W157" s="9"/>
      <c r="X157" s="7"/>
      <c r="Y157" s="7"/>
      <c r="Z157" s="12"/>
      <c r="AA157" s="12"/>
      <c r="AB157" s="9"/>
      <c r="AC157" s="9"/>
    </row>
    <row r="158" spans="1:29" x14ac:dyDescent="0.25">
      <c r="A158" s="6"/>
      <c r="B158" s="6"/>
      <c r="C158" s="6"/>
      <c r="D158" s="8"/>
      <c r="E158" s="9"/>
      <c r="F158" s="9"/>
      <c r="G158" s="10"/>
      <c r="H158" s="9"/>
      <c r="I158" s="10"/>
      <c r="J158" s="10"/>
      <c r="K158" s="10"/>
      <c r="L158" s="9"/>
      <c r="M158" s="10"/>
      <c r="N158" s="10"/>
      <c r="O158" s="9"/>
      <c r="P158" s="9"/>
      <c r="Q158" s="9"/>
      <c r="R158" s="9"/>
      <c r="S158" s="11"/>
      <c r="T158" s="11"/>
      <c r="U158" s="10"/>
      <c r="V158" s="9"/>
      <c r="W158" s="9"/>
      <c r="X158" s="7"/>
      <c r="Y158" s="7"/>
      <c r="Z158" s="12"/>
      <c r="AA158" s="12"/>
      <c r="AB158" s="9"/>
      <c r="AC158" s="9"/>
    </row>
    <row r="159" spans="1:29" x14ac:dyDescent="0.25">
      <c r="A159" s="6"/>
      <c r="B159" s="6"/>
      <c r="C159" s="6"/>
      <c r="D159" s="8"/>
      <c r="E159" s="9"/>
      <c r="F159" s="9"/>
      <c r="G159" s="10"/>
      <c r="H159" s="9"/>
      <c r="I159" s="10"/>
      <c r="J159" s="10"/>
      <c r="K159" s="10"/>
      <c r="L159" s="9"/>
      <c r="M159" s="10"/>
      <c r="N159" s="10"/>
      <c r="O159" s="9"/>
      <c r="P159" s="9"/>
      <c r="Q159" s="9"/>
      <c r="R159" s="9"/>
      <c r="S159" s="11"/>
      <c r="T159" s="11"/>
      <c r="U159" s="10"/>
      <c r="V159" s="9"/>
      <c r="W159" s="9"/>
      <c r="X159" s="7"/>
      <c r="Y159" s="7"/>
      <c r="Z159" s="12"/>
      <c r="AA159" s="12"/>
      <c r="AB159" s="9"/>
      <c r="AC159" s="9"/>
    </row>
    <row r="160" spans="1:29" x14ac:dyDescent="0.25">
      <c r="A160" s="6"/>
      <c r="B160" s="6"/>
      <c r="C160" s="6"/>
      <c r="D160" s="8"/>
      <c r="E160" s="9"/>
      <c r="F160" s="9"/>
      <c r="G160" s="10"/>
      <c r="H160" s="9"/>
      <c r="I160" s="10"/>
      <c r="J160" s="10"/>
      <c r="K160" s="10"/>
      <c r="L160" s="9"/>
      <c r="M160" s="10"/>
      <c r="N160" s="10"/>
      <c r="O160" s="9"/>
      <c r="P160" s="9"/>
      <c r="Q160" s="9"/>
      <c r="R160" s="9"/>
      <c r="S160" s="11"/>
      <c r="T160" s="11"/>
      <c r="U160" s="10"/>
      <c r="V160" s="9"/>
      <c r="W160" s="9"/>
      <c r="X160" s="7"/>
      <c r="Y160" s="7"/>
      <c r="Z160" s="12"/>
      <c r="AA160" s="12"/>
      <c r="AB160" s="9"/>
      <c r="AC160" s="9"/>
    </row>
    <row r="161" spans="1:29" x14ac:dyDescent="0.25">
      <c r="A161" s="6"/>
      <c r="B161" s="6"/>
      <c r="C161" s="6"/>
      <c r="D161" s="8"/>
      <c r="E161" s="9"/>
      <c r="F161" s="9"/>
      <c r="G161" s="10"/>
      <c r="H161" s="9"/>
      <c r="I161" s="10"/>
      <c r="J161" s="10"/>
      <c r="K161" s="10"/>
      <c r="L161" s="9"/>
      <c r="M161" s="10"/>
      <c r="N161" s="10"/>
      <c r="O161" s="9"/>
      <c r="P161" s="9"/>
      <c r="Q161" s="9"/>
      <c r="R161" s="9"/>
      <c r="S161" s="11"/>
      <c r="T161" s="11"/>
      <c r="U161" s="10"/>
      <c r="V161" s="9"/>
      <c r="W161" s="9"/>
      <c r="X161" s="7"/>
      <c r="Y161" s="7"/>
      <c r="Z161" s="12"/>
      <c r="AA161" s="12"/>
      <c r="AB161" s="9"/>
      <c r="AC161" s="9"/>
    </row>
    <row r="162" spans="1:29" x14ac:dyDescent="0.25">
      <c r="A162" s="6"/>
      <c r="B162" s="6"/>
      <c r="C162" s="6"/>
      <c r="D162" s="8"/>
      <c r="E162" s="9"/>
      <c r="F162" s="9"/>
      <c r="G162" s="10"/>
      <c r="H162" s="9"/>
      <c r="I162" s="10"/>
      <c r="J162" s="10"/>
      <c r="K162" s="10"/>
      <c r="L162" s="9"/>
      <c r="M162" s="10"/>
      <c r="N162" s="10"/>
      <c r="O162" s="9"/>
      <c r="P162" s="9"/>
      <c r="Q162" s="9"/>
      <c r="R162" s="9"/>
      <c r="S162" s="11"/>
      <c r="T162" s="11"/>
      <c r="U162" s="10"/>
      <c r="V162" s="9"/>
      <c r="W162" s="9"/>
      <c r="X162" s="7"/>
      <c r="Y162" s="7"/>
      <c r="Z162" s="12"/>
      <c r="AA162" s="12"/>
      <c r="AB162" s="9"/>
      <c r="AC162" s="9"/>
    </row>
    <row r="163" spans="1:29" x14ac:dyDescent="0.25">
      <c r="A163" s="6"/>
      <c r="B163" s="6"/>
      <c r="C163" s="6"/>
      <c r="D163" s="8"/>
      <c r="E163" s="9"/>
      <c r="F163" s="9"/>
      <c r="G163" s="10"/>
      <c r="H163" s="9"/>
      <c r="I163" s="10"/>
      <c r="J163" s="10"/>
      <c r="K163" s="10"/>
      <c r="L163" s="9"/>
      <c r="M163" s="10"/>
      <c r="N163" s="10"/>
      <c r="O163" s="9"/>
      <c r="P163" s="9"/>
      <c r="Q163" s="9"/>
      <c r="R163" s="9"/>
      <c r="S163" s="11"/>
      <c r="T163" s="11"/>
      <c r="U163" s="10"/>
      <c r="V163" s="9"/>
      <c r="W163" s="9"/>
      <c r="X163" s="7"/>
      <c r="Y163" s="7"/>
      <c r="Z163" s="12"/>
      <c r="AA163" s="12"/>
      <c r="AB163" s="9"/>
      <c r="AC163" s="9"/>
    </row>
    <row r="164" spans="1:29" x14ac:dyDescent="0.25">
      <c r="A164" s="6"/>
      <c r="B164" s="6"/>
      <c r="C164" s="6"/>
      <c r="D164" s="8"/>
      <c r="E164" s="9"/>
      <c r="F164" s="9"/>
      <c r="G164" s="10"/>
      <c r="H164" s="9"/>
      <c r="I164" s="10"/>
      <c r="J164" s="10"/>
      <c r="K164" s="10"/>
      <c r="L164" s="9"/>
      <c r="M164" s="10"/>
      <c r="N164" s="10"/>
      <c r="O164" s="9"/>
      <c r="P164" s="9"/>
      <c r="Q164" s="9"/>
      <c r="R164" s="9"/>
      <c r="S164" s="11"/>
      <c r="T164" s="11"/>
      <c r="U164" s="10"/>
      <c r="V164" s="9"/>
      <c r="W164" s="9"/>
      <c r="X164" s="7"/>
      <c r="Y164" s="7"/>
      <c r="Z164" s="12"/>
      <c r="AA164" s="12"/>
      <c r="AB164" s="9"/>
      <c r="AC164" s="9"/>
    </row>
    <row r="165" spans="1:29" x14ac:dyDescent="0.25">
      <c r="A165" s="6"/>
      <c r="B165" s="6"/>
      <c r="C165" s="6"/>
      <c r="D165" s="8"/>
      <c r="E165" s="9"/>
      <c r="F165" s="9"/>
      <c r="G165" s="10"/>
      <c r="H165" s="9"/>
      <c r="I165" s="10"/>
      <c r="J165" s="10"/>
      <c r="K165" s="10"/>
      <c r="L165" s="9"/>
      <c r="M165" s="10"/>
      <c r="N165" s="10"/>
      <c r="O165" s="9"/>
      <c r="P165" s="9"/>
      <c r="Q165" s="9"/>
      <c r="R165" s="9"/>
      <c r="S165" s="11"/>
      <c r="T165" s="11"/>
      <c r="U165" s="10"/>
      <c r="V165" s="9"/>
      <c r="W165" s="9"/>
      <c r="X165" s="7"/>
      <c r="Y165" s="7"/>
      <c r="Z165" s="12"/>
      <c r="AA165" s="12"/>
      <c r="AB165" s="9"/>
      <c r="AC165" s="9"/>
    </row>
    <row r="166" spans="1:29" x14ac:dyDescent="0.25">
      <c r="A166" s="6"/>
      <c r="B166" s="6"/>
      <c r="C166" s="6"/>
      <c r="D166" s="8"/>
      <c r="E166" s="9"/>
      <c r="F166" s="9"/>
      <c r="G166" s="10"/>
      <c r="H166" s="9"/>
      <c r="I166" s="10"/>
      <c r="J166" s="10"/>
      <c r="K166" s="10"/>
      <c r="L166" s="9"/>
      <c r="M166" s="10"/>
      <c r="N166" s="10"/>
      <c r="O166" s="9"/>
      <c r="P166" s="9"/>
      <c r="Q166" s="9"/>
      <c r="R166" s="9"/>
      <c r="S166" s="11"/>
      <c r="T166" s="11"/>
      <c r="U166" s="10"/>
      <c r="V166" s="9"/>
      <c r="W166" s="9"/>
      <c r="X166" s="7"/>
      <c r="Y166" s="7"/>
      <c r="Z166" s="12"/>
      <c r="AA166" s="12"/>
      <c r="AB166" s="9"/>
      <c r="AC166" s="9"/>
    </row>
    <row r="167" spans="1:29" x14ac:dyDescent="0.25">
      <c r="A167" s="6"/>
      <c r="B167" s="6"/>
      <c r="C167" s="6"/>
      <c r="D167" s="8"/>
      <c r="E167" s="9"/>
      <c r="F167" s="9"/>
      <c r="G167" s="10"/>
      <c r="H167" s="9"/>
      <c r="I167" s="10"/>
      <c r="J167" s="10"/>
      <c r="K167" s="10"/>
      <c r="L167" s="9"/>
      <c r="M167" s="10"/>
      <c r="N167" s="10"/>
      <c r="O167" s="9"/>
      <c r="P167" s="9"/>
      <c r="Q167" s="9"/>
      <c r="R167" s="9"/>
      <c r="S167" s="11"/>
      <c r="T167" s="11"/>
      <c r="U167" s="10"/>
      <c r="V167" s="9"/>
      <c r="W167" s="9"/>
      <c r="X167" s="7"/>
      <c r="Y167" s="7"/>
      <c r="Z167" s="12"/>
      <c r="AA167" s="12"/>
      <c r="AB167" s="9"/>
      <c r="AC167" s="9"/>
    </row>
    <row r="168" spans="1:29" x14ac:dyDescent="0.25">
      <c r="A168" s="6"/>
      <c r="B168" s="6"/>
      <c r="C168" s="6"/>
      <c r="D168" s="8"/>
      <c r="E168" s="9"/>
      <c r="F168" s="9"/>
      <c r="G168" s="10"/>
      <c r="H168" s="9"/>
      <c r="I168" s="10"/>
      <c r="J168" s="10"/>
      <c r="K168" s="10"/>
      <c r="L168" s="9"/>
      <c r="M168" s="10"/>
      <c r="N168" s="10"/>
      <c r="O168" s="9"/>
      <c r="P168" s="9"/>
      <c r="Q168" s="9"/>
      <c r="R168" s="9"/>
      <c r="S168" s="11"/>
      <c r="T168" s="11"/>
      <c r="U168" s="10"/>
      <c r="V168" s="9"/>
      <c r="W168" s="9"/>
      <c r="X168" s="7"/>
      <c r="Y168" s="7"/>
      <c r="Z168" s="12"/>
      <c r="AA168" s="12"/>
      <c r="AB168" s="9"/>
      <c r="AC168" s="9"/>
    </row>
    <row r="169" spans="1:29" x14ac:dyDescent="0.25">
      <c r="A169" s="6"/>
      <c r="B169" s="6"/>
      <c r="C169" s="6"/>
      <c r="D169" s="8"/>
      <c r="E169" s="9"/>
      <c r="F169" s="9"/>
      <c r="G169" s="10"/>
      <c r="H169" s="9"/>
      <c r="I169" s="10"/>
      <c r="J169" s="10"/>
      <c r="K169" s="10"/>
      <c r="L169" s="9"/>
      <c r="M169" s="10"/>
      <c r="N169" s="10"/>
      <c r="O169" s="9"/>
      <c r="P169" s="9"/>
      <c r="Q169" s="9"/>
      <c r="R169" s="9"/>
      <c r="S169" s="11"/>
      <c r="T169" s="11"/>
      <c r="U169" s="10"/>
      <c r="V169" s="9"/>
      <c r="W169" s="9"/>
      <c r="X169" s="7"/>
      <c r="Y169" s="7"/>
      <c r="Z169" s="12"/>
      <c r="AA169" s="12"/>
      <c r="AB169" s="9"/>
      <c r="AC169" s="9"/>
    </row>
    <row r="170" spans="1:29" x14ac:dyDescent="0.25">
      <c r="A170" s="6"/>
      <c r="B170" s="6"/>
      <c r="C170" s="6"/>
      <c r="D170" s="8"/>
      <c r="E170" s="9"/>
      <c r="F170" s="9"/>
      <c r="G170" s="10"/>
      <c r="H170" s="9"/>
      <c r="I170" s="10"/>
      <c r="J170" s="10"/>
      <c r="K170" s="10"/>
      <c r="L170" s="9"/>
      <c r="M170" s="10"/>
      <c r="N170" s="10"/>
      <c r="O170" s="9"/>
      <c r="P170" s="9"/>
      <c r="Q170" s="9"/>
      <c r="R170" s="9"/>
      <c r="S170" s="11"/>
      <c r="T170" s="11"/>
      <c r="U170" s="10"/>
      <c r="V170" s="9"/>
      <c r="W170" s="9"/>
      <c r="X170" s="7"/>
      <c r="Y170" s="7"/>
      <c r="Z170" s="12"/>
      <c r="AA170" s="12"/>
      <c r="AB170" s="9"/>
      <c r="AC170" s="9"/>
    </row>
    <row r="171" spans="1:29" x14ac:dyDescent="0.25">
      <c r="A171" s="6"/>
      <c r="B171" s="6"/>
      <c r="C171" s="6"/>
      <c r="D171" s="8"/>
      <c r="E171" s="9"/>
      <c r="F171" s="9"/>
      <c r="G171" s="10"/>
      <c r="H171" s="9"/>
      <c r="I171" s="10"/>
      <c r="J171" s="10"/>
      <c r="K171" s="10"/>
      <c r="L171" s="9"/>
      <c r="M171" s="10"/>
      <c r="N171" s="10"/>
      <c r="O171" s="9"/>
      <c r="P171" s="9"/>
      <c r="Q171" s="9"/>
      <c r="R171" s="9"/>
      <c r="S171" s="11"/>
      <c r="T171" s="11"/>
      <c r="U171" s="10"/>
      <c r="V171" s="9"/>
      <c r="W171" s="9"/>
      <c r="X171" s="7"/>
      <c r="Y171" s="7"/>
      <c r="Z171" s="12"/>
      <c r="AA171" s="12"/>
      <c r="AB171" s="9"/>
      <c r="AC171" s="9"/>
    </row>
    <row r="172" spans="1:29" x14ac:dyDescent="0.25">
      <c r="A172" s="6"/>
      <c r="B172" s="6"/>
      <c r="C172" s="6"/>
      <c r="D172" s="8"/>
      <c r="E172" s="9"/>
      <c r="F172" s="9"/>
      <c r="G172" s="10"/>
      <c r="H172" s="9"/>
      <c r="I172" s="10"/>
      <c r="J172" s="10"/>
      <c r="K172" s="10"/>
      <c r="L172" s="9"/>
      <c r="M172" s="10"/>
      <c r="N172" s="10"/>
      <c r="O172" s="9"/>
      <c r="P172" s="9"/>
      <c r="Q172" s="9"/>
      <c r="R172" s="9"/>
      <c r="S172" s="11"/>
      <c r="T172" s="11"/>
      <c r="U172" s="10"/>
      <c r="V172" s="9"/>
      <c r="W172" s="9"/>
      <c r="X172" s="7"/>
      <c r="Y172" s="7"/>
      <c r="Z172" s="12"/>
      <c r="AA172" s="12"/>
      <c r="AB172" s="9"/>
      <c r="AC172" s="9"/>
    </row>
    <row r="173" spans="1:29" x14ac:dyDescent="0.25">
      <c r="A173" s="6"/>
      <c r="B173" s="6"/>
      <c r="C173" s="6"/>
      <c r="D173" s="8"/>
      <c r="E173" s="9"/>
      <c r="F173" s="9"/>
      <c r="G173" s="10"/>
      <c r="H173" s="9"/>
      <c r="I173" s="10"/>
      <c r="J173" s="10"/>
      <c r="K173" s="10"/>
      <c r="L173" s="9"/>
      <c r="M173" s="10"/>
      <c r="N173" s="10"/>
      <c r="O173" s="9"/>
      <c r="P173" s="9"/>
      <c r="Q173" s="9"/>
      <c r="R173" s="9"/>
      <c r="S173" s="11"/>
      <c r="T173" s="11"/>
      <c r="U173" s="10"/>
      <c r="V173" s="9"/>
      <c r="W173" s="9"/>
      <c r="X173" s="7"/>
      <c r="Y173" s="7"/>
      <c r="Z173" s="12"/>
      <c r="AA173" s="12"/>
      <c r="AB173" s="9"/>
      <c r="AC173" s="9"/>
    </row>
    <row r="174" spans="1:29" x14ac:dyDescent="0.25">
      <c r="A174" s="6"/>
      <c r="B174" s="6"/>
      <c r="C174" s="6"/>
      <c r="D174" s="8"/>
      <c r="E174" s="9"/>
      <c r="F174" s="9"/>
      <c r="G174" s="10"/>
      <c r="H174" s="9"/>
      <c r="I174" s="10"/>
      <c r="J174" s="10"/>
      <c r="K174" s="10"/>
      <c r="L174" s="9"/>
      <c r="M174" s="10"/>
      <c r="N174" s="10"/>
      <c r="O174" s="9"/>
      <c r="P174" s="9"/>
      <c r="Q174" s="9"/>
      <c r="R174" s="9"/>
      <c r="S174" s="11"/>
      <c r="T174" s="11"/>
      <c r="U174" s="10"/>
      <c r="V174" s="9"/>
      <c r="W174" s="9"/>
      <c r="X174" s="7"/>
      <c r="Y174" s="7"/>
      <c r="Z174" s="12"/>
      <c r="AA174" s="12"/>
      <c r="AB174" s="9"/>
      <c r="AC174" s="9"/>
    </row>
    <row r="175" spans="1:29" x14ac:dyDescent="0.25">
      <c r="A175" s="6"/>
      <c r="B175" s="6"/>
      <c r="C175" s="6"/>
      <c r="D175" s="8"/>
      <c r="E175" s="9"/>
      <c r="F175" s="9"/>
      <c r="G175" s="10"/>
      <c r="H175" s="9"/>
      <c r="I175" s="10"/>
      <c r="J175" s="10"/>
      <c r="K175" s="10"/>
      <c r="L175" s="9"/>
      <c r="M175" s="10"/>
      <c r="N175" s="10"/>
      <c r="O175" s="9"/>
      <c r="P175" s="9"/>
      <c r="Q175" s="9"/>
      <c r="R175" s="9"/>
      <c r="S175" s="11"/>
      <c r="T175" s="11"/>
      <c r="U175" s="10"/>
      <c r="V175" s="9"/>
      <c r="W175" s="9"/>
      <c r="X175" s="7"/>
      <c r="Y175" s="7"/>
      <c r="Z175" s="12"/>
      <c r="AA175" s="12"/>
      <c r="AB175" s="9"/>
      <c r="AC175" s="9"/>
    </row>
    <row r="176" spans="1:29" x14ac:dyDescent="0.25">
      <c r="A176" s="6"/>
      <c r="B176" s="6"/>
      <c r="C176" s="6"/>
      <c r="D176" s="8"/>
      <c r="E176" s="9"/>
      <c r="F176" s="9"/>
      <c r="G176" s="10"/>
      <c r="H176" s="9"/>
      <c r="I176" s="10"/>
      <c r="J176" s="10"/>
      <c r="K176" s="10"/>
      <c r="L176" s="9"/>
      <c r="M176" s="10"/>
      <c r="N176" s="10"/>
      <c r="O176" s="9"/>
      <c r="P176" s="9"/>
      <c r="Q176" s="9"/>
      <c r="R176" s="9"/>
      <c r="S176" s="11"/>
      <c r="T176" s="11"/>
      <c r="U176" s="10"/>
      <c r="V176" s="9"/>
      <c r="W176" s="9"/>
      <c r="X176" s="7"/>
      <c r="Y176" s="7"/>
      <c r="Z176" s="12"/>
      <c r="AA176" s="12"/>
      <c r="AB176" s="9"/>
      <c r="AC176" s="9"/>
    </row>
    <row r="177" spans="1:29" x14ac:dyDescent="0.25">
      <c r="A177" s="6"/>
      <c r="B177" s="6"/>
      <c r="C177" s="6"/>
      <c r="D177" s="8"/>
      <c r="E177" s="9"/>
      <c r="F177" s="9"/>
      <c r="G177" s="10"/>
      <c r="H177" s="9"/>
      <c r="I177" s="10"/>
      <c r="J177" s="10"/>
      <c r="K177" s="10"/>
      <c r="L177" s="9"/>
      <c r="M177" s="10"/>
      <c r="N177" s="10"/>
      <c r="O177" s="9"/>
      <c r="P177" s="9"/>
      <c r="Q177" s="9"/>
      <c r="R177" s="9"/>
      <c r="S177" s="11"/>
      <c r="T177" s="11"/>
      <c r="U177" s="10"/>
      <c r="V177" s="9"/>
      <c r="W177" s="9"/>
      <c r="X177" s="7"/>
      <c r="Y177" s="7"/>
      <c r="Z177" s="12"/>
      <c r="AA177" s="12"/>
      <c r="AB177" s="9"/>
      <c r="AC177" s="9"/>
    </row>
    <row r="178" spans="1:29" x14ac:dyDescent="0.25">
      <c r="A178" s="6"/>
      <c r="B178" s="6"/>
      <c r="C178" s="6"/>
      <c r="D178" s="8"/>
      <c r="E178" s="9"/>
      <c r="F178" s="9"/>
      <c r="G178" s="10"/>
      <c r="H178" s="9"/>
      <c r="I178" s="10"/>
      <c r="J178" s="10"/>
      <c r="K178" s="10"/>
      <c r="L178" s="9"/>
      <c r="M178" s="10"/>
      <c r="N178" s="10"/>
      <c r="O178" s="9"/>
      <c r="P178" s="9"/>
      <c r="Q178" s="9"/>
      <c r="R178" s="9"/>
      <c r="S178" s="11"/>
      <c r="T178" s="11"/>
      <c r="U178" s="10"/>
      <c r="V178" s="9"/>
      <c r="W178" s="9"/>
      <c r="X178" s="7"/>
      <c r="Y178" s="7"/>
      <c r="Z178" s="12"/>
      <c r="AA178" s="12"/>
      <c r="AB178" s="9"/>
      <c r="AC178" s="9"/>
    </row>
    <row r="179" spans="1:29" x14ac:dyDescent="0.25">
      <c r="A179" s="6"/>
      <c r="B179" s="6"/>
      <c r="C179" s="6"/>
      <c r="D179" s="8"/>
      <c r="E179" s="9"/>
      <c r="F179" s="9"/>
      <c r="G179" s="10"/>
      <c r="H179" s="9"/>
      <c r="I179" s="10"/>
      <c r="J179" s="10"/>
      <c r="K179" s="10"/>
      <c r="L179" s="9"/>
      <c r="M179" s="10"/>
      <c r="N179" s="10"/>
      <c r="O179" s="9"/>
      <c r="P179" s="9"/>
      <c r="Q179" s="9"/>
      <c r="R179" s="9"/>
      <c r="S179" s="11"/>
      <c r="T179" s="11"/>
      <c r="U179" s="10"/>
      <c r="V179" s="9"/>
      <c r="W179" s="9"/>
      <c r="X179" s="7"/>
      <c r="Y179" s="7"/>
      <c r="Z179" s="12"/>
      <c r="AA179" s="12"/>
      <c r="AB179" s="9"/>
      <c r="AC179" s="9"/>
    </row>
    <row r="180" spans="1:29" x14ac:dyDescent="0.25">
      <c r="A180" s="6"/>
      <c r="B180" s="6"/>
      <c r="C180" s="6"/>
      <c r="D180" s="8"/>
      <c r="E180" s="9"/>
      <c r="F180" s="9"/>
      <c r="G180" s="10"/>
      <c r="H180" s="9"/>
      <c r="I180" s="10"/>
      <c r="J180" s="10"/>
      <c r="K180" s="10"/>
      <c r="L180" s="9"/>
      <c r="M180" s="10"/>
      <c r="N180" s="10"/>
      <c r="O180" s="9"/>
      <c r="P180" s="9"/>
      <c r="Q180" s="9"/>
      <c r="R180" s="9"/>
      <c r="S180" s="11"/>
      <c r="T180" s="11"/>
      <c r="U180" s="10"/>
      <c r="V180" s="9"/>
      <c r="W180" s="9"/>
      <c r="X180" s="7"/>
      <c r="Y180" s="7"/>
      <c r="Z180" s="12"/>
      <c r="AA180" s="12"/>
      <c r="AB180" s="9"/>
      <c r="AC180" s="9"/>
    </row>
    <row r="181" spans="1:29" x14ac:dyDescent="0.25">
      <c r="A181" s="6"/>
      <c r="B181" s="6"/>
      <c r="C181" s="6"/>
      <c r="D181" s="8"/>
      <c r="E181" s="9"/>
      <c r="F181" s="9"/>
      <c r="G181" s="10"/>
      <c r="H181" s="9"/>
      <c r="I181" s="10"/>
      <c r="J181" s="10"/>
      <c r="K181" s="10"/>
      <c r="L181" s="9"/>
      <c r="M181" s="10"/>
      <c r="N181" s="10"/>
      <c r="O181" s="9"/>
      <c r="P181" s="9"/>
      <c r="Q181" s="9"/>
      <c r="R181" s="9"/>
      <c r="S181" s="11"/>
      <c r="T181" s="11"/>
      <c r="U181" s="10"/>
      <c r="V181" s="9"/>
      <c r="W181" s="9"/>
      <c r="X181" s="7"/>
      <c r="Y181" s="7"/>
      <c r="Z181" s="12"/>
      <c r="AA181" s="12"/>
      <c r="AB181" s="9"/>
      <c r="AC181" s="9"/>
    </row>
    <row r="182" spans="1:29" x14ac:dyDescent="0.25">
      <c r="A182" s="6"/>
      <c r="B182" s="6"/>
      <c r="C182" s="6"/>
      <c r="D182" s="8"/>
      <c r="E182" s="9"/>
      <c r="F182" s="9"/>
      <c r="G182" s="10"/>
      <c r="H182" s="9"/>
      <c r="I182" s="10"/>
      <c r="J182" s="10"/>
      <c r="K182" s="10"/>
      <c r="L182" s="9"/>
      <c r="M182" s="10"/>
      <c r="N182" s="10"/>
      <c r="O182" s="9"/>
      <c r="P182" s="9"/>
      <c r="Q182" s="9"/>
      <c r="R182" s="9"/>
      <c r="S182" s="11"/>
      <c r="T182" s="11"/>
      <c r="U182" s="10"/>
      <c r="V182" s="9"/>
      <c r="W182" s="9"/>
      <c r="X182" s="7"/>
      <c r="Y182" s="7"/>
      <c r="Z182" s="12"/>
      <c r="AA182" s="12"/>
      <c r="AB182" s="9"/>
      <c r="AC182" s="9"/>
    </row>
    <row r="183" spans="1:29" x14ac:dyDescent="0.25">
      <c r="A183" s="6"/>
      <c r="B183" s="6"/>
      <c r="C183" s="6"/>
      <c r="D183" s="8"/>
      <c r="E183" s="9"/>
      <c r="F183" s="9"/>
      <c r="G183" s="10"/>
      <c r="H183" s="9"/>
      <c r="I183" s="10"/>
      <c r="J183" s="10"/>
      <c r="K183" s="10"/>
      <c r="L183" s="9"/>
      <c r="M183" s="10"/>
      <c r="N183" s="10"/>
      <c r="O183" s="9"/>
      <c r="P183" s="9"/>
      <c r="Q183" s="9"/>
      <c r="R183" s="9"/>
      <c r="S183" s="11"/>
      <c r="T183" s="11"/>
      <c r="U183" s="10"/>
      <c r="V183" s="9"/>
      <c r="W183" s="9"/>
      <c r="X183" s="7"/>
      <c r="Y183" s="7"/>
      <c r="Z183" s="12"/>
      <c r="AA183" s="12"/>
      <c r="AB183" s="9"/>
      <c r="AC183" s="9"/>
    </row>
    <row r="184" spans="1:29" x14ac:dyDescent="0.25">
      <c r="A184" s="6"/>
      <c r="B184" s="6"/>
      <c r="C184" s="6"/>
      <c r="D184" s="8"/>
      <c r="E184" s="9"/>
      <c r="F184" s="9"/>
      <c r="G184" s="10"/>
      <c r="H184" s="9"/>
      <c r="I184" s="10"/>
      <c r="J184" s="10"/>
      <c r="K184" s="10"/>
      <c r="L184" s="9"/>
      <c r="M184" s="10"/>
      <c r="N184" s="10"/>
      <c r="O184" s="9"/>
      <c r="P184" s="9"/>
      <c r="Q184" s="9"/>
      <c r="R184" s="9"/>
      <c r="S184" s="11"/>
      <c r="T184" s="11"/>
      <c r="U184" s="10"/>
      <c r="V184" s="9"/>
      <c r="W184" s="9"/>
      <c r="X184" s="7"/>
      <c r="Y184" s="7"/>
      <c r="Z184" s="12"/>
      <c r="AA184" s="12"/>
      <c r="AB184" s="9"/>
      <c r="AC184" s="9"/>
    </row>
    <row r="185" spans="1:29" x14ac:dyDescent="0.25">
      <c r="A185" s="6"/>
      <c r="B185" s="6"/>
      <c r="C185" s="6"/>
      <c r="D185" s="8"/>
      <c r="E185" s="9"/>
      <c r="F185" s="9"/>
      <c r="G185" s="10"/>
      <c r="H185" s="9"/>
      <c r="I185" s="10"/>
      <c r="J185" s="10"/>
      <c r="K185" s="10"/>
      <c r="L185" s="9"/>
      <c r="M185" s="10"/>
      <c r="N185" s="10"/>
      <c r="O185" s="9"/>
      <c r="P185" s="9"/>
      <c r="Q185" s="9"/>
      <c r="R185" s="9"/>
      <c r="S185" s="11"/>
      <c r="T185" s="11"/>
      <c r="U185" s="10"/>
      <c r="V185" s="9"/>
      <c r="W185" s="9"/>
      <c r="X185" s="7"/>
      <c r="Y185" s="7"/>
      <c r="Z185" s="12"/>
      <c r="AA185" s="12"/>
      <c r="AB185" s="9"/>
      <c r="AC185" s="9"/>
    </row>
    <row r="186" spans="1:29" x14ac:dyDescent="0.25">
      <c r="A186" s="6"/>
      <c r="B186" s="6"/>
      <c r="C186" s="6"/>
      <c r="D186" s="8"/>
      <c r="E186" s="9"/>
      <c r="F186" s="9"/>
      <c r="G186" s="10"/>
      <c r="H186" s="9"/>
      <c r="I186" s="10"/>
      <c r="J186" s="10"/>
      <c r="K186" s="10"/>
      <c r="L186" s="9"/>
      <c r="M186" s="10"/>
      <c r="N186" s="10"/>
      <c r="O186" s="9"/>
      <c r="P186" s="9"/>
      <c r="Q186" s="9"/>
      <c r="R186" s="9"/>
      <c r="S186" s="11"/>
      <c r="T186" s="11"/>
      <c r="U186" s="10"/>
      <c r="V186" s="9"/>
      <c r="W186" s="9"/>
      <c r="X186" s="7"/>
      <c r="Y186" s="7"/>
      <c r="Z186" s="12"/>
      <c r="AA186" s="12"/>
      <c r="AB186" s="9"/>
      <c r="AC186" s="9"/>
    </row>
    <row r="187" spans="1:29" x14ac:dyDescent="0.25">
      <c r="A187" s="6"/>
      <c r="B187" s="6"/>
      <c r="C187" s="6"/>
      <c r="D187" s="8"/>
      <c r="E187" s="9"/>
      <c r="F187" s="9"/>
      <c r="G187" s="10"/>
      <c r="H187" s="9"/>
      <c r="I187" s="10"/>
      <c r="J187" s="10"/>
      <c r="K187" s="10"/>
      <c r="L187" s="9"/>
      <c r="M187" s="10"/>
      <c r="N187" s="10"/>
      <c r="O187" s="9"/>
      <c r="P187" s="9"/>
      <c r="Q187" s="9"/>
      <c r="R187" s="9"/>
      <c r="S187" s="11"/>
      <c r="T187" s="11"/>
      <c r="U187" s="10"/>
      <c r="V187" s="9"/>
      <c r="W187" s="9"/>
      <c r="X187" s="7"/>
      <c r="Y187" s="7"/>
      <c r="Z187" s="12"/>
      <c r="AA187" s="12"/>
      <c r="AB187" s="9"/>
      <c r="AC187" s="9"/>
    </row>
    <row r="188" spans="1:29" x14ac:dyDescent="0.25">
      <c r="A188" s="6"/>
      <c r="B188" s="6"/>
      <c r="C188" s="6"/>
      <c r="D188" s="8"/>
      <c r="E188" s="9"/>
      <c r="F188" s="9"/>
      <c r="G188" s="10"/>
      <c r="H188" s="9"/>
      <c r="I188" s="10"/>
      <c r="J188" s="10"/>
      <c r="K188" s="10"/>
      <c r="L188" s="9"/>
      <c r="M188" s="10"/>
      <c r="N188" s="10"/>
      <c r="O188" s="9"/>
      <c r="P188" s="9"/>
      <c r="Q188" s="9"/>
      <c r="R188" s="9"/>
      <c r="S188" s="11"/>
      <c r="T188" s="11"/>
      <c r="U188" s="10"/>
      <c r="V188" s="9"/>
      <c r="W188" s="9"/>
      <c r="X188" s="7"/>
      <c r="Y188" s="7"/>
      <c r="Z188" s="12"/>
      <c r="AA188" s="12"/>
      <c r="AB188" s="9"/>
      <c r="AC188" s="9"/>
    </row>
    <row r="189" spans="1:29" x14ac:dyDescent="0.25">
      <c r="A189" s="6"/>
      <c r="B189" s="6"/>
      <c r="C189" s="6"/>
      <c r="D189" s="8"/>
      <c r="E189" s="9"/>
      <c r="F189" s="9"/>
      <c r="G189" s="10"/>
      <c r="H189" s="9"/>
      <c r="I189" s="10"/>
      <c r="J189" s="10"/>
      <c r="K189" s="10"/>
      <c r="L189" s="9"/>
      <c r="M189" s="10"/>
      <c r="N189" s="10"/>
      <c r="O189" s="9"/>
      <c r="P189" s="9"/>
      <c r="Q189" s="9"/>
      <c r="R189" s="9"/>
      <c r="S189" s="11"/>
      <c r="T189" s="11"/>
      <c r="U189" s="10"/>
      <c r="V189" s="9"/>
      <c r="W189" s="9"/>
      <c r="X189" s="7"/>
      <c r="Y189" s="7"/>
      <c r="Z189" s="12"/>
      <c r="AA189" s="12"/>
      <c r="AB189" s="9"/>
      <c r="AC189" s="9"/>
    </row>
    <row r="190" spans="1:29" x14ac:dyDescent="0.25">
      <c r="A190" s="6"/>
      <c r="B190" s="6"/>
      <c r="C190" s="6"/>
      <c r="D190" s="8"/>
      <c r="E190" s="9"/>
      <c r="F190" s="9"/>
      <c r="G190" s="10"/>
      <c r="H190" s="9"/>
      <c r="I190" s="10"/>
      <c r="J190" s="10"/>
      <c r="K190" s="10"/>
      <c r="L190" s="9"/>
      <c r="M190" s="10"/>
      <c r="N190" s="10"/>
      <c r="O190" s="9"/>
      <c r="P190" s="9"/>
      <c r="Q190" s="9"/>
      <c r="R190" s="9"/>
      <c r="S190" s="11"/>
      <c r="T190" s="11"/>
      <c r="U190" s="10"/>
      <c r="V190" s="9"/>
      <c r="W190" s="9"/>
      <c r="X190" s="7"/>
      <c r="Y190" s="7"/>
      <c r="Z190" s="12"/>
      <c r="AA190" s="12"/>
      <c r="AB190" s="9"/>
      <c r="AC190" s="9"/>
    </row>
    <row r="191" spans="1:29" x14ac:dyDescent="0.25">
      <c r="A191" s="6"/>
      <c r="B191" s="6"/>
      <c r="C191" s="6"/>
      <c r="D191" s="8"/>
      <c r="E191" s="9"/>
      <c r="F191" s="9"/>
      <c r="G191" s="10"/>
      <c r="H191" s="9"/>
      <c r="I191" s="10"/>
      <c r="J191" s="10"/>
      <c r="K191" s="10"/>
      <c r="L191" s="9"/>
      <c r="M191" s="10"/>
      <c r="N191" s="10"/>
      <c r="O191" s="9"/>
      <c r="P191" s="9"/>
      <c r="Q191" s="9"/>
      <c r="R191" s="9"/>
      <c r="S191" s="11"/>
      <c r="T191" s="11"/>
      <c r="U191" s="10"/>
      <c r="V191" s="9"/>
      <c r="W191" s="9"/>
      <c r="X191" s="7"/>
      <c r="Y191" s="7"/>
      <c r="Z191" s="12"/>
      <c r="AA191" s="12"/>
      <c r="AB191" s="9"/>
      <c r="AC191" s="9"/>
    </row>
    <row r="192" spans="1:29" x14ac:dyDescent="0.25">
      <c r="A192" s="6"/>
      <c r="B192" s="6"/>
      <c r="C192" s="6"/>
      <c r="D192" s="8"/>
      <c r="E192" s="9"/>
      <c r="F192" s="9"/>
      <c r="G192" s="10"/>
      <c r="H192" s="9"/>
      <c r="I192" s="10"/>
      <c r="J192" s="10"/>
      <c r="K192" s="10"/>
      <c r="L192" s="9"/>
      <c r="M192" s="10"/>
      <c r="N192" s="10"/>
      <c r="O192" s="9"/>
      <c r="P192" s="9"/>
      <c r="Q192" s="9"/>
      <c r="R192" s="9"/>
      <c r="S192" s="11"/>
      <c r="T192" s="11"/>
      <c r="U192" s="10"/>
      <c r="V192" s="9"/>
      <c r="W192" s="9"/>
      <c r="X192" s="7"/>
      <c r="Y192" s="7"/>
      <c r="Z192" s="12"/>
      <c r="AA192" s="12"/>
      <c r="AB192" s="9"/>
      <c r="AC192" s="9"/>
    </row>
    <row r="193" spans="1:29" x14ac:dyDescent="0.25">
      <c r="A193" s="6"/>
      <c r="B193" s="6"/>
      <c r="C193" s="6"/>
      <c r="D193" s="8"/>
      <c r="E193" s="9"/>
      <c r="F193" s="9"/>
      <c r="G193" s="10"/>
      <c r="H193" s="9"/>
      <c r="I193" s="10"/>
      <c r="J193" s="10"/>
      <c r="K193" s="10"/>
      <c r="L193" s="9"/>
      <c r="M193" s="10"/>
      <c r="N193" s="10"/>
      <c r="O193" s="9"/>
      <c r="P193" s="9"/>
      <c r="Q193" s="9"/>
      <c r="R193" s="9"/>
      <c r="S193" s="11"/>
      <c r="T193" s="11"/>
      <c r="U193" s="10"/>
      <c r="V193" s="9"/>
      <c r="W193" s="9"/>
      <c r="X193" s="7"/>
      <c r="Y193" s="7"/>
      <c r="Z193" s="12"/>
      <c r="AA193" s="12"/>
      <c r="AB193" s="9"/>
      <c r="AC193" s="9"/>
    </row>
    <row r="194" spans="1:29" x14ac:dyDescent="0.25">
      <c r="A194" s="6"/>
      <c r="B194" s="6"/>
      <c r="C194" s="6"/>
      <c r="D194" s="8"/>
      <c r="E194" s="9"/>
      <c r="F194" s="9"/>
      <c r="G194" s="10"/>
      <c r="H194" s="9"/>
      <c r="I194" s="10"/>
      <c r="J194" s="10"/>
      <c r="K194" s="10"/>
      <c r="L194" s="9"/>
      <c r="M194" s="10"/>
      <c r="N194" s="10"/>
      <c r="O194" s="9"/>
      <c r="P194" s="9"/>
      <c r="Q194" s="9"/>
      <c r="R194" s="9"/>
      <c r="S194" s="11"/>
      <c r="T194" s="11"/>
      <c r="U194" s="10"/>
      <c r="V194" s="9"/>
      <c r="W194" s="9"/>
      <c r="X194" s="7"/>
      <c r="Y194" s="7"/>
      <c r="Z194" s="12"/>
      <c r="AA194" s="12"/>
      <c r="AB194" s="9"/>
      <c r="AC194" s="9"/>
    </row>
    <row r="195" spans="1:29" x14ac:dyDescent="0.25">
      <c r="A195" s="6"/>
      <c r="B195" s="6"/>
      <c r="C195" s="6"/>
      <c r="D195" s="8"/>
      <c r="E195" s="9"/>
      <c r="F195" s="9"/>
      <c r="G195" s="10"/>
      <c r="H195" s="9"/>
      <c r="I195" s="10"/>
      <c r="J195" s="10"/>
      <c r="K195" s="10"/>
      <c r="L195" s="9"/>
      <c r="M195" s="10"/>
      <c r="N195" s="10"/>
      <c r="O195" s="9"/>
      <c r="P195" s="9"/>
      <c r="Q195" s="9"/>
      <c r="R195" s="9"/>
      <c r="S195" s="11"/>
      <c r="T195" s="11"/>
      <c r="U195" s="10"/>
      <c r="V195" s="9"/>
      <c r="W195" s="9"/>
      <c r="X195" s="7"/>
      <c r="Y195" s="7"/>
      <c r="Z195" s="12"/>
      <c r="AA195" s="12"/>
      <c r="AB195" s="9"/>
      <c r="AC195" s="9"/>
    </row>
    <row r="196" spans="1:29" x14ac:dyDescent="0.25">
      <c r="A196" s="6"/>
      <c r="B196" s="6"/>
      <c r="C196" s="6"/>
      <c r="D196" s="8"/>
      <c r="E196" s="9"/>
      <c r="F196" s="9"/>
      <c r="G196" s="10"/>
      <c r="H196" s="9"/>
      <c r="I196" s="10"/>
      <c r="J196" s="10"/>
      <c r="K196" s="10"/>
      <c r="L196" s="9"/>
      <c r="M196" s="10"/>
      <c r="N196" s="10"/>
      <c r="O196" s="9"/>
      <c r="P196" s="9"/>
      <c r="Q196" s="9"/>
      <c r="R196" s="9"/>
      <c r="S196" s="11"/>
      <c r="T196" s="11"/>
      <c r="U196" s="10"/>
      <c r="V196" s="9"/>
      <c r="W196" s="9"/>
      <c r="X196" s="7"/>
      <c r="Y196" s="7"/>
      <c r="Z196" s="12"/>
      <c r="AA196" s="12"/>
      <c r="AB196" s="9"/>
      <c r="AC196" s="9"/>
    </row>
    <row r="197" spans="1:29" x14ac:dyDescent="0.25">
      <c r="A197" s="6"/>
      <c r="B197" s="6"/>
      <c r="C197" s="6"/>
      <c r="D197" s="8"/>
      <c r="E197" s="9"/>
      <c r="F197" s="9"/>
      <c r="G197" s="10"/>
      <c r="H197" s="9"/>
      <c r="I197" s="10"/>
      <c r="J197" s="10"/>
      <c r="K197" s="10"/>
      <c r="L197" s="9"/>
      <c r="M197" s="10"/>
      <c r="N197" s="10"/>
      <c r="O197" s="9"/>
      <c r="P197" s="9"/>
      <c r="Q197" s="9"/>
      <c r="R197" s="9"/>
      <c r="S197" s="11"/>
      <c r="T197" s="11"/>
      <c r="U197" s="10"/>
      <c r="V197" s="9"/>
      <c r="W197" s="9"/>
      <c r="X197" s="7"/>
      <c r="Y197" s="7"/>
      <c r="Z197" s="12"/>
      <c r="AA197" s="12"/>
      <c r="AB197" s="9"/>
      <c r="AC197" s="9"/>
    </row>
    <row r="198" spans="1:29" x14ac:dyDescent="0.25">
      <c r="A198" s="6"/>
      <c r="B198" s="6"/>
      <c r="C198" s="6"/>
      <c r="D198" s="8"/>
      <c r="E198" s="9"/>
      <c r="F198" s="9"/>
      <c r="G198" s="10"/>
      <c r="H198" s="9"/>
      <c r="I198" s="10"/>
      <c r="J198" s="10"/>
      <c r="K198" s="10"/>
      <c r="L198" s="9"/>
      <c r="M198" s="10"/>
      <c r="N198" s="10"/>
      <c r="O198" s="9"/>
      <c r="P198" s="9"/>
      <c r="Q198" s="9"/>
      <c r="R198" s="9"/>
      <c r="S198" s="11"/>
      <c r="T198" s="11"/>
      <c r="U198" s="10"/>
      <c r="V198" s="9"/>
      <c r="W198" s="9"/>
      <c r="X198" s="7"/>
      <c r="Y198" s="7"/>
      <c r="Z198" s="12"/>
      <c r="AA198" s="12"/>
      <c r="AB198" s="9"/>
      <c r="AC198" s="9"/>
    </row>
    <row r="199" spans="1:29" x14ac:dyDescent="0.25">
      <c r="A199" s="6"/>
      <c r="B199" s="6"/>
      <c r="C199" s="6"/>
      <c r="D199" s="8"/>
      <c r="E199" s="9"/>
      <c r="F199" s="9"/>
      <c r="G199" s="10"/>
      <c r="H199" s="9"/>
      <c r="I199" s="10"/>
      <c r="J199" s="10"/>
      <c r="K199" s="10"/>
      <c r="L199" s="9"/>
      <c r="M199" s="10"/>
      <c r="N199" s="10"/>
      <c r="O199" s="9"/>
      <c r="P199" s="9"/>
      <c r="Q199" s="9"/>
      <c r="R199" s="9"/>
      <c r="S199" s="11"/>
      <c r="T199" s="11"/>
      <c r="U199" s="10"/>
      <c r="V199" s="9"/>
      <c r="W199" s="9"/>
      <c r="X199" s="7"/>
      <c r="Y199" s="7"/>
      <c r="Z199" s="12"/>
      <c r="AA199" s="12"/>
      <c r="AB199" s="9"/>
      <c r="AC199" s="9"/>
    </row>
    <row r="200" spans="1:29" x14ac:dyDescent="0.25">
      <c r="A200" s="6"/>
      <c r="B200" s="6"/>
      <c r="C200" s="6"/>
      <c r="D200" s="8"/>
      <c r="E200" s="9"/>
      <c r="F200" s="9"/>
      <c r="G200" s="10"/>
      <c r="H200" s="9"/>
      <c r="I200" s="10"/>
      <c r="J200" s="10"/>
      <c r="K200" s="10"/>
      <c r="L200" s="9"/>
      <c r="M200" s="10"/>
      <c r="N200" s="10"/>
      <c r="O200" s="9"/>
      <c r="P200" s="9"/>
      <c r="Q200" s="9"/>
      <c r="R200" s="9"/>
      <c r="S200" s="11"/>
      <c r="T200" s="11"/>
      <c r="U200" s="10"/>
      <c r="V200" s="9"/>
      <c r="W200" s="9"/>
      <c r="X200" s="7"/>
      <c r="Y200" s="7"/>
      <c r="Z200" s="12"/>
      <c r="AA200" s="12"/>
      <c r="AB200" s="9"/>
      <c r="AC200" s="9"/>
    </row>
    <row r="201" spans="1:29" x14ac:dyDescent="0.25">
      <c r="A201" s="6"/>
      <c r="B201" s="6"/>
      <c r="C201" s="6"/>
      <c r="D201" s="8"/>
      <c r="E201" s="9"/>
      <c r="F201" s="9"/>
      <c r="G201" s="10"/>
      <c r="H201" s="9"/>
      <c r="I201" s="10"/>
      <c r="J201" s="10"/>
      <c r="K201" s="10"/>
      <c r="L201" s="9"/>
      <c r="M201" s="10"/>
      <c r="N201" s="10"/>
      <c r="O201" s="9"/>
      <c r="P201" s="9"/>
      <c r="Q201" s="9"/>
      <c r="R201" s="9"/>
      <c r="S201" s="11"/>
      <c r="T201" s="11"/>
      <c r="U201" s="10"/>
      <c r="V201" s="9"/>
      <c r="W201" s="9"/>
      <c r="X201" s="7"/>
      <c r="Y201" s="7"/>
      <c r="Z201" s="12"/>
      <c r="AA201" s="12"/>
      <c r="AB201" s="9"/>
      <c r="AC201" s="9"/>
    </row>
    <row r="202" spans="1:29" x14ac:dyDescent="0.25">
      <c r="A202" s="6"/>
      <c r="B202" s="6"/>
      <c r="C202" s="6"/>
      <c r="D202" s="8"/>
      <c r="E202" s="9"/>
      <c r="F202" s="9"/>
      <c r="G202" s="10"/>
      <c r="H202" s="9"/>
      <c r="I202" s="10"/>
      <c r="J202" s="10"/>
      <c r="K202" s="10"/>
      <c r="L202" s="9"/>
      <c r="M202" s="10"/>
      <c r="N202" s="10"/>
      <c r="O202" s="9"/>
      <c r="P202" s="9"/>
      <c r="Q202" s="9"/>
      <c r="R202" s="9"/>
      <c r="S202" s="11"/>
      <c r="T202" s="11"/>
      <c r="U202" s="10"/>
      <c r="V202" s="9"/>
      <c r="W202" s="9"/>
      <c r="X202" s="7"/>
      <c r="Y202" s="7"/>
      <c r="Z202" s="12"/>
      <c r="AA202" s="12"/>
      <c r="AB202" s="9"/>
      <c r="AC202" s="9"/>
    </row>
    <row r="203" spans="1:29" x14ac:dyDescent="0.25">
      <c r="A203" s="6"/>
      <c r="B203" s="6"/>
      <c r="C203" s="6"/>
      <c r="D203" s="8"/>
      <c r="E203" s="9"/>
      <c r="F203" s="9"/>
      <c r="G203" s="10"/>
      <c r="H203" s="9"/>
      <c r="I203" s="10"/>
      <c r="J203" s="10"/>
      <c r="K203" s="10"/>
      <c r="L203" s="9"/>
      <c r="M203" s="10"/>
      <c r="N203" s="10"/>
      <c r="O203" s="9"/>
      <c r="P203" s="9"/>
      <c r="Q203" s="9"/>
      <c r="R203" s="9"/>
      <c r="S203" s="11"/>
      <c r="T203" s="11"/>
      <c r="U203" s="10"/>
      <c r="V203" s="9"/>
      <c r="W203" s="9"/>
      <c r="X203" s="7"/>
      <c r="Y203" s="7"/>
      <c r="Z203" s="12"/>
      <c r="AA203" s="12"/>
      <c r="AB203" s="9"/>
      <c r="AC203" s="9"/>
    </row>
    <row r="204" spans="1:29" x14ac:dyDescent="0.25">
      <c r="A204" s="6"/>
      <c r="B204" s="6"/>
      <c r="C204" s="6"/>
      <c r="D204" s="8"/>
      <c r="E204" s="9"/>
      <c r="F204" s="9"/>
      <c r="G204" s="10"/>
      <c r="H204" s="9"/>
      <c r="I204" s="10"/>
      <c r="J204" s="10"/>
      <c r="K204" s="10"/>
      <c r="L204" s="9"/>
      <c r="M204" s="10"/>
      <c r="N204" s="10"/>
      <c r="O204" s="9"/>
      <c r="P204" s="9"/>
      <c r="Q204" s="9"/>
      <c r="R204" s="9"/>
      <c r="S204" s="11"/>
      <c r="T204" s="11"/>
      <c r="U204" s="10"/>
      <c r="V204" s="9"/>
      <c r="W204" s="9"/>
      <c r="X204" s="7"/>
      <c r="Y204" s="7"/>
      <c r="Z204" s="12"/>
      <c r="AA204" s="12"/>
      <c r="AB204" s="9"/>
      <c r="AC204" s="9"/>
    </row>
    <row r="205" spans="1:29" x14ac:dyDescent="0.25">
      <c r="A205" s="6"/>
      <c r="B205" s="6"/>
      <c r="C205" s="6"/>
      <c r="D205" s="8"/>
      <c r="E205" s="9"/>
      <c r="F205" s="9"/>
      <c r="G205" s="10"/>
      <c r="H205" s="9"/>
      <c r="I205" s="10"/>
      <c r="J205" s="10"/>
      <c r="K205" s="10"/>
      <c r="L205" s="9"/>
      <c r="M205" s="10"/>
      <c r="N205" s="10"/>
      <c r="O205" s="9"/>
      <c r="P205" s="9"/>
      <c r="Q205" s="9"/>
      <c r="R205" s="9"/>
      <c r="S205" s="11"/>
      <c r="T205" s="11"/>
      <c r="U205" s="10"/>
      <c r="V205" s="9"/>
      <c r="W205" s="9"/>
      <c r="X205" s="7"/>
      <c r="Y205" s="7"/>
      <c r="Z205" s="12"/>
      <c r="AA205" s="12"/>
      <c r="AB205" s="9"/>
      <c r="AC205" s="9"/>
    </row>
    <row r="206" spans="1:29" x14ac:dyDescent="0.25">
      <c r="A206" s="6"/>
      <c r="B206" s="6"/>
      <c r="C206" s="6"/>
      <c r="D206" s="8"/>
      <c r="E206" s="9"/>
      <c r="F206" s="9"/>
      <c r="G206" s="10"/>
      <c r="H206" s="9"/>
      <c r="I206" s="10"/>
      <c r="J206" s="10"/>
      <c r="K206" s="10"/>
      <c r="L206" s="9"/>
      <c r="M206" s="10"/>
      <c r="N206" s="10"/>
      <c r="O206" s="9"/>
      <c r="P206" s="9"/>
      <c r="Q206" s="9"/>
      <c r="R206" s="9"/>
      <c r="S206" s="11"/>
      <c r="T206" s="11"/>
      <c r="U206" s="10"/>
      <c r="V206" s="9"/>
      <c r="W206" s="9"/>
      <c r="X206" s="7"/>
      <c r="Y206" s="7"/>
      <c r="Z206" s="12"/>
      <c r="AA206" s="12"/>
      <c r="AB206" s="9"/>
      <c r="AC206" s="9"/>
    </row>
    <row r="207" spans="1:29" x14ac:dyDescent="0.25">
      <c r="A207" s="6"/>
      <c r="B207" s="6"/>
      <c r="C207" s="6"/>
      <c r="D207" s="8"/>
      <c r="E207" s="9"/>
      <c r="F207" s="9"/>
      <c r="G207" s="10"/>
      <c r="H207" s="9"/>
      <c r="I207" s="10"/>
      <c r="J207" s="10"/>
      <c r="K207" s="10"/>
      <c r="L207" s="9"/>
      <c r="M207" s="10"/>
      <c r="N207" s="10"/>
      <c r="O207" s="9"/>
      <c r="P207" s="9"/>
      <c r="Q207" s="9"/>
      <c r="R207" s="9"/>
      <c r="S207" s="11"/>
      <c r="T207" s="11"/>
      <c r="U207" s="10"/>
      <c r="V207" s="9"/>
      <c r="W207" s="9"/>
      <c r="X207" s="7"/>
      <c r="Y207" s="7"/>
      <c r="Z207" s="12"/>
      <c r="AA207" s="12"/>
      <c r="AB207" s="9"/>
      <c r="AC207" s="9"/>
    </row>
    <row r="208" spans="1:29" x14ac:dyDescent="0.25">
      <c r="A208" s="6"/>
      <c r="B208" s="6"/>
      <c r="C208" s="6"/>
      <c r="D208" s="8"/>
      <c r="E208" s="9"/>
      <c r="F208" s="9"/>
      <c r="G208" s="10"/>
      <c r="H208" s="9"/>
      <c r="I208" s="10"/>
      <c r="J208" s="10"/>
      <c r="K208" s="10"/>
      <c r="L208" s="9"/>
      <c r="M208" s="10"/>
      <c r="N208" s="10"/>
      <c r="O208" s="9"/>
      <c r="P208" s="9"/>
      <c r="Q208" s="9"/>
      <c r="R208" s="9"/>
      <c r="S208" s="11"/>
      <c r="T208" s="11"/>
      <c r="U208" s="10"/>
      <c r="V208" s="9"/>
      <c r="W208" s="9"/>
      <c r="X208" s="7"/>
      <c r="Y208" s="7"/>
      <c r="Z208" s="12"/>
      <c r="AA208" s="12"/>
      <c r="AB208" s="9"/>
      <c r="AC208" s="9"/>
    </row>
    <row r="209" spans="1:29" x14ac:dyDescent="0.25">
      <c r="A209" s="6"/>
      <c r="B209" s="6"/>
      <c r="C209" s="6"/>
      <c r="D209" s="8"/>
      <c r="E209" s="9"/>
      <c r="F209" s="9"/>
      <c r="G209" s="10"/>
      <c r="H209" s="9"/>
      <c r="I209" s="10"/>
      <c r="J209" s="10"/>
      <c r="K209" s="10"/>
      <c r="L209" s="9"/>
      <c r="M209" s="10"/>
      <c r="N209" s="10"/>
      <c r="O209" s="9"/>
      <c r="P209" s="9"/>
      <c r="Q209" s="9"/>
      <c r="R209" s="9"/>
      <c r="S209" s="11"/>
      <c r="T209" s="11"/>
      <c r="U209" s="10"/>
      <c r="V209" s="9"/>
      <c r="W209" s="9"/>
      <c r="X209" s="7"/>
      <c r="Y209" s="7"/>
      <c r="Z209" s="12"/>
      <c r="AA209" s="12"/>
      <c r="AB209" s="9"/>
      <c r="AC209" s="9"/>
    </row>
    <row r="210" spans="1:29" x14ac:dyDescent="0.25">
      <c r="A210" s="6"/>
      <c r="B210" s="6"/>
      <c r="C210" s="6"/>
      <c r="D210" s="8"/>
      <c r="E210" s="9"/>
      <c r="F210" s="9"/>
      <c r="G210" s="10"/>
      <c r="H210" s="9"/>
      <c r="I210" s="10"/>
      <c r="J210" s="10"/>
      <c r="K210" s="10"/>
      <c r="L210" s="9"/>
      <c r="M210" s="10"/>
      <c r="N210" s="10"/>
      <c r="O210" s="9"/>
      <c r="P210" s="9"/>
      <c r="Q210" s="9"/>
      <c r="R210" s="9"/>
      <c r="S210" s="11"/>
      <c r="T210" s="11"/>
      <c r="U210" s="10"/>
      <c r="V210" s="9"/>
      <c r="W210" s="9"/>
      <c r="X210" s="7"/>
      <c r="Y210" s="7"/>
      <c r="Z210" s="12"/>
      <c r="AA210" s="12"/>
      <c r="AB210" s="9"/>
      <c r="AC210" s="9"/>
    </row>
    <row r="211" spans="1:29" x14ac:dyDescent="0.25">
      <c r="A211" s="6"/>
      <c r="B211" s="6"/>
      <c r="C211" s="6"/>
      <c r="D211" s="8"/>
      <c r="E211" s="9"/>
      <c r="F211" s="9"/>
      <c r="G211" s="10"/>
      <c r="H211" s="9"/>
      <c r="I211" s="10"/>
      <c r="J211" s="10"/>
      <c r="K211" s="10"/>
      <c r="L211" s="9"/>
      <c r="M211" s="10"/>
      <c r="N211" s="10"/>
      <c r="O211" s="9"/>
      <c r="P211" s="9"/>
      <c r="Q211" s="9"/>
      <c r="R211" s="9"/>
      <c r="S211" s="11"/>
      <c r="T211" s="11"/>
      <c r="U211" s="10"/>
      <c r="V211" s="9"/>
      <c r="W211" s="9"/>
      <c r="X211" s="7"/>
      <c r="Y211" s="7"/>
      <c r="Z211" s="12"/>
      <c r="AA211" s="12"/>
      <c r="AB211" s="9"/>
      <c r="AC211" s="9"/>
    </row>
    <row r="212" spans="1:29" x14ac:dyDescent="0.25">
      <c r="A212" s="6"/>
      <c r="B212" s="6"/>
      <c r="C212" s="6"/>
      <c r="D212" s="8"/>
      <c r="E212" s="9"/>
      <c r="F212" s="9"/>
      <c r="G212" s="10"/>
      <c r="H212" s="9"/>
      <c r="I212" s="10"/>
      <c r="J212" s="10"/>
      <c r="K212" s="10"/>
      <c r="L212" s="9"/>
      <c r="M212" s="10"/>
      <c r="N212" s="10"/>
      <c r="O212" s="9"/>
      <c r="P212" s="9"/>
      <c r="Q212" s="9"/>
      <c r="R212" s="9"/>
      <c r="S212" s="11"/>
      <c r="T212" s="11"/>
      <c r="U212" s="10"/>
      <c r="V212" s="9"/>
      <c r="W212" s="9"/>
      <c r="X212" s="7"/>
      <c r="Y212" s="7"/>
      <c r="Z212" s="12"/>
      <c r="AA212" s="12"/>
      <c r="AB212" s="9"/>
      <c r="AC212" s="9"/>
    </row>
    <row r="213" spans="1:29" x14ac:dyDescent="0.25">
      <c r="A213" s="6"/>
      <c r="B213" s="6"/>
      <c r="C213" s="6"/>
      <c r="D213" s="8"/>
      <c r="E213" s="9"/>
      <c r="F213" s="9"/>
      <c r="G213" s="10"/>
      <c r="H213" s="9"/>
      <c r="I213" s="10"/>
      <c r="J213" s="10"/>
      <c r="K213" s="10"/>
      <c r="L213" s="9"/>
      <c r="M213" s="10"/>
      <c r="N213" s="10"/>
      <c r="O213" s="9"/>
      <c r="P213" s="9"/>
      <c r="Q213" s="9"/>
      <c r="R213" s="9"/>
      <c r="S213" s="11"/>
      <c r="T213" s="11"/>
      <c r="U213" s="10"/>
      <c r="V213" s="9"/>
      <c r="W213" s="9"/>
      <c r="X213" s="7"/>
      <c r="Y213" s="7"/>
      <c r="Z213" s="12"/>
      <c r="AA213" s="12"/>
      <c r="AB213" s="9"/>
      <c r="AC213" s="9"/>
    </row>
    <row r="214" spans="1:29" x14ac:dyDescent="0.25">
      <c r="A214" s="6"/>
      <c r="B214" s="6"/>
      <c r="C214" s="6"/>
      <c r="D214" s="8"/>
      <c r="E214" s="9"/>
      <c r="F214" s="9"/>
      <c r="G214" s="10"/>
      <c r="H214" s="9"/>
      <c r="I214" s="10"/>
      <c r="J214" s="10"/>
      <c r="K214" s="10"/>
      <c r="L214" s="9"/>
      <c r="M214" s="10"/>
      <c r="N214" s="10"/>
      <c r="O214" s="9"/>
      <c r="P214" s="9"/>
      <c r="Q214" s="9"/>
      <c r="R214" s="9"/>
      <c r="S214" s="11"/>
      <c r="T214" s="11"/>
      <c r="U214" s="10"/>
      <c r="V214" s="9"/>
      <c r="W214" s="9"/>
      <c r="X214" s="7"/>
      <c r="Y214" s="7"/>
      <c r="Z214" s="12"/>
      <c r="AA214" s="12"/>
      <c r="AB214" s="9"/>
      <c r="AC214" s="9"/>
    </row>
    <row r="215" spans="1:29" x14ac:dyDescent="0.25">
      <c r="A215" s="6"/>
      <c r="B215" s="6"/>
      <c r="C215" s="6"/>
      <c r="D215" s="8"/>
      <c r="E215" s="9"/>
      <c r="F215" s="9"/>
      <c r="G215" s="10"/>
      <c r="H215" s="9"/>
      <c r="I215" s="10"/>
      <c r="J215" s="10"/>
      <c r="K215" s="10"/>
      <c r="L215" s="9"/>
      <c r="M215" s="10"/>
      <c r="N215" s="10"/>
      <c r="O215" s="9"/>
      <c r="P215" s="9"/>
      <c r="Q215" s="9"/>
      <c r="R215" s="9"/>
      <c r="S215" s="11"/>
      <c r="T215" s="11"/>
      <c r="U215" s="10"/>
      <c r="V215" s="9"/>
      <c r="W215" s="9"/>
      <c r="X215" s="7"/>
      <c r="Y215" s="7"/>
      <c r="Z215" s="12"/>
      <c r="AA215" s="12"/>
      <c r="AB215" s="9"/>
      <c r="AC215" s="9"/>
    </row>
    <row r="216" spans="1:29" x14ac:dyDescent="0.25">
      <c r="A216" s="6"/>
      <c r="B216" s="6"/>
      <c r="C216" s="6"/>
      <c r="D216" s="8"/>
      <c r="E216" s="9"/>
      <c r="F216" s="9"/>
      <c r="G216" s="10"/>
      <c r="H216" s="9"/>
      <c r="I216" s="10"/>
      <c r="J216" s="10"/>
      <c r="K216" s="10"/>
      <c r="L216" s="9"/>
      <c r="M216" s="10"/>
      <c r="N216" s="10"/>
      <c r="O216" s="9"/>
      <c r="P216" s="9"/>
      <c r="Q216" s="9"/>
      <c r="R216" s="9"/>
      <c r="S216" s="11"/>
      <c r="T216" s="11"/>
      <c r="U216" s="10"/>
      <c r="V216" s="9"/>
      <c r="W216" s="9"/>
      <c r="X216" s="7"/>
      <c r="Y216" s="7"/>
      <c r="Z216" s="12"/>
      <c r="AA216" s="12"/>
      <c r="AB216" s="9"/>
      <c r="AC216" s="9"/>
    </row>
    <row r="217" spans="1:29" x14ac:dyDescent="0.25">
      <c r="A217" s="6"/>
      <c r="B217" s="6"/>
      <c r="C217" s="6"/>
      <c r="D217" s="8"/>
      <c r="E217" s="9"/>
      <c r="F217" s="9"/>
      <c r="G217" s="10"/>
      <c r="H217" s="9"/>
      <c r="I217" s="10"/>
      <c r="J217" s="10"/>
      <c r="K217" s="10"/>
      <c r="L217" s="9"/>
      <c r="M217" s="10"/>
      <c r="N217" s="10"/>
      <c r="O217" s="9"/>
      <c r="P217" s="9"/>
      <c r="Q217" s="9"/>
      <c r="R217" s="9"/>
      <c r="S217" s="11"/>
      <c r="T217" s="11"/>
      <c r="U217" s="10"/>
      <c r="V217" s="9"/>
      <c r="W217" s="9"/>
      <c r="X217" s="7"/>
      <c r="Y217" s="7"/>
      <c r="Z217" s="12"/>
      <c r="AA217" s="12"/>
      <c r="AB217" s="9"/>
      <c r="AC217" s="9"/>
    </row>
    <row r="218" spans="1:29" x14ac:dyDescent="0.25">
      <c r="A218" s="6"/>
      <c r="B218" s="6"/>
      <c r="C218" s="6"/>
      <c r="D218" s="8"/>
      <c r="E218" s="9"/>
      <c r="F218" s="9"/>
      <c r="G218" s="10"/>
      <c r="H218" s="9"/>
      <c r="I218" s="10"/>
      <c r="J218" s="10"/>
      <c r="K218" s="10"/>
      <c r="L218" s="9"/>
      <c r="M218" s="10"/>
      <c r="N218" s="10"/>
      <c r="O218" s="9"/>
      <c r="P218" s="9"/>
      <c r="Q218" s="9"/>
      <c r="R218" s="9"/>
      <c r="S218" s="11"/>
      <c r="T218" s="11"/>
      <c r="U218" s="10"/>
      <c r="V218" s="9"/>
      <c r="W218" s="9"/>
      <c r="X218" s="7"/>
      <c r="Y218" s="7"/>
      <c r="Z218" s="12"/>
      <c r="AA218" s="12"/>
      <c r="AB218" s="9"/>
      <c r="AC218" s="9"/>
    </row>
    <row r="219" spans="1:29" x14ac:dyDescent="0.25">
      <c r="A219" s="6"/>
      <c r="B219" s="6"/>
      <c r="C219" s="6"/>
      <c r="D219" s="8"/>
      <c r="E219" s="9"/>
      <c r="F219" s="9"/>
      <c r="G219" s="10"/>
      <c r="H219" s="9"/>
      <c r="I219" s="10"/>
      <c r="J219" s="10"/>
      <c r="K219" s="10"/>
      <c r="L219" s="9"/>
      <c r="M219" s="10"/>
      <c r="N219" s="10"/>
      <c r="O219" s="9"/>
      <c r="P219" s="9"/>
      <c r="Q219" s="9"/>
      <c r="R219" s="9"/>
      <c r="S219" s="11"/>
      <c r="T219" s="11"/>
      <c r="U219" s="10"/>
      <c r="V219" s="9"/>
      <c r="W219" s="9"/>
      <c r="X219" s="7"/>
      <c r="Y219" s="7"/>
      <c r="Z219" s="12"/>
      <c r="AA219" s="12"/>
      <c r="AB219" s="9"/>
      <c r="AC219" s="9"/>
    </row>
    <row r="220" spans="1:29" x14ac:dyDescent="0.25">
      <c r="A220" s="6"/>
      <c r="B220" s="6"/>
      <c r="C220" s="6"/>
      <c r="D220" s="8"/>
      <c r="E220" s="9"/>
      <c r="F220" s="9"/>
      <c r="G220" s="10"/>
      <c r="H220" s="9"/>
      <c r="I220" s="10"/>
      <c r="J220" s="10"/>
      <c r="K220" s="10"/>
      <c r="L220" s="9"/>
      <c r="M220" s="10"/>
      <c r="N220" s="10"/>
      <c r="O220" s="9"/>
      <c r="P220" s="9"/>
      <c r="Q220" s="9"/>
      <c r="R220" s="9"/>
      <c r="S220" s="11"/>
      <c r="T220" s="11"/>
      <c r="U220" s="10"/>
      <c r="V220" s="9"/>
      <c r="W220" s="9"/>
      <c r="X220" s="7"/>
      <c r="Y220" s="7"/>
      <c r="Z220" s="12"/>
      <c r="AA220" s="12"/>
      <c r="AB220" s="9"/>
      <c r="AC220" s="9"/>
    </row>
    <row r="221" spans="1:29" x14ac:dyDescent="0.25">
      <c r="A221" s="6"/>
      <c r="B221" s="6"/>
      <c r="C221" s="6"/>
      <c r="D221" s="8"/>
      <c r="E221" s="9"/>
      <c r="F221" s="9"/>
      <c r="G221" s="10"/>
      <c r="H221" s="9"/>
      <c r="I221" s="10"/>
      <c r="J221" s="10"/>
      <c r="K221" s="10"/>
      <c r="L221" s="9"/>
      <c r="M221" s="10"/>
      <c r="N221" s="10"/>
      <c r="O221" s="9"/>
      <c r="P221" s="9"/>
      <c r="Q221" s="9"/>
      <c r="R221" s="9"/>
      <c r="S221" s="11"/>
      <c r="T221" s="11"/>
      <c r="U221" s="10"/>
      <c r="V221" s="9"/>
      <c r="W221" s="9"/>
      <c r="X221" s="7"/>
      <c r="Y221" s="7"/>
      <c r="Z221" s="12"/>
      <c r="AA221" s="12"/>
      <c r="AB221" s="9"/>
      <c r="AC221" s="9"/>
    </row>
    <row r="222" spans="1:29" x14ac:dyDescent="0.25">
      <c r="A222" s="6"/>
      <c r="B222" s="6"/>
      <c r="C222" s="6"/>
      <c r="D222" s="8"/>
      <c r="E222" s="9"/>
      <c r="F222" s="9"/>
      <c r="G222" s="10"/>
      <c r="H222" s="9"/>
      <c r="I222" s="10"/>
      <c r="J222" s="10"/>
      <c r="K222" s="10"/>
      <c r="L222" s="9"/>
      <c r="M222" s="10"/>
      <c r="N222" s="10"/>
      <c r="O222" s="9"/>
      <c r="P222" s="9"/>
      <c r="Q222" s="9"/>
      <c r="R222" s="9"/>
      <c r="S222" s="11"/>
      <c r="T222" s="11"/>
      <c r="U222" s="10"/>
      <c r="V222" s="9"/>
      <c r="W222" s="9"/>
      <c r="X222" s="7"/>
      <c r="Y222" s="7"/>
      <c r="Z222" s="12"/>
      <c r="AA222" s="12"/>
      <c r="AB222" s="9"/>
      <c r="AC222" s="9"/>
    </row>
    <row r="223" spans="1:29" x14ac:dyDescent="0.25">
      <c r="A223" s="6"/>
      <c r="B223" s="6"/>
      <c r="C223" s="6"/>
      <c r="D223" s="8"/>
      <c r="E223" s="9"/>
      <c r="F223" s="9"/>
      <c r="G223" s="10"/>
      <c r="H223" s="9"/>
      <c r="I223" s="10"/>
      <c r="J223" s="10"/>
      <c r="K223" s="10"/>
      <c r="L223" s="9"/>
      <c r="M223" s="10"/>
      <c r="N223" s="10"/>
      <c r="O223" s="9"/>
      <c r="P223" s="9"/>
      <c r="Q223" s="9"/>
      <c r="R223" s="9"/>
      <c r="S223" s="11"/>
      <c r="T223" s="11"/>
      <c r="U223" s="10"/>
      <c r="V223" s="9"/>
      <c r="W223" s="9"/>
      <c r="X223" s="7"/>
      <c r="Y223" s="7"/>
      <c r="Z223" s="12"/>
      <c r="AA223" s="12"/>
      <c r="AB223" s="9"/>
      <c r="AC223" s="9"/>
    </row>
    <row r="224" spans="1:29" x14ac:dyDescent="0.25">
      <c r="A224" s="6"/>
      <c r="B224" s="6"/>
      <c r="C224" s="6"/>
      <c r="D224" s="8"/>
      <c r="E224" s="9"/>
      <c r="F224" s="9"/>
      <c r="G224" s="10"/>
      <c r="H224" s="9"/>
      <c r="I224" s="10"/>
      <c r="J224" s="10"/>
      <c r="K224" s="10"/>
      <c r="L224" s="9"/>
      <c r="M224" s="10"/>
      <c r="N224" s="10"/>
      <c r="O224" s="9"/>
      <c r="P224" s="9"/>
      <c r="Q224" s="9"/>
      <c r="R224" s="9"/>
      <c r="S224" s="11"/>
      <c r="T224" s="11"/>
      <c r="U224" s="10"/>
      <c r="V224" s="9"/>
      <c r="W224" s="9"/>
      <c r="X224" s="7"/>
      <c r="Y224" s="7"/>
      <c r="Z224" s="12"/>
      <c r="AA224" s="12"/>
      <c r="AB224" s="9"/>
      <c r="AC224" s="9"/>
    </row>
    <row r="225" spans="1:29" x14ac:dyDescent="0.25">
      <c r="A225" s="6"/>
      <c r="B225" s="6"/>
      <c r="C225" s="6"/>
      <c r="D225" s="8"/>
      <c r="E225" s="9"/>
      <c r="F225" s="9"/>
      <c r="G225" s="10"/>
      <c r="H225" s="9"/>
      <c r="I225" s="10"/>
      <c r="J225" s="10"/>
      <c r="K225" s="10"/>
      <c r="L225" s="9"/>
      <c r="M225" s="10"/>
      <c r="N225" s="10"/>
      <c r="O225" s="9"/>
      <c r="P225" s="9"/>
      <c r="Q225" s="9"/>
      <c r="R225" s="9"/>
      <c r="S225" s="11"/>
      <c r="T225" s="11"/>
      <c r="U225" s="10"/>
      <c r="V225" s="9"/>
      <c r="W225" s="9"/>
      <c r="X225" s="7"/>
      <c r="Y225" s="7"/>
      <c r="Z225" s="12"/>
      <c r="AA225" s="12"/>
      <c r="AB225" s="9"/>
      <c r="AC225" s="9"/>
    </row>
    <row r="226" spans="1:29" x14ac:dyDescent="0.25">
      <c r="A226" s="6"/>
      <c r="B226" s="6"/>
      <c r="C226" s="6"/>
      <c r="D226" s="8"/>
      <c r="E226" s="9"/>
      <c r="F226" s="9"/>
      <c r="G226" s="10"/>
      <c r="H226" s="9"/>
      <c r="I226" s="10"/>
      <c r="J226" s="10"/>
      <c r="K226" s="10"/>
      <c r="L226" s="9"/>
      <c r="M226" s="10"/>
      <c r="N226" s="10"/>
      <c r="O226" s="9"/>
      <c r="P226" s="9"/>
      <c r="Q226" s="9"/>
      <c r="R226" s="9"/>
      <c r="S226" s="11"/>
      <c r="T226" s="11"/>
      <c r="U226" s="10"/>
      <c r="V226" s="9"/>
      <c r="W226" s="9"/>
      <c r="X226" s="7"/>
      <c r="Y226" s="7"/>
      <c r="Z226" s="12"/>
      <c r="AA226" s="12"/>
      <c r="AB226" s="9"/>
      <c r="AC226" s="9"/>
    </row>
    <row r="227" spans="1:29" x14ac:dyDescent="0.25">
      <c r="A227" s="6"/>
      <c r="B227" s="6"/>
      <c r="C227" s="6"/>
      <c r="D227" s="8"/>
      <c r="E227" s="9"/>
      <c r="F227" s="9"/>
      <c r="G227" s="10"/>
      <c r="H227" s="9"/>
      <c r="I227" s="10"/>
      <c r="J227" s="10"/>
      <c r="K227" s="10"/>
      <c r="L227" s="9"/>
      <c r="M227" s="10"/>
      <c r="N227" s="10"/>
      <c r="O227" s="9"/>
      <c r="P227" s="9"/>
      <c r="Q227" s="9"/>
      <c r="R227" s="9"/>
      <c r="S227" s="11"/>
      <c r="T227" s="11"/>
      <c r="U227" s="10"/>
      <c r="V227" s="9"/>
      <c r="W227" s="9"/>
      <c r="X227" s="7"/>
      <c r="Y227" s="7"/>
      <c r="Z227" s="12"/>
      <c r="AA227" s="12"/>
      <c r="AB227" s="9"/>
      <c r="AC227" s="9"/>
    </row>
    <row r="228" spans="1:29" x14ac:dyDescent="0.25">
      <c r="A228" s="6"/>
      <c r="B228" s="6"/>
      <c r="C228" s="6"/>
      <c r="D228" s="8"/>
      <c r="E228" s="9"/>
      <c r="F228" s="9"/>
      <c r="G228" s="10"/>
      <c r="H228" s="9"/>
      <c r="I228" s="10"/>
      <c r="J228" s="10"/>
      <c r="K228" s="10"/>
      <c r="L228" s="9"/>
      <c r="M228" s="10"/>
      <c r="N228" s="10"/>
      <c r="O228" s="9"/>
      <c r="P228" s="9"/>
      <c r="Q228" s="9"/>
      <c r="R228" s="9"/>
      <c r="S228" s="11"/>
      <c r="T228" s="11"/>
      <c r="U228" s="10"/>
      <c r="V228" s="9"/>
      <c r="W228" s="9"/>
      <c r="X228" s="7"/>
      <c r="Y228" s="7"/>
      <c r="Z228" s="12"/>
      <c r="AA228" s="12"/>
      <c r="AB228" s="9"/>
      <c r="AC228" s="9"/>
    </row>
    <row r="229" spans="1:29" x14ac:dyDescent="0.25">
      <c r="A229" s="6"/>
      <c r="B229" s="6"/>
      <c r="C229" s="6"/>
      <c r="D229" s="8"/>
      <c r="E229" s="9"/>
      <c r="F229" s="9"/>
      <c r="G229" s="10"/>
      <c r="H229" s="9"/>
      <c r="I229" s="10"/>
      <c r="J229" s="10"/>
      <c r="K229" s="10"/>
      <c r="L229" s="9"/>
      <c r="M229" s="10"/>
      <c r="N229" s="10"/>
      <c r="O229" s="9"/>
      <c r="P229" s="9"/>
      <c r="Q229" s="9"/>
      <c r="R229" s="9"/>
      <c r="S229" s="11"/>
      <c r="T229" s="11"/>
      <c r="U229" s="10"/>
      <c r="V229" s="9"/>
      <c r="W229" s="9"/>
      <c r="X229" s="7"/>
      <c r="Y229" s="7"/>
      <c r="Z229" s="12"/>
      <c r="AA229" s="12"/>
      <c r="AB229" s="9"/>
      <c r="AC229" s="9"/>
    </row>
    <row r="230" spans="1:29" x14ac:dyDescent="0.25">
      <c r="A230" s="6"/>
      <c r="B230" s="6"/>
      <c r="C230" s="6"/>
      <c r="D230" s="8"/>
      <c r="E230" s="9"/>
      <c r="F230" s="9"/>
      <c r="G230" s="10"/>
      <c r="H230" s="9"/>
      <c r="I230" s="10"/>
      <c r="J230" s="10"/>
      <c r="K230" s="10"/>
      <c r="L230" s="9"/>
      <c r="M230" s="10"/>
      <c r="N230" s="10"/>
      <c r="O230" s="9"/>
      <c r="P230" s="9"/>
      <c r="Q230" s="9"/>
      <c r="R230" s="9"/>
      <c r="S230" s="11"/>
      <c r="T230" s="11"/>
      <c r="U230" s="10"/>
      <c r="V230" s="9"/>
      <c r="W230" s="9"/>
      <c r="X230" s="7"/>
      <c r="Y230" s="7"/>
      <c r="Z230" s="12"/>
      <c r="AA230" s="12"/>
      <c r="AB230" s="9"/>
      <c r="AC230" s="9"/>
    </row>
    <row r="231" spans="1:29" x14ac:dyDescent="0.25">
      <c r="A231" s="6"/>
      <c r="B231" s="6"/>
      <c r="C231" s="6"/>
      <c r="D231" s="8"/>
      <c r="E231" s="9"/>
      <c r="F231" s="9"/>
      <c r="G231" s="10"/>
      <c r="H231" s="9"/>
      <c r="I231" s="10"/>
      <c r="J231" s="10"/>
      <c r="K231" s="10"/>
      <c r="L231" s="9"/>
      <c r="M231" s="10"/>
      <c r="N231" s="10"/>
      <c r="O231" s="9"/>
      <c r="P231" s="9"/>
      <c r="Q231" s="9"/>
      <c r="R231" s="9"/>
      <c r="S231" s="11"/>
      <c r="T231" s="11"/>
      <c r="U231" s="10"/>
      <c r="V231" s="9"/>
      <c r="W231" s="9"/>
      <c r="X231" s="7"/>
      <c r="Y231" s="7"/>
      <c r="Z231" s="12"/>
      <c r="AA231" s="12"/>
      <c r="AB231" s="9"/>
      <c r="AC231" s="9"/>
    </row>
    <row r="232" spans="1:29" x14ac:dyDescent="0.25">
      <c r="A232" s="6"/>
      <c r="B232" s="6"/>
      <c r="C232" s="6"/>
      <c r="D232" s="8"/>
      <c r="E232" s="9"/>
      <c r="F232" s="9"/>
      <c r="G232" s="10"/>
      <c r="H232" s="9"/>
      <c r="I232" s="10"/>
      <c r="J232" s="10"/>
      <c r="K232" s="10"/>
      <c r="L232" s="9"/>
      <c r="M232" s="10"/>
      <c r="N232" s="10"/>
      <c r="O232" s="9"/>
      <c r="P232" s="9"/>
      <c r="Q232" s="9"/>
      <c r="R232" s="9"/>
      <c r="S232" s="11"/>
      <c r="T232" s="11"/>
      <c r="U232" s="10"/>
      <c r="V232" s="9"/>
      <c r="W232" s="9"/>
      <c r="X232" s="7"/>
      <c r="Y232" s="7"/>
      <c r="Z232" s="12"/>
      <c r="AA232" s="12"/>
      <c r="AB232" s="9"/>
      <c r="AC232" s="9"/>
    </row>
    <row r="233" spans="1:29" x14ac:dyDescent="0.25">
      <c r="A233" s="6"/>
      <c r="B233" s="6"/>
      <c r="C233" s="6"/>
      <c r="D233" s="8"/>
      <c r="E233" s="9"/>
      <c r="F233" s="9"/>
      <c r="G233" s="10"/>
      <c r="H233" s="9"/>
      <c r="I233" s="10"/>
      <c r="J233" s="10"/>
      <c r="K233" s="10"/>
      <c r="L233" s="9"/>
      <c r="M233" s="10"/>
      <c r="N233" s="10"/>
      <c r="O233" s="9"/>
      <c r="P233" s="9"/>
      <c r="Q233" s="9"/>
      <c r="R233" s="9"/>
      <c r="S233" s="11"/>
      <c r="T233" s="11"/>
      <c r="U233" s="10"/>
      <c r="V233" s="9"/>
      <c r="W233" s="9"/>
      <c r="X233" s="7"/>
      <c r="Y233" s="7"/>
      <c r="Z233" s="12"/>
      <c r="AA233" s="12"/>
      <c r="AB233" s="9"/>
      <c r="AC233" s="9"/>
    </row>
    <row r="234" spans="1:29" x14ac:dyDescent="0.25">
      <c r="A234" s="6"/>
      <c r="B234" s="6"/>
      <c r="C234" s="6"/>
      <c r="D234" s="8"/>
      <c r="E234" s="9"/>
      <c r="F234" s="9"/>
      <c r="G234" s="10"/>
      <c r="H234" s="9"/>
      <c r="I234" s="10"/>
      <c r="J234" s="10"/>
      <c r="K234" s="10"/>
      <c r="L234" s="9"/>
      <c r="M234" s="10"/>
      <c r="N234" s="10"/>
      <c r="O234" s="9"/>
      <c r="P234" s="9"/>
      <c r="Q234" s="9"/>
      <c r="R234" s="9"/>
      <c r="S234" s="11"/>
      <c r="T234" s="11"/>
      <c r="U234" s="10"/>
      <c r="V234" s="9"/>
      <c r="W234" s="9"/>
      <c r="X234" s="7"/>
      <c r="Y234" s="7"/>
      <c r="Z234" s="12"/>
      <c r="AA234" s="12"/>
      <c r="AB234" s="9"/>
      <c r="AC234" s="9"/>
    </row>
    <row r="235" spans="1:29" x14ac:dyDescent="0.25">
      <c r="A235" s="6"/>
      <c r="B235" s="6"/>
      <c r="C235" s="6"/>
      <c r="D235" s="8"/>
      <c r="E235" s="9"/>
      <c r="F235" s="9"/>
      <c r="G235" s="10"/>
      <c r="H235" s="9"/>
      <c r="I235" s="10"/>
      <c r="J235" s="10"/>
      <c r="K235" s="10"/>
      <c r="L235" s="9"/>
      <c r="M235" s="10"/>
      <c r="N235" s="10"/>
      <c r="O235" s="9"/>
      <c r="P235" s="9"/>
      <c r="Q235" s="9"/>
      <c r="R235" s="9"/>
      <c r="S235" s="11"/>
      <c r="T235" s="11"/>
      <c r="U235" s="10"/>
      <c r="V235" s="9"/>
      <c r="W235" s="9"/>
      <c r="X235" s="7"/>
      <c r="Y235" s="7"/>
      <c r="Z235" s="12"/>
      <c r="AA235" s="12"/>
      <c r="AB235" s="9"/>
      <c r="AC235" s="9"/>
    </row>
    <row r="236" spans="1:29" x14ac:dyDescent="0.25">
      <c r="A236" s="6"/>
      <c r="B236" s="6"/>
      <c r="C236" s="6"/>
      <c r="D236" s="8"/>
      <c r="E236" s="9"/>
      <c r="F236" s="9"/>
      <c r="G236" s="10"/>
      <c r="H236" s="9"/>
      <c r="I236" s="10"/>
      <c r="J236" s="10"/>
      <c r="K236" s="10"/>
      <c r="L236" s="9"/>
      <c r="M236" s="10"/>
      <c r="N236" s="10"/>
      <c r="O236" s="9"/>
      <c r="P236" s="9"/>
      <c r="Q236" s="9"/>
      <c r="R236" s="9"/>
      <c r="S236" s="11"/>
      <c r="T236" s="11"/>
      <c r="U236" s="10"/>
      <c r="V236" s="9"/>
      <c r="W236" s="9"/>
      <c r="X236" s="7"/>
      <c r="Y236" s="7"/>
      <c r="Z236" s="12"/>
      <c r="AA236" s="12"/>
      <c r="AB236" s="9"/>
      <c r="AC236" s="9"/>
    </row>
    <row r="237" spans="1:29" x14ac:dyDescent="0.25">
      <c r="A237" s="6"/>
      <c r="B237" s="6"/>
      <c r="C237" s="6"/>
      <c r="D237" s="8"/>
      <c r="E237" s="9"/>
      <c r="F237" s="9"/>
      <c r="G237" s="10"/>
      <c r="H237" s="9"/>
      <c r="I237" s="10"/>
      <c r="J237" s="10"/>
      <c r="K237" s="10"/>
      <c r="L237" s="9"/>
      <c r="M237" s="10"/>
      <c r="N237" s="10"/>
      <c r="O237" s="9"/>
      <c r="P237" s="9"/>
      <c r="Q237" s="9"/>
      <c r="R237" s="9"/>
      <c r="S237" s="11"/>
      <c r="T237" s="11"/>
      <c r="U237" s="10"/>
      <c r="V237" s="9"/>
      <c r="W237" s="9"/>
      <c r="X237" s="7"/>
      <c r="Y237" s="7"/>
      <c r="Z237" s="12"/>
      <c r="AA237" s="12"/>
      <c r="AB237" s="9"/>
      <c r="AC237" s="9"/>
    </row>
    <row r="238" spans="1:29" x14ac:dyDescent="0.25">
      <c r="A238" s="6"/>
      <c r="B238" s="6"/>
      <c r="C238" s="6"/>
      <c r="D238" s="8"/>
      <c r="E238" s="9"/>
      <c r="F238" s="9"/>
      <c r="G238" s="10"/>
      <c r="H238" s="9"/>
      <c r="I238" s="10"/>
      <c r="J238" s="10"/>
      <c r="K238" s="10"/>
      <c r="L238" s="9"/>
      <c r="M238" s="10"/>
      <c r="N238" s="10"/>
      <c r="O238" s="9"/>
      <c r="P238" s="9"/>
      <c r="Q238" s="9"/>
      <c r="R238" s="9"/>
      <c r="S238" s="11"/>
      <c r="T238" s="11"/>
      <c r="U238" s="10"/>
      <c r="V238" s="9"/>
      <c r="W238" s="9"/>
      <c r="X238" s="7"/>
      <c r="Y238" s="7"/>
      <c r="Z238" s="12"/>
      <c r="AA238" s="12"/>
      <c r="AB238" s="9"/>
      <c r="AC238" s="9"/>
    </row>
    <row r="239" spans="1:29" x14ac:dyDescent="0.25">
      <c r="A239" s="6"/>
      <c r="B239" s="6"/>
      <c r="C239" s="6"/>
      <c r="D239" s="8"/>
      <c r="E239" s="9"/>
      <c r="F239" s="9"/>
      <c r="G239" s="10"/>
      <c r="H239" s="9"/>
      <c r="I239" s="10"/>
      <c r="J239" s="10"/>
      <c r="K239" s="10"/>
      <c r="L239" s="9"/>
      <c r="M239" s="10"/>
      <c r="N239" s="10"/>
      <c r="O239" s="9"/>
      <c r="P239" s="9"/>
      <c r="Q239" s="9"/>
      <c r="R239" s="9"/>
      <c r="S239" s="11"/>
      <c r="T239" s="11"/>
      <c r="U239" s="10"/>
      <c r="V239" s="9"/>
      <c r="W239" s="9"/>
      <c r="X239" s="7"/>
      <c r="Y239" s="7"/>
      <c r="Z239" s="12"/>
      <c r="AA239" s="12"/>
      <c r="AB239" s="9"/>
      <c r="AC239" s="9"/>
    </row>
    <row r="240" spans="1:29" x14ac:dyDescent="0.25">
      <c r="A240" s="6"/>
      <c r="B240" s="6"/>
      <c r="C240" s="6"/>
      <c r="D240" s="8"/>
      <c r="E240" s="9"/>
      <c r="F240" s="9"/>
      <c r="G240" s="10"/>
      <c r="H240" s="9"/>
      <c r="I240" s="10"/>
      <c r="J240" s="10"/>
      <c r="K240" s="10"/>
      <c r="L240" s="9"/>
      <c r="M240" s="10"/>
      <c r="N240" s="10"/>
      <c r="O240" s="9"/>
      <c r="P240" s="9"/>
      <c r="Q240" s="9"/>
      <c r="R240" s="9"/>
      <c r="S240" s="11"/>
      <c r="T240" s="11"/>
      <c r="U240" s="10"/>
      <c r="V240" s="9"/>
      <c r="W240" s="9"/>
      <c r="X240" s="7"/>
      <c r="Y240" s="7"/>
      <c r="Z240" s="12"/>
      <c r="AA240" s="12"/>
      <c r="AB240" s="9"/>
      <c r="AC240" s="9"/>
    </row>
    <row r="241" spans="1:29" x14ac:dyDescent="0.25">
      <c r="A241" s="6"/>
      <c r="B241" s="6"/>
      <c r="C241" s="6"/>
      <c r="D241" s="8"/>
      <c r="E241" s="9"/>
      <c r="F241" s="9"/>
      <c r="G241" s="10"/>
      <c r="H241" s="9"/>
      <c r="I241" s="10"/>
      <c r="J241" s="10"/>
      <c r="K241" s="10"/>
      <c r="L241" s="9"/>
      <c r="M241" s="10"/>
      <c r="N241" s="10"/>
      <c r="O241" s="9"/>
      <c r="P241" s="9"/>
      <c r="Q241" s="9"/>
      <c r="R241" s="9"/>
      <c r="S241" s="11"/>
      <c r="T241" s="11"/>
      <c r="U241" s="10"/>
      <c r="V241" s="9"/>
      <c r="W241" s="9"/>
      <c r="X241" s="7"/>
      <c r="Y241" s="7"/>
      <c r="Z241" s="12"/>
      <c r="AA241" s="12"/>
      <c r="AB241" s="9"/>
      <c r="AC241" s="9"/>
    </row>
    <row r="242" spans="1:29" x14ac:dyDescent="0.25">
      <c r="A242" s="6"/>
      <c r="B242" s="6"/>
      <c r="C242" s="6"/>
      <c r="D242" s="8"/>
      <c r="E242" s="9"/>
      <c r="F242" s="9"/>
      <c r="G242" s="10"/>
      <c r="H242" s="9"/>
      <c r="I242" s="10"/>
      <c r="J242" s="10"/>
      <c r="K242" s="10"/>
      <c r="L242" s="9"/>
      <c r="M242" s="10"/>
      <c r="N242" s="10"/>
      <c r="O242" s="9"/>
      <c r="P242" s="9"/>
      <c r="Q242" s="9"/>
      <c r="R242" s="9"/>
      <c r="S242" s="11"/>
      <c r="T242" s="11"/>
      <c r="U242" s="10"/>
      <c r="V242" s="9"/>
      <c r="W242" s="9"/>
      <c r="X242" s="7"/>
      <c r="Y242" s="7"/>
      <c r="Z242" s="12"/>
      <c r="AA242" s="12"/>
      <c r="AB242" s="9"/>
      <c r="AC242" s="9"/>
    </row>
    <row r="243" spans="1:29" x14ac:dyDescent="0.25">
      <c r="A243" s="6"/>
      <c r="B243" s="6"/>
      <c r="C243" s="6"/>
      <c r="D243" s="8"/>
      <c r="E243" s="9"/>
      <c r="F243" s="9"/>
      <c r="G243" s="10"/>
      <c r="H243" s="9"/>
      <c r="I243" s="10"/>
      <c r="J243" s="10"/>
      <c r="K243" s="10"/>
      <c r="L243" s="9"/>
      <c r="M243" s="10"/>
      <c r="N243" s="10"/>
      <c r="O243" s="9"/>
      <c r="P243" s="9"/>
      <c r="Q243" s="9"/>
      <c r="R243" s="9"/>
      <c r="S243" s="11"/>
      <c r="T243" s="11"/>
      <c r="U243" s="10"/>
      <c r="V243" s="9"/>
      <c r="W243" s="9"/>
      <c r="X243" s="7"/>
      <c r="Y243" s="7"/>
      <c r="Z243" s="12"/>
      <c r="AA243" s="12"/>
      <c r="AB243" s="9"/>
      <c r="AC243" s="9"/>
    </row>
    <row r="244" spans="1:29" x14ac:dyDescent="0.25">
      <c r="A244" s="6"/>
      <c r="B244" s="6"/>
      <c r="C244" s="6"/>
      <c r="D244" s="8"/>
      <c r="E244" s="9"/>
      <c r="F244" s="9"/>
      <c r="G244" s="10"/>
      <c r="H244" s="9"/>
      <c r="I244" s="10"/>
      <c r="J244" s="10"/>
      <c r="K244" s="10"/>
      <c r="L244" s="9"/>
      <c r="M244" s="10"/>
      <c r="N244" s="10"/>
      <c r="O244" s="9"/>
      <c r="P244" s="9"/>
      <c r="Q244" s="9"/>
      <c r="R244" s="9"/>
      <c r="S244" s="11"/>
      <c r="T244" s="11"/>
      <c r="U244" s="10"/>
      <c r="V244" s="9"/>
      <c r="W244" s="9"/>
      <c r="X244" s="7"/>
      <c r="Y244" s="7"/>
      <c r="Z244" s="12"/>
      <c r="AA244" s="12"/>
      <c r="AB244" s="9"/>
      <c r="AC244" s="9"/>
    </row>
    <row r="245" spans="1:29" x14ac:dyDescent="0.25">
      <c r="A245" s="6"/>
      <c r="B245" s="6"/>
      <c r="C245" s="6"/>
      <c r="D245" s="8"/>
      <c r="E245" s="9"/>
      <c r="F245" s="9"/>
      <c r="G245" s="10"/>
      <c r="H245" s="9"/>
      <c r="I245" s="10"/>
      <c r="J245" s="10"/>
      <c r="K245" s="10"/>
      <c r="L245" s="9"/>
      <c r="M245" s="10"/>
      <c r="N245" s="10"/>
      <c r="O245" s="9"/>
      <c r="P245" s="9"/>
      <c r="Q245" s="9"/>
      <c r="R245" s="9"/>
      <c r="S245" s="11"/>
      <c r="T245" s="11"/>
      <c r="U245" s="10"/>
      <c r="V245" s="9"/>
      <c r="W245" s="9"/>
      <c r="X245" s="7"/>
      <c r="Y245" s="7"/>
      <c r="Z245" s="12"/>
      <c r="AA245" s="12"/>
      <c r="AB245" s="9"/>
      <c r="AC245" s="9"/>
    </row>
    <row r="246" spans="1:29" x14ac:dyDescent="0.25">
      <c r="A246" s="6"/>
      <c r="B246" s="6"/>
      <c r="C246" s="6"/>
      <c r="D246" s="8"/>
      <c r="E246" s="9"/>
      <c r="F246" s="9"/>
      <c r="G246" s="10"/>
      <c r="H246" s="9"/>
      <c r="I246" s="10"/>
      <c r="J246" s="10"/>
      <c r="K246" s="10"/>
      <c r="L246" s="9"/>
      <c r="M246" s="10"/>
      <c r="N246" s="10"/>
      <c r="O246" s="9"/>
      <c r="P246" s="9"/>
      <c r="Q246" s="9"/>
      <c r="R246" s="9"/>
      <c r="S246" s="11"/>
      <c r="T246" s="11"/>
      <c r="U246" s="10"/>
      <c r="V246" s="9"/>
      <c r="W246" s="9"/>
      <c r="X246" s="7"/>
      <c r="Y246" s="7"/>
      <c r="Z246" s="12"/>
      <c r="AA246" s="12"/>
      <c r="AB246" s="9"/>
      <c r="AC246" s="9"/>
    </row>
    <row r="247" spans="1:29" x14ac:dyDescent="0.25">
      <c r="A247" s="6"/>
      <c r="B247" s="6"/>
      <c r="C247" s="6"/>
      <c r="D247" s="8"/>
      <c r="E247" s="9"/>
      <c r="F247" s="9"/>
      <c r="G247" s="10"/>
      <c r="H247" s="9"/>
      <c r="I247" s="10"/>
      <c r="J247" s="10"/>
      <c r="K247" s="10"/>
      <c r="L247" s="9"/>
      <c r="M247" s="10"/>
      <c r="N247" s="10"/>
      <c r="O247" s="9"/>
      <c r="P247" s="9"/>
      <c r="Q247" s="9"/>
      <c r="R247" s="9"/>
      <c r="S247" s="11"/>
      <c r="T247" s="11"/>
      <c r="U247" s="10"/>
      <c r="V247" s="9"/>
      <c r="W247" s="9"/>
      <c r="X247" s="7"/>
      <c r="Y247" s="7"/>
      <c r="Z247" s="12"/>
      <c r="AA247" s="12"/>
      <c r="AB247" s="9"/>
      <c r="AC247" s="9"/>
    </row>
    <row r="248" spans="1:29" x14ac:dyDescent="0.25">
      <c r="A248" s="6"/>
      <c r="B248" s="6"/>
      <c r="C248" s="6"/>
      <c r="D248" s="8"/>
      <c r="E248" s="9"/>
      <c r="F248" s="9"/>
      <c r="G248" s="10"/>
      <c r="H248" s="9"/>
      <c r="I248" s="10"/>
      <c r="J248" s="10"/>
      <c r="K248" s="10"/>
      <c r="L248" s="9"/>
      <c r="M248" s="10"/>
      <c r="N248" s="10"/>
      <c r="O248" s="9"/>
      <c r="P248" s="9"/>
      <c r="Q248" s="9"/>
      <c r="R248" s="9"/>
      <c r="S248" s="11"/>
      <c r="T248" s="11"/>
      <c r="U248" s="10"/>
      <c r="V248" s="9"/>
      <c r="W248" s="9"/>
      <c r="X248" s="7"/>
      <c r="Y248" s="7"/>
      <c r="Z248" s="12"/>
      <c r="AA248" s="12"/>
      <c r="AB248" s="9"/>
      <c r="AC248" s="9"/>
    </row>
    <row r="249" spans="1:29" x14ac:dyDescent="0.25">
      <c r="A249" s="6"/>
      <c r="B249" s="6"/>
      <c r="C249" s="6"/>
      <c r="D249" s="8"/>
      <c r="E249" s="9"/>
      <c r="F249" s="9"/>
      <c r="G249" s="10"/>
      <c r="H249" s="9"/>
      <c r="I249" s="10"/>
      <c r="J249" s="10"/>
      <c r="K249" s="10"/>
      <c r="L249" s="9"/>
      <c r="M249" s="10"/>
      <c r="N249" s="10"/>
      <c r="O249" s="9"/>
      <c r="P249" s="9"/>
      <c r="Q249" s="9"/>
      <c r="R249" s="9"/>
      <c r="S249" s="11"/>
      <c r="T249" s="11"/>
      <c r="U249" s="10"/>
      <c r="V249" s="9"/>
      <c r="W249" s="9"/>
      <c r="X249" s="7"/>
      <c r="Y249" s="7"/>
      <c r="Z249" s="12"/>
      <c r="AA249" s="12"/>
      <c r="AB249" s="9"/>
      <c r="AC249" s="9"/>
    </row>
    <row r="250" spans="1:29" x14ac:dyDescent="0.25">
      <c r="A250" s="6"/>
      <c r="B250" s="6"/>
      <c r="C250" s="6"/>
      <c r="D250" s="8"/>
      <c r="E250" s="9"/>
      <c r="F250" s="9"/>
      <c r="G250" s="10"/>
      <c r="H250" s="9"/>
      <c r="I250" s="10"/>
      <c r="J250" s="10"/>
      <c r="K250" s="10"/>
      <c r="L250" s="9"/>
      <c r="M250" s="10"/>
      <c r="N250" s="10"/>
      <c r="O250" s="9"/>
      <c r="P250" s="9"/>
      <c r="Q250" s="9"/>
      <c r="R250" s="9"/>
      <c r="S250" s="11"/>
      <c r="T250" s="11"/>
      <c r="U250" s="10"/>
      <c r="V250" s="9"/>
      <c r="W250" s="9"/>
      <c r="X250" s="7"/>
      <c r="Y250" s="7"/>
      <c r="Z250" s="12"/>
      <c r="AA250" s="12"/>
      <c r="AB250" s="9"/>
      <c r="AC250" s="9"/>
    </row>
    <row r="251" spans="1:29" x14ac:dyDescent="0.25">
      <c r="A251" s="6"/>
      <c r="B251" s="6"/>
      <c r="C251" s="6"/>
      <c r="D251" s="8"/>
      <c r="E251" s="9"/>
      <c r="F251" s="9"/>
      <c r="G251" s="10"/>
      <c r="H251" s="9"/>
      <c r="I251" s="10"/>
      <c r="J251" s="10"/>
      <c r="K251" s="10"/>
      <c r="L251" s="9"/>
      <c r="M251" s="10"/>
      <c r="N251" s="10"/>
      <c r="O251" s="9"/>
      <c r="P251" s="9"/>
      <c r="Q251" s="9"/>
      <c r="R251" s="9"/>
      <c r="S251" s="11"/>
      <c r="T251" s="11"/>
      <c r="U251" s="10"/>
      <c r="V251" s="9"/>
      <c r="W251" s="9"/>
      <c r="X251" s="7"/>
      <c r="Y251" s="7"/>
      <c r="Z251" s="12"/>
      <c r="AA251" s="12"/>
      <c r="AB251" s="9"/>
      <c r="AC251" s="9"/>
    </row>
    <row r="252" spans="1:29" x14ac:dyDescent="0.25">
      <c r="A252" s="6"/>
      <c r="B252" s="6"/>
      <c r="C252" s="6"/>
      <c r="D252" s="8"/>
      <c r="E252" s="9"/>
      <c r="F252" s="9"/>
      <c r="G252" s="10"/>
      <c r="H252" s="9"/>
      <c r="I252" s="10"/>
      <c r="J252" s="10"/>
      <c r="K252" s="10"/>
      <c r="L252" s="9"/>
      <c r="M252" s="10"/>
      <c r="N252" s="10"/>
      <c r="O252" s="9"/>
      <c r="P252" s="9"/>
      <c r="Q252" s="9"/>
      <c r="R252" s="9"/>
      <c r="S252" s="11"/>
      <c r="T252" s="11"/>
      <c r="U252" s="10"/>
      <c r="V252" s="9"/>
      <c r="W252" s="9"/>
      <c r="X252" s="7"/>
      <c r="Y252" s="7"/>
      <c r="Z252" s="12"/>
      <c r="AA252" s="12"/>
      <c r="AB252" s="9"/>
      <c r="AC252" s="9"/>
    </row>
    <row r="253" spans="1:29" x14ac:dyDescent="0.25">
      <c r="A253" s="6"/>
      <c r="B253" s="6"/>
      <c r="C253" s="6"/>
      <c r="D253" s="8"/>
      <c r="E253" s="9"/>
      <c r="F253" s="9"/>
      <c r="G253" s="10"/>
      <c r="H253" s="9"/>
      <c r="I253" s="10"/>
      <c r="J253" s="10"/>
      <c r="K253" s="10"/>
      <c r="L253" s="9"/>
      <c r="M253" s="10"/>
      <c r="N253" s="10"/>
      <c r="O253" s="9"/>
      <c r="P253" s="9"/>
      <c r="Q253" s="9"/>
      <c r="R253" s="9"/>
      <c r="S253" s="11"/>
      <c r="T253" s="11"/>
      <c r="U253" s="10"/>
      <c r="V253" s="9"/>
      <c r="W253" s="9"/>
      <c r="X253" s="7"/>
      <c r="Y253" s="7"/>
      <c r="Z253" s="12"/>
      <c r="AA253" s="12"/>
      <c r="AB253" s="9"/>
      <c r="AC253" s="9"/>
    </row>
    <row r="254" spans="1:29" x14ac:dyDescent="0.25">
      <c r="A254" s="6"/>
      <c r="B254" s="6"/>
      <c r="C254" s="6"/>
      <c r="D254" s="8"/>
      <c r="E254" s="9"/>
      <c r="F254" s="9"/>
      <c r="G254" s="10"/>
      <c r="H254" s="9"/>
      <c r="I254" s="10"/>
      <c r="J254" s="10"/>
      <c r="K254" s="10"/>
      <c r="L254" s="9"/>
      <c r="M254" s="10"/>
      <c r="N254" s="10"/>
      <c r="O254" s="9"/>
      <c r="P254" s="9"/>
      <c r="Q254" s="9"/>
      <c r="R254" s="9"/>
      <c r="S254" s="11"/>
      <c r="T254" s="11"/>
      <c r="U254" s="10"/>
      <c r="V254" s="9"/>
      <c r="W254" s="9"/>
      <c r="X254" s="7"/>
      <c r="Y254" s="7"/>
      <c r="Z254" s="12"/>
      <c r="AA254" s="12"/>
      <c r="AB254" s="9"/>
      <c r="AC254" s="9"/>
    </row>
    <row r="255" spans="1:29" x14ac:dyDescent="0.25">
      <c r="A255" s="6"/>
      <c r="B255" s="6"/>
      <c r="C255" s="6"/>
      <c r="D255" s="8"/>
      <c r="E255" s="9"/>
      <c r="F255" s="9"/>
      <c r="G255" s="10"/>
      <c r="H255" s="9"/>
      <c r="I255" s="10"/>
      <c r="J255" s="10"/>
      <c r="K255" s="10"/>
      <c r="L255" s="9"/>
      <c r="M255" s="10"/>
      <c r="N255" s="10"/>
      <c r="O255" s="9"/>
      <c r="P255" s="9"/>
      <c r="Q255" s="9"/>
      <c r="R255" s="9"/>
      <c r="S255" s="11"/>
      <c r="T255" s="11"/>
      <c r="U255" s="10"/>
      <c r="V255" s="9"/>
      <c r="W255" s="9"/>
      <c r="X255" s="7"/>
      <c r="Y255" s="7"/>
      <c r="Z255" s="12"/>
      <c r="AA255" s="12"/>
      <c r="AB255" s="9"/>
      <c r="AC255" s="9"/>
    </row>
    <row r="256" spans="1:29" x14ac:dyDescent="0.25">
      <c r="A256" s="6"/>
      <c r="B256" s="6"/>
      <c r="C256" s="6"/>
      <c r="D256" s="8"/>
      <c r="E256" s="9"/>
      <c r="F256" s="9"/>
      <c r="G256" s="10"/>
      <c r="H256" s="9"/>
      <c r="I256" s="10"/>
      <c r="J256" s="10"/>
      <c r="K256" s="10"/>
      <c r="L256" s="9"/>
      <c r="M256" s="10"/>
      <c r="N256" s="10"/>
      <c r="O256" s="9"/>
      <c r="P256" s="9"/>
      <c r="Q256" s="9"/>
      <c r="R256" s="9"/>
      <c r="S256" s="11"/>
      <c r="T256" s="11"/>
      <c r="U256" s="10"/>
      <c r="V256" s="9"/>
      <c r="W256" s="9"/>
      <c r="X256" s="7"/>
      <c r="Y256" s="7"/>
      <c r="Z256" s="12"/>
      <c r="AA256" s="12"/>
      <c r="AB256" s="9"/>
      <c r="AC256" s="9"/>
    </row>
    <row r="257" spans="1:29" x14ac:dyDescent="0.25">
      <c r="A257" s="6"/>
      <c r="B257" s="6"/>
      <c r="C257" s="6"/>
      <c r="D257" s="8"/>
      <c r="E257" s="9"/>
      <c r="F257" s="9"/>
      <c r="G257" s="10"/>
      <c r="H257" s="9"/>
      <c r="I257" s="10"/>
      <c r="J257" s="10"/>
      <c r="K257" s="10"/>
      <c r="L257" s="9"/>
      <c r="M257" s="10"/>
      <c r="N257" s="10"/>
      <c r="O257" s="9"/>
      <c r="P257" s="9"/>
      <c r="Q257" s="9"/>
      <c r="R257" s="9"/>
      <c r="S257" s="11"/>
      <c r="T257" s="11"/>
      <c r="U257" s="10"/>
      <c r="V257" s="9"/>
      <c r="W257" s="9"/>
      <c r="X257" s="7"/>
      <c r="Y257" s="7"/>
      <c r="Z257" s="12"/>
      <c r="AA257" s="12"/>
      <c r="AB257" s="9"/>
      <c r="AC257" s="9"/>
    </row>
    <row r="258" spans="1:29" x14ac:dyDescent="0.25">
      <c r="A258" s="6"/>
      <c r="B258" s="6"/>
      <c r="C258" s="6"/>
      <c r="D258" s="8"/>
      <c r="E258" s="9"/>
      <c r="F258" s="9"/>
      <c r="G258" s="10"/>
      <c r="H258" s="9"/>
      <c r="I258" s="10"/>
      <c r="J258" s="10"/>
      <c r="K258" s="10"/>
      <c r="L258" s="9"/>
      <c r="M258" s="10"/>
      <c r="N258" s="10"/>
      <c r="O258" s="9"/>
      <c r="P258" s="9"/>
      <c r="Q258" s="9"/>
      <c r="R258" s="9"/>
      <c r="S258" s="11"/>
      <c r="T258" s="11"/>
      <c r="U258" s="10"/>
      <c r="V258" s="9"/>
      <c r="W258" s="9"/>
      <c r="X258" s="7"/>
      <c r="Y258" s="7"/>
      <c r="Z258" s="12"/>
      <c r="AA258" s="12"/>
      <c r="AB258" s="9"/>
      <c r="AC258" s="9"/>
    </row>
    <row r="259" spans="1:29" x14ac:dyDescent="0.25">
      <c r="A259" s="6"/>
      <c r="B259" s="6"/>
      <c r="C259" s="6"/>
      <c r="D259" s="8"/>
      <c r="E259" s="9"/>
      <c r="F259" s="9"/>
      <c r="G259" s="10"/>
      <c r="H259" s="9"/>
      <c r="I259" s="10"/>
      <c r="J259" s="10"/>
      <c r="K259" s="10"/>
      <c r="L259" s="9"/>
      <c r="M259" s="10"/>
      <c r="N259" s="10"/>
      <c r="O259" s="9"/>
      <c r="P259" s="9"/>
      <c r="Q259" s="9"/>
      <c r="R259" s="9"/>
      <c r="S259" s="11"/>
      <c r="T259" s="11"/>
      <c r="U259" s="10"/>
      <c r="V259" s="9"/>
      <c r="W259" s="9"/>
      <c r="X259" s="7"/>
      <c r="Y259" s="7"/>
      <c r="Z259" s="12"/>
      <c r="AA259" s="12"/>
      <c r="AB259" s="9"/>
      <c r="AC259" s="9"/>
    </row>
    <row r="260" spans="1:29" x14ac:dyDescent="0.25">
      <c r="A260" s="6"/>
      <c r="B260" s="6"/>
      <c r="C260" s="6"/>
      <c r="D260" s="8"/>
      <c r="E260" s="9"/>
      <c r="F260" s="9"/>
      <c r="G260" s="10"/>
      <c r="H260" s="9"/>
      <c r="I260" s="10"/>
      <c r="J260" s="10"/>
      <c r="K260" s="10"/>
      <c r="L260" s="9"/>
      <c r="M260" s="10"/>
      <c r="N260" s="10"/>
      <c r="O260" s="9"/>
      <c r="P260" s="9"/>
      <c r="Q260" s="9"/>
      <c r="R260" s="9"/>
      <c r="S260" s="11"/>
      <c r="T260" s="11"/>
      <c r="U260" s="10"/>
      <c r="V260" s="9"/>
      <c r="W260" s="9"/>
      <c r="X260" s="7"/>
      <c r="Y260" s="7"/>
      <c r="Z260" s="12"/>
      <c r="AA260" s="12"/>
      <c r="AB260" s="9"/>
      <c r="AC260" s="9"/>
    </row>
    <row r="261" spans="1:29" x14ac:dyDescent="0.25">
      <c r="A261" s="6"/>
      <c r="B261" s="6"/>
      <c r="C261" s="6"/>
      <c r="D261" s="8"/>
      <c r="E261" s="9"/>
      <c r="F261" s="9"/>
      <c r="G261" s="10"/>
      <c r="H261" s="9"/>
      <c r="I261" s="10"/>
      <c r="J261" s="10"/>
      <c r="K261" s="10"/>
      <c r="L261" s="9"/>
      <c r="M261" s="10"/>
      <c r="N261" s="10"/>
      <c r="O261" s="9"/>
      <c r="P261" s="9"/>
      <c r="Q261" s="9"/>
      <c r="R261" s="9"/>
      <c r="S261" s="11"/>
      <c r="T261" s="11"/>
      <c r="U261" s="10"/>
      <c r="V261" s="9"/>
      <c r="W261" s="9"/>
      <c r="X261" s="7"/>
      <c r="Y261" s="7"/>
      <c r="Z261" s="12"/>
      <c r="AA261" s="12"/>
      <c r="AB261" s="9"/>
      <c r="AC261" s="9"/>
    </row>
    <row r="262" spans="1:29" x14ac:dyDescent="0.25">
      <c r="A262" s="6"/>
      <c r="B262" s="6"/>
      <c r="C262" s="6"/>
      <c r="D262" s="8"/>
      <c r="E262" s="9"/>
      <c r="F262" s="9"/>
      <c r="G262" s="10"/>
      <c r="H262" s="9"/>
      <c r="I262" s="10"/>
      <c r="J262" s="10"/>
      <c r="K262" s="10"/>
      <c r="L262" s="9"/>
      <c r="M262" s="10"/>
      <c r="N262" s="10"/>
      <c r="O262" s="9"/>
      <c r="P262" s="9"/>
      <c r="Q262" s="9"/>
      <c r="R262" s="9"/>
      <c r="S262" s="11"/>
      <c r="T262" s="11"/>
      <c r="U262" s="10"/>
      <c r="V262" s="9"/>
      <c r="W262" s="9"/>
      <c r="X262" s="7"/>
      <c r="Y262" s="7"/>
      <c r="Z262" s="12"/>
      <c r="AA262" s="12"/>
      <c r="AB262" s="9"/>
      <c r="AC262" s="9"/>
    </row>
    <row r="263" spans="1:29" x14ac:dyDescent="0.25">
      <c r="A263" s="6"/>
      <c r="B263" s="6"/>
      <c r="C263" s="6"/>
      <c r="D263" s="8"/>
      <c r="E263" s="9"/>
      <c r="F263" s="9"/>
      <c r="G263" s="10"/>
      <c r="H263" s="9"/>
      <c r="I263" s="10"/>
      <c r="J263" s="10"/>
      <c r="K263" s="10"/>
      <c r="L263" s="9"/>
      <c r="M263" s="10"/>
      <c r="N263" s="10"/>
      <c r="O263" s="9"/>
      <c r="P263" s="9"/>
      <c r="Q263" s="9"/>
      <c r="R263" s="9"/>
      <c r="S263" s="11"/>
      <c r="T263" s="11"/>
      <c r="U263" s="10"/>
      <c r="V263" s="9"/>
      <c r="W263" s="9"/>
      <c r="X263" s="7"/>
      <c r="Y263" s="7"/>
      <c r="Z263" s="12"/>
      <c r="AA263" s="12"/>
      <c r="AB263" s="9"/>
      <c r="AC263" s="9"/>
    </row>
    <row r="264" spans="1:29" x14ac:dyDescent="0.25">
      <c r="A264" s="6"/>
      <c r="B264" s="6"/>
      <c r="C264" s="6"/>
      <c r="D264" s="8"/>
      <c r="E264" s="9"/>
      <c r="F264" s="9"/>
      <c r="G264" s="10"/>
      <c r="H264" s="9"/>
      <c r="I264" s="10"/>
      <c r="J264" s="10"/>
      <c r="K264" s="10"/>
      <c r="L264" s="9"/>
      <c r="M264" s="10"/>
      <c r="N264" s="10"/>
      <c r="O264" s="9"/>
      <c r="P264" s="9"/>
      <c r="Q264" s="9"/>
      <c r="R264" s="9"/>
      <c r="S264" s="11"/>
      <c r="T264" s="11"/>
      <c r="U264" s="10"/>
      <c r="V264" s="9"/>
      <c r="W264" s="9"/>
      <c r="X264" s="7"/>
      <c r="Y264" s="7"/>
      <c r="Z264" s="12"/>
      <c r="AA264" s="12"/>
      <c r="AB264" s="9"/>
      <c r="AC264" s="9"/>
    </row>
    <row r="265" spans="1:29" x14ac:dyDescent="0.25">
      <c r="A265" s="6"/>
      <c r="B265" s="6"/>
      <c r="C265" s="6"/>
      <c r="D265" s="8"/>
      <c r="E265" s="9"/>
      <c r="F265" s="9"/>
      <c r="G265" s="10"/>
      <c r="H265" s="9"/>
      <c r="I265" s="10"/>
      <c r="J265" s="10"/>
      <c r="K265" s="10"/>
      <c r="L265" s="9"/>
      <c r="M265" s="10"/>
      <c r="N265" s="10"/>
      <c r="O265" s="9"/>
      <c r="P265" s="9"/>
      <c r="Q265" s="9"/>
      <c r="R265" s="9"/>
      <c r="S265" s="11"/>
      <c r="T265" s="11"/>
      <c r="U265" s="10"/>
      <c r="V265" s="9"/>
      <c r="W265" s="9"/>
      <c r="X265" s="7"/>
      <c r="Y265" s="7"/>
      <c r="Z265" s="12"/>
      <c r="AA265" s="12"/>
      <c r="AB265" s="9"/>
      <c r="AC265" s="9"/>
    </row>
    <row r="266" spans="1:29" x14ac:dyDescent="0.25">
      <c r="A266" s="6"/>
      <c r="B266" s="6"/>
      <c r="C266" s="6"/>
      <c r="D266" s="8"/>
      <c r="E266" s="9"/>
      <c r="F266" s="9"/>
      <c r="G266" s="10"/>
      <c r="H266" s="9"/>
      <c r="I266" s="10"/>
      <c r="J266" s="10"/>
      <c r="K266" s="10"/>
      <c r="L266" s="9"/>
      <c r="M266" s="10"/>
      <c r="N266" s="10"/>
      <c r="O266" s="9"/>
      <c r="P266" s="9"/>
      <c r="Q266" s="9"/>
      <c r="R266" s="9"/>
      <c r="S266" s="11"/>
      <c r="T266" s="11"/>
      <c r="U266" s="10"/>
      <c r="V266" s="9"/>
      <c r="W266" s="9"/>
      <c r="X266" s="7"/>
      <c r="Y266" s="7"/>
      <c r="Z266" s="12"/>
      <c r="AA266" s="12"/>
      <c r="AB266" s="9"/>
      <c r="AC266" s="9"/>
    </row>
    <row r="267" spans="1:29" x14ac:dyDescent="0.25">
      <c r="A267" s="6"/>
      <c r="B267" s="6"/>
      <c r="C267" s="6"/>
      <c r="D267" s="8"/>
      <c r="E267" s="9"/>
      <c r="F267" s="9"/>
      <c r="G267" s="10"/>
      <c r="H267" s="9"/>
      <c r="I267" s="10"/>
      <c r="J267" s="10"/>
      <c r="K267" s="10"/>
      <c r="L267" s="9"/>
      <c r="M267" s="10"/>
      <c r="N267" s="10"/>
      <c r="O267" s="9"/>
      <c r="P267" s="9"/>
      <c r="Q267" s="9"/>
      <c r="R267" s="9"/>
      <c r="S267" s="11"/>
      <c r="T267" s="11"/>
      <c r="U267" s="10"/>
      <c r="V267" s="9"/>
      <c r="W267" s="9"/>
      <c r="X267" s="7"/>
      <c r="Y267" s="7"/>
      <c r="Z267" s="12"/>
      <c r="AA267" s="12"/>
      <c r="AB267" s="9"/>
      <c r="AC267" s="9"/>
    </row>
    <row r="268" spans="1:29" x14ac:dyDescent="0.25">
      <c r="A268" s="6"/>
      <c r="B268" s="6"/>
      <c r="C268" s="6"/>
      <c r="D268" s="8"/>
      <c r="E268" s="9"/>
      <c r="F268" s="9"/>
      <c r="G268" s="10"/>
      <c r="H268" s="9"/>
      <c r="I268" s="10"/>
      <c r="J268" s="10"/>
      <c r="K268" s="10"/>
      <c r="L268" s="9"/>
      <c r="M268" s="10"/>
      <c r="N268" s="10"/>
      <c r="O268" s="9"/>
      <c r="P268" s="9"/>
      <c r="Q268" s="9"/>
      <c r="R268" s="9"/>
      <c r="S268" s="11"/>
      <c r="T268" s="11"/>
      <c r="U268" s="10"/>
      <c r="V268" s="9"/>
      <c r="W268" s="9"/>
      <c r="X268" s="7"/>
      <c r="Y268" s="7"/>
      <c r="Z268" s="12"/>
      <c r="AA268" s="12"/>
      <c r="AB268" s="9"/>
      <c r="AC268" s="9"/>
    </row>
    <row r="269" spans="1:29" x14ac:dyDescent="0.25">
      <c r="A269" s="6"/>
      <c r="B269" s="6"/>
      <c r="C269" s="6"/>
      <c r="D269" s="8"/>
      <c r="E269" s="9"/>
      <c r="F269" s="9"/>
      <c r="G269" s="10"/>
      <c r="H269" s="9"/>
      <c r="I269" s="10"/>
      <c r="J269" s="10"/>
      <c r="K269" s="10"/>
      <c r="L269" s="9"/>
      <c r="M269" s="10"/>
      <c r="N269" s="10"/>
      <c r="O269" s="9"/>
      <c r="P269" s="9"/>
      <c r="Q269" s="9"/>
      <c r="R269" s="9"/>
      <c r="S269" s="11"/>
      <c r="T269" s="11"/>
      <c r="U269" s="10"/>
      <c r="V269" s="9"/>
      <c r="W269" s="9"/>
      <c r="X269" s="7"/>
      <c r="Y269" s="7"/>
      <c r="Z269" s="12"/>
      <c r="AA269" s="12"/>
      <c r="AB269" s="9"/>
      <c r="AC269" s="9"/>
    </row>
    <row r="270" spans="1:29" x14ac:dyDescent="0.25">
      <c r="A270" s="6"/>
      <c r="B270" s="6"/>
      <c r="C270" s="6"/>
      <c r="D270" s="8"/>
      <c r="E270" s="9"/>
      <c r="F270" s="9"/>
      <c r="G270" s="10"/>
      <c r="H270" s="9"/>
      <c r="I270" s="10"/>
      <c r="J270" s="10"/>
      <c r="K270" s="10"/>
      <c r="L270" s="9"/>
      <c r="M270" s="10"/>
      <c r="N270" s="10"/>
      <c r="O270" s="9"/>
      <c r="P270" s="9"/>
      <c r="Q270" s="9"/>
      <c r="R270" s="9"/>
      <c r="S270" s="11"/>
      <c r="T270" s="11"/>
      <c r="U270" s="10"/>
      <c r="V270" s="9"/>
      <c r="W270" s="9"/>
      <c r="X270" s="7"/>
      <c r="Y270" s="7"/>
      <c r="Z270" s="12"/>
      <c r="AA270" s="12"/>
      <c r="AB270" s="9"/>
      <c r="AC270" s="9"/>
    </row>
    <row r="271" spans="1:29" x14ac:dyDescent="0.25">
      <c r="A271" s="6"/>
      <c r="B271" s="6"/>
      <c r="C271" s="6"/>
      <c r="D271" s="8"/>
      <c r="E271" s="9"/>
      <c r="F271" s="9"/>
      <c r="G271" s="10"/>
      <c r="H271" s="9"/>
      <c r="I271" s="10"/>
      <c r="J271" s="10"/>
      <c r="K271" s="10"/>
      <c r="L271" s="9"/>
      <c r="M271" s="10"/>
      <c r="N271" s="10"/>
      <c r="O271" s="9"/>
      <c r="P271" s="9"/>
      <c r="Q271" s="9"/>
      <c r="R271" s="9"/>
      <c r="S271" s="11"/>
      <c r="T271" s="11"/>
      <c r="U271" s="10"/>
      <c r="V271" s="9"/>
      <c r="W271" s="9"/>
      <c r="X271" s="7"/>
      <c r="Y271" s="7"/>
      <c r="Z271" s="12"/>
      <c r="AA271" s="12"/>
      <c r="AB271" s="9"/>
      <c r="AC271" s="9"/>
    </row>
    <row r="272" spans="1:29" x14ac:dyDescent="0.25">
      <c r="A272" s="6"/>
      <c r="B272" s="6"/>
      <c r="C272" s="6"/>
      <c r="D272" s="8"/>
      <c r="E272" s="9"/>
      <c r="F272" s="9"/>
      <c r="G272" s="10"/>
      <c r="H272" s="9"/>
      <c r="I272" s="10"/>
      <c r="J272" s="10"/>
      <c r="K272" s="10"/>
      <c r="L272" s="9"/>
      <c r="M272" s="10"/>
      <c r="N272" s="10"/>
      <c r="O272" s="9"/>
      <c r="P272" s="9"/>
      <c r="Q272" s="9"/>
      <c r="R272" s="9"/>
      <c r="S272" s="11"/>
      <c r="T272" s="11"/>
      <c r="U272" s="10"/>
      <c r="V272" s="9"/>
      <c r="W272" s="9"/>
      <c r="X272" s="7"/>
      <c r="Y272" s="7"/>
      <c r="Z272" s="12"/>
      <c r="AA272" s="12"/>
      <c r="AB272" s="9"/>
      <c r="AC272" s="9"/>
    </row>
    <row r="273" spans="1:29" x14ac:dyDescent="0.25">
      <c r="A273" s="6"/>
      <c r="B273" s="6"/>
      <c r="C273" s="6"/>
      <c r="D273" s="8"/>
      <c r="E273" s="9"/>
      <c r="F273" s="9"/>
      <c r="G273" s="10"/>
      <c r="H273" s="9"/>
      <c r="I273" s="10"/>
      <c r="J273" s="10"/>
      <c r="K273" s="10"/>
      <c r="L273" s="9"/>
      <c r="M273" s="10"/>
      <c r="N273" s="10"/>
      <c r="O273" s="9"/>
      <c r="P273" s="9"/>
      <c r="Q273" s="9"/>
      <c r="R273" s="9"/>
      <c r="S273" s="11"/>
      <c r="T273" s="11"/>
      <c r="U273" s="10"/>
      <c r="V273" s="9"/>
      <c r="W273" s="9"/>
      <c r="X273" s="7"/>
      <c r="Y273" s="7"/>
      <c r="Z273" s="12"/>
      <c r="AA273" s="12"/>
      <c r="AB273" s="9"/>
      <c r="AC273" s="9"/>
    </row>
    <row r="274" spans="1:29" x14ac:dyDescent="0.25">
      <c r="A274" s="6"/>
      <c r="B274" s="6"/>
      <c r="C274" s="6"/>
      <c r="D274" s="8"/>
      <c r="E274" s="9"/>
      <c r="F274" s="9"/>
      <c r="G274" s="10"/>
      <c r="H274" s="9"/>
      <c r="I274" s="10"/>
      <c r="J274" s="10"/>
      <c r="K274" s="10"/>
      <c r="L274" s="9"/>
      <c r="M274" s="10"/>
      <c r="N274" s="10"/>
      <c r="O274" s="9"/>
      <c r="P274" s="9"/>
      <c r="Q274" s="9"/>
      <c r="R274" s="9"/>
      <c r="S274" s="11"/>
      <c r="T274" s="11"/>
      <c r="U274" s="10"/>
      <c r="V274" s="9"/>
      <c r="W274" s="9"/>
      <c r="X274" s="7"/>
      <c r="Y274" s="7"/>
      <c r="Z274" s="12"/>
      <c r="AA274" s="12"/>
      <c r="AB274" s="9"/>
      <c r="AC274" s="9"/>
    </row>
    <row r="275" spans="1:29" x14ac:dyDescent="0.25">
      <c r="A275" s="6"/>
      <c r="B275" s="6"/>
      <c r="C275" s="6"/>
      <c r="D275" s="8"/>
      <c r="E275" s="9"/>
      <c r="F275" s="9"/>
      <c r="G275" s="10"/>
      <c r="H275" s="9"/>
      <c r="I275" s="10"/>
      <c r="J275" s="10"/>
      <c r="K275" s="10"/>
      <c r="L275" s="9"/>
      <c r="M275" s="10"/>
      <c r="N275" s="10"/>
      <c r="O275" s="9"/>
      <c r="P275" s="9"/>
      <c r="Q275" s="9"/>
      <c r="R275" s="9"/>
      <c r="S275" s="11"/>
      <c r="T275" s="11"/>
      <c r="U275" s="10"/>
      <c r="V275" s="9"/>
      <c r="W275" s="9"/>
      <c r="X275" s="7"/>
      <c r="Y275" s="7"/>
      <c r="Z275" s="12"/>
      <c r="AA275" s="12"/>
      <c r="AB275" s="9"/>
      <c r="AC275" s="9"/>
    </row>
    <row r="276" spans="1:29" x14ac:dyDescent="0.25">
      <c r="A276" s="6"/>
      <c r="B276" s="6"/>
      <c r="C276" s="6"/>
      <c r="D276" s="8"/>
      <c r="E276" s="9"/>
      <c r="F276" s="9"/>
      <c r="G276" s="10"/>
      <c r="H276" s="9"/>
      <c r="I276" s="10"/>
      <c r="J276" s="10"/>
      <c r="K276" s="10"/>
      <c r="L276" s="9"/>
      <c r="M276" s="10"/>
      <c r="N276" s="10"/>
      <c r="O276" s="9"/>
      <c r="P276" s="9"/>
      <c r="Q276" s="9"/>
      <c r="R276" s="9"/>
      <c r="S276" s="11"/>
      <c r="T276" s="11"/>
      <c r="U276" s="10"/>
      <c r="V276" s="9"/>
      <c r="W276" s="9"/>
      <c r="X276" s="7"/>
      <c r="Y276" s="7"/>
      <c r="Z276" s="12"/>
      <c r="AA276" s="12"/>
      <c r="AB276" s="9"/>
      <c r="AC276" s="9"/>
    </row>
    <row r="277" spans="1:29" x14ac:dyDescent="0.25">
      <c r="A277" s="6"/>
      <c r="B277" s="6"/>
      <c r="C277" s="6"/>
      <c r="D277" s="8"/>
      <c r="E277" s="9"/>
      <c r="F277" s="9"/>
      <c r="G277" s="10"/>
      <c r="H277" s="9"/>
      <c r="I277" s="10"/>
      <c r="J277" s="10"/>
      <c r="K277" s="10"/>
      <c r="L277" s="9"/>
      <c r="M277" s="10"/>
      <c r="N277" s="10"/>
      <c r="O277" s="9"/>
      <c r="P277" s="9"/>
      <c r="Q277" s="9"/>
      <c r="R277" s="9"/>
      <c r="S277" s="11"/>
      <c r="T277" s="11"/>
      <c r="U277" s="10"/>
      <c r="V277" s="9"/>
      <c r="W277" s="9"/>
      <c r="X277" s="7"/>
      <c r="Y277" s="7"/>
      <c r="Z277" s="12"/>
      <c r="AA277" s="12"/>
      <c r="AB277" s="9"/>
      <c r="AC277" s="9"/>
    </row>
    <row r="278" spans="1:29" x14ac:dyDescent="0.25">
      <c r="A278" s="6"/>
      <c r="B278" s="6"/>
      <c r="C278" s="6"/>
      <c r="D278" s="8"/>
      <c r="E278" s="9"/>
      <c r="F278" s="9"/>
      <c r="G278" s="10"/>
      <c r="H278" s="9"/>
      <c r="I278" s="10"/>
      <c r="J278" s="10"/>
      <c r="K278" s="10"/>
      <c r="L278" s="9"/>
      <c r="M278" s="10"/>
      <c r="N278" s="10"/>
      <c r="O278" s="9"/>
      <c r="P278" s="9"/>
      <c r="Q278" s="9"/>
      <c r="R278" s="9"/>
      <c r="S278" s="11"/>
      <c r="T278" s="11"/>
      <c r="U278" s="10"/>
      <c r="V278" s="9"/>
      <c r="W278" s="9"/>
      <c r="X278" s="7"/>
      <c r="Y278" s="7"/>
      <c r="Z278" s="12"/>
      <c r="AA278" s="12"/>
      <c r="AB278" s="9"/>
      <c r="AC278" s="9"/>
    </row>
    <row r="279" spans="1:29" x14ac:dyDescent="0.25">
      <c r="A279" s="6"/>
      <c r="B279" s="6"/>
      <c r="C279" s="6"/>
      <c r="D279" s="8"/>
      <c r="E279" s="9"/>
      <c r="F279" s="9"/>
      <c r="G279" s="10"/>
      <c r="H279" s="9"/>
      <c r="I279" s="10"/>
      <c r="J279" s="10"/>
      <c r="K279" s="10"/>
      <c r="L279" s="9"/>
      <c r="M279" s="10"/>
      <c r="N279" s="10"/>
      <c r="O279" s="9"/>
      <c r="P279" s="9"/>
      <c r="Q279" s="9"/>
      <c r="R279" s="9"/>
      <c r="S279" s="11"/>
      <c r="T279" s="11"/>
      <c r="U279" s="10"/>
      <c r="V279" s="9"/>
      <c r="W279" s="9"/>
      <c r="X279" s="7"/>
      <c r="Y279" s="7"/>
      <c r="Z279" s="12"/>
      <c r="AA279" s="12"/>
      <c r="AB279" s="9"/>
      <c r="AC279" s="9"/>
    </row>
    <row r="280" spans="1:29" x14ac:dyDescent="0.25">
      <c r="A280" s="6"/>
      <c r="B280" s="6"/>
      <c r="C280" s="6"/>
      <c r="D280" s="8"/>
      <c r="E280" s="9"/>
      <c r="F280" s="9"/>
      <c r="G280" s="10"/>
      <c r="H280" s="9"/>
      <c r="I280" s="10"/>
      <c r="J280" s="10"/>
      <c r="K280" s="10"/>
      <c r="L280" s="9"/>
      <c r="M280" s="10"/>
      <c r="N280" s="10"/>
      <c r="O280" s="9"/>
      <c r="P280" s="9"/>
      <c r="Q280" s="9"/>
      <c r="R280" s="9"/>
      <c r="S280" s="11"/>
      <c r="T280" s="11"/>
      <c r="U280" s="10"/>
      <c r="V280" s="9"/>
      <c r="W280" s="9"/>
      <c r="X280" s="7"/>
      <c r="Y280" s="7"/>
      <c r="Z280" s="12"/>
      <c r="AA280" s="12"/>
      <c r="AB280" s="9"/>
      <c r="AC280" s="9"/>
    </row>
    <row r="281" spans="1:29" x14ac:dyDescent="0.25">
      <c r="A281" s="6"/>
      <c r="B281" s="6"/>
      <c r="C281" s="6"/>
      <c r="D281" s="8"/>
      <c r="E281" s="9"/>
      <c r="F281" s="9"/>
      <c r="G281" s="10"/>
      <c r="H281" s="9"/>
      <c r="I281" s="10"/>
      <c r="J281" s="10"/>
      <c r="K281" s="10"/>
      <c r="L281" s="9"/>
      <c r="M281" s="10"/>
      <c r="N281" s="10"/>
      <c r="O281" s="9"/>
      <c r="P281" s="9"/>
      <c r="Q281" s="9"/>
      <c r="R281" s="9"/>
      <c r="S281" s="11"/>
      <c r="T281" s="11"/>
      <c r="U281" s="10"/>
      <c r="V281" s="9"/>
      <c r="W281" s="9"/>
      <c r="X281" s="7"/>
      <c r="Y281" s="7"/>
      <c r="Z281" s="12"/>
      <c r="AA281" s="12"/>
      <c r="AB281" s="9"/>
      <c r="AC281" s="9"/>
    </row>
    <row r="282" spans="1:29" x14ac:dyDescent="0.25">
      <c r="A282" s="6"/>
      <c r="B282" s="6"/>
      <c r="C282" s="6"/>
      <c r="D282" s="8"/>
      <c r="E282" s="9"/>
      <c r="F282" s="9"/>
      <c r="G282" s="10"/>
      <c r="H282" s="9"/>
      <c r="I282" s="10"/>
      <c r="J282" s="10"/>
      <c r="K282" s="10"/>
      <c r="L282" s="9"/>
      <c r="M282" s="10"/>
      <c r="N282" s="10"/>
      <c r="O282" s="9"/>
      <c r="P282" s="9"/>
      <c r="Q282" s="9"/>
      <c r="R282" s="9"/>
      <c r="S282" s="11"/>
      <c r="T282" s="11"/>
      <c r="U282" s="10"/>
      <c r="V282" s="9"/>
      <c r="W282" s="9"/>
      <c r="X282" s="7"/>
      <c r="Y282" s="7"/>
      <c r="Z282" s="12"/>
      <c r="AA282" s="12"/>
      <c r="AB282" s="9"/>
      <c r="AC282" s="9"/>
    </row>
    <row r="283" spans="1:29" x14ac:dyDescent="0.25">
      <c r="A283" s="6"/>
      <c r="B283" s="6"/>
      <c r="C283" s="6"/>
      <c r="D283" s="8"/>
      <c r="E283" s="9"/>
      <c r="F283" s="9"/>
      <c r="G283" s="10"/>
      <c r="H283" s="9"/>
      <c r="I283" s="10"/>
      <c r="J283" s="10"/>
      <c r="K283" s="10"/>
      <c r="L283" s="9"/>
      <c r="M283" s="10"/>
      <c r="N283" s="10"/>
      <c r="O283" s="9"/>
      <c r="P283" s="9"/>
      <c r="Q283" s="9"/>
      <c r="R283" s="9"/>
      <c r="S283" s="11"/>
      <c r="T283" s="11"/>
      <c r="U283" s="10"/>
      <c r="V283" s="9"/>
      <c r="W283" s="9"/>
      <c r="X283" s="7"/>
      <c r="Y283" s="7"/>
      <c r="Z283" s="12"/>
      <c r="AA283" s="12"/>
      <c r="AB283" s="9"/>
      <c r="AC283" s="9"/>
    </row>
    <row r="284" spans="1:29" x14ac:dyDescent="0.25">
      <c r="A284" s="6"/>
      <c r="B284" s="6"/>
      <c r="C284" s="6"/>
      <c r="D284" s="8"/>
      <c r="E284" s="9"/>
      <c r="F284" s="9"/>
      <c r="G284" s="10"/>
      <c r="H284" s="9"/>
      <c r="I284" s="10"/>
      <c r="J284" s="10"/>
      <c r="K284" s="10"/>
      <c r="L284" s="9"/>
      <c r="M284" s="10"/>
      <c r="N284" s="10"/>
      <c r="O284" s="9"/>
      <c r="P284" s="9"/>
      <c r="Q284" s="9"/>
      <c r="R284" s="9"/>
      <c r="S284" s="11"/>
      <c r="T284" s="11"/>
      <c r="U284" s="10"/>
      <c r="V284" s="9"/>
      <c r="W284" s="9"/>
      <c r="X284" s="7"/>
      <c r="Y284" s="7"/>
      <c r="Z284" s="12"/>
      <c r="AA284" s="12"/>
      <c r="AB284" s="9"/>
      <c r="AC284" s="9"/>
    </row>
    <row r="285" spans="1:29" x14ac:dyDescent="0.25">
      <c r="A285" s="6"/>
      <c r="B285" s="6"/>
      <c r="C285" s="6"/>
      <c r="D285" s="8"/>
      <c r="E285" s="9"/>
      <c r="F285" s="9"/>
      <c r="G285" s="10"/>
      <c r="H285" s="9"/>
      <c r="I285" s="10"/>
      <c r="J285" s="10"/>
      <c r="K285" s="10"/>
      <c r="L285" s="9"/>
      <c r="M285" s="10"/>
      <c r="N285" s="10"/>
      <c r="O285" s="9"/>
      <c r="P285" s="9"/>
      <c r="Q285" s="9"/>
      <c r="R285" s="9"/>
      <c r="S285" s="11"/>
      <c r="T285" s="11"/>
      <c r="U285" s="10"/>
      <c r="V285" s="9"/>
      <c r="W285" s="9"/>
      <c r="X285" s="7"/>
      <c r="Y285" s="7"/>
      <c r="Z285" s="12"/>
      <c r="AA285" s="12"/>
      <c r="AB285" s="9"/>
      <c r="AC285" s="9"/>
    </row>
    <row r="286" spans="1:29" x14ac:dyDescent="0.25">
      <c r="A286" s="6"/>
      <c r="B286" s="6"/>
      <c r="C286" s="6"/>
      <c r="D286" s="8"/>
      <c r="E286" s="9"/>
      <c r="F286" s="9"/>
      <c r="G286" s="10"/>
      <c r="H286" s="9"/>
      <c r="I286" s="10"/>
      <c r="J286" s="10"/>
      <c r="K286" s="10"/>
      <c r="L286" s="9"/>
      <c r="M286" s="10"/>
      <c r="N286" s="10"/>
      <c r="O286" s="9"/>
      <c r="P286" s="9"/>
      <c r="Q286" s="9"/>
      <c r="R286" s="9"/>
      <c r="S286" s="11"/>
      <c r="T286" s="11"/>
      <c r="U286" s="10"/>
      <c r="V286" s="9"/>
      <c r="W286" s="9"/>
      <c r="X286" s="7"/>
      <c r="Y286" s="7"/>
      <c r="Z286" s="12"/>
      <c r="AA286" s="12"/>
      <c r="AB286" s="9"/>
      <c r="AC286" s="9"/>
    </row>
    <row r="287" spans="1:29" x14ac:dyDescent="0.25">
      <c r="A287" s="6"/>
      <c r="B287" s="6"/>
      <c r="C287" s="6"/>
      <c r="D287" s="8"/>
      <c r="E287" s="9"/>
      <c r="F287" s="9"/>
      <c r="G287" s="10"/>
      <c r="H287" s="9"/>
      <c r="I287" s="10"/>
      <c r="J287" s="10"/>
      <c r="K287" s="10"/>
      <c r="L287" s="9"/>
      <c r="M287" s="10"/>
      <c r="N287" s="10"/>
      <c r="O287" s="9"/>
      <c r="P287" s="9"/>
      <c r="Q287" s="9"/>
      <c r="R287" s="9"/>
      <c r="S287" s="11"/>
      <c r="T287" s="11"/>
      <c r="U287" s="10"/>
      <c r="V287" s="9"/>
      <c r="W287" s="9"/>
      <c r="X287" s="7"/>
      <c r="Y287" s="7"/>
      <c r="Z287" s="12"/>
      <c r="AA287" s="12"/>
      <c r="AB287" s="9"/>
      <c r="AC287" s="9"/>
    </row>
    <row r="288" spans="1:29" x14ac:dyDescent="0.25">
      <c r="A288" s="6"/>
      <c r="B288" s="6"/>
      <c r="C288" s="6"/>
      <c r="D288" s="8"/>
      <c r="E288" s="9"/>
      <c r="F288" s="9"/>
      <c r="G288" s="10"/>
      <c r="H288" s="9"/>
      <c r="I288" s="10"/>
      <c r="J288" s="10"/>
      <c r="K288" s="10"/>
      <c r="L288" s="9"/>
      <c r="M288" s="10"/>
      <c r="N288" s="10"/>
      <c r="O288" s="9"/>
      <c r="P288" s="9"/>
      <c r="Q288" s="9"/>
      <c r="R288" s="9"/>
      <c r="S288" s="11"/>
      <c r="T288" s="11"/>
      <c r="U288" s="10"/>
      <c r="V288" s="9"/>
      <c r="W288" s="9"/>
      <c r="X288" s="7"/>
      <c r="Y288" s="7"/>
      <c r="Z288" s="12"/>
      <c r="AA288" s="12"/>
      <c r="AB288" s="9"/>
      <c r="AC288" s="9"/>
    </row>
    <row r="289" spans="1:29" x14ac:dyDescent="0.25">
      <c r="A289" s="6"/>
      <c r="B289" s="6"/>
      <c r="C289" s="6"/>
      <c r="D289" s="8"/>
      <c r="E289" s="9"/>
      <c r="F289" s="9"/>
      <c r="G289" s="10"/>
      <c r="H289" s="9"/>
      <c r="I289" s="10"/>
      <c r="J289" s="10"/>
      <c r="K289" s="10"/>
      <c r="L289" s="9"/>
      <c r="M289" s="10"/>
      <c r="N289" s="10"/>
      <c r="O289" s="9"/>
      <c r="P289" s="9"/>
      <c r="Q289" s="9"/>
      <c r="R289" s="9"/>
      <c r="S289" s="11"/>
      <c r="T289" s="11"/>
      <c r="U289" s="10"/>
      <c r="V289" s="9"/>
      <c r="W289" s="9"/>
      <c r="X289" s="7"/>
      <c r="Y289" s="7"/>
      <c r="Z289" s="12"/>
      <c r="AA289" s="12"/>
      <c r="AB289" s="9"/>
      <c r="AC289" s="9"/>
    </row>
    <row r="290" spans="1:29" x14ac:dyDescent="0.25">
      <c r="A290" s="6"/>
      <c r="B290" s="6"/>
      <c r="C290" s="6"/>
      <c r="D290" s="8"/>
      <c r="E290" s="9"/>
      <c r="F290" s="9"/>
      <c r="G290" s="10"/>
      <c r="H290" s="9"/>
      <c r="I290" s="10"/>
      <c r="J290" s="10"/>
      <c r="K290" s="10"/>
      <c r="L290" s="9"/>
      <c r="M290" s="10"/>
      <c r="N290" s="10"/>
      <c r="O290" s="9"/>
      <c r="P290" s="9"/>
      <c r="Q290" s="9"/>
      <c r="R290" s="9"/>
      <c r="S290" s="11"/>
      <c r="T290" s="11"/>
      <c r="U290" s="10"/>
      <c r="V290" s="9"/>
      <c r="W290" s="9"/>
      <c r="X290" s="7"/>
      <c r="Y290" s="7"/>
      <c r="Z290" s="12"/>
      <c r="AA290" s="12"/>
      <c r="AB290" s="9"/>
      <c r="AC290" s="9"/>
    </row>
    <row r="291" spans="1:29" x14ac:dyDescent="0.25">
      <c r="A291" s="6"/>
      <c r="B291" s="6"/>
      <c r="C291" s="6"/>
      <c r="D291" s="8"/>
      <c r="E291" s="9"/>
      <c r="F291" s="9"/>
      <c r="G291" s="10"/>
      <c r="H291" s="9"/>
      <c r="I291" s="10"/>
      <c r="J291" s="10"/>
      <c r="K291" s="10"/>
      <c r="L291" s="9"/>
      <c r="M291" s="10"/>
      <c r="N291" s="10"/>
      <c r="O291" s="9"/>
      <c r="P291" s="9"/>
      <c r="Q291" s="9"/>
      <c r="R291" s="9"/>
      <c r="S291" s="11"/>
      <c r="T291" s="11"/>
      <c r="U291" s="10"/>
      <c r="V291" s="9"/>
      <c r="W291" s="9"/>
      <c r="X291" s="7"/>
      <c r="Y291" s="7"/>
      <c r="Z291" s="12"/>
      <c r="AA291" s="12"/>
      <c r="AB291" s="9"/>
      <c r="AC291" s="9"/>
    </row>
    <row r="292" spans="1:29" x14ac:dyDescent="0.25">
      <c r="A292" s="6"/>
      <c r="B292" s="6"/>
      <c r="C292" s="6"/>
      <c r="D292" s="8"/>
      <c r="E292" s="9"/>
      <c r="F292" s="9"/>
      <c r="G292" s="10"/>
      <c r="H292" s="9"/>
      <c r="I292" s="10"/>
      <c r="J292" s="10"/>
      <c r="K292" s="10"/>
      <c r="L292" s="9"/>
      <c r="M292" s="10"/>
      <c r="N292" s="10"/>
      <c r="O292" s="9"/>
      <c r="P292" s="9"/>
      <c r="Q292" s="9"/>
      <c r="R292" s="9"/>
      <c r="S292" s="11"/>
      <c r="T292" s="11"/>
      <c r="U292" s="10"/>
      <c r="V292" s="9"/>
      <c r="W292" s="9"/>
      <c r="X292" s="7"/>
      <c r="Y292" s="7"/>
      <c r="Z292" s="12"/>
      <c r="AA292" s="12"/>
      <c r="AB292" s="9"/>
      <c r="AC292" s="9"/>
    </row>
    <row r="293" spans="1:29" x14ac:dyDescent="0.25">
      <c r="A293" s="6"/>
      <c r="B293" s="6"/>
      <c r="C293" s="6"/>
      <c r="D293" s="8"/>
      <c r="E293" s="9"/>
      <c r="F293" s="9"/>
      <c r="G293" s="10"/>
      <c r="H293" s="9"/>
      <c r="I293" s="10"/>
      <c r="J293" s="10"/>
      <c r="K293" s="10"/>
      <c r="L293" s="9"/>
      <c r="M293" s="10"/>
      <c r="N293" s="10"/>
      <c r="O293" s="9"/>
      <c r="P293" s="9"/>
      <c r="Q293" s="9"/>
      <c r="R293" s="9"/>
      <c r="S293" s="11"/>
      <c r="T293" s="11"/>
      <c r="U293" s="10"/>
      <c r="V293" s="9"/>
      <c r="W293" s="9"/>
      <c r="X293" s="7"/>
      <c r="Y293" s="7"/>
      <c r="Z293" s="12"/>
      <c r="AA293" s="12"/>
      <c r="AB293" s="9"/>
      <c r="AC293" s="9"/>
    </row>
    <row r="294" spans="1:29" x14ac:dyDescent="0.25">
      <c r="A294" s="6"/>
      <c r="B294" s="6"/>
      <c r="C294" s="6"/>
      <c r="D294" s="8"/>
      <c r="E294" s="9"/>
      <c r="F294" s="9"/>
      <c r="G294" s="10"/>
      <c r="H294" s="9"/>
      <c r="I294" s="10"/>
      <c r="J294" s="10"/>
      <c r="K294" s="10"/>
      <c r="L294" s="9"/>
      <c r="M294" s="10"/>
      <c r="N294" s="10"/>
      <c r="O294" s="9"/>
      <c r="P294" s="9"/>
      <c r="Q294" s="9"/>
      <c r="R294" s="9"/>
      <c r="S294" s="11"/>
      <c r="T294" s="11"/>
      <c r="U294" s="10"/>
      <c r="V294" s="9"/>
      <c r="W294" s="9"/>
      <c r="X294" s="7"/>
      <c r="Y294" s="7"/>
      <c r="Z294" s="12"/>
      <c r="AA294" s="12"/>
      <c r="AB294" s="9"/>
      <c r="AC294" s="9"/>
    </row>
    <row r="295" spans="1:29" x14ac:dyDescent="0.25">
      <c r="A295" s="6"/>
      <c r="B295" s="6"/>
      <c r="C295" s="6"/>
      <c r="D295" s="8"/>
      <c r="E295" s="9"/>
      <c r="F295" s="9"/>
      <c r="G295" s="10"/>
      <c r="H295" s="9"/>
      <c r="I295" s="10"/>
      <c r="J295" s="10"/>
      <c r="K295" s="10"/>
      <c r="L295" s="9"/>
      <c r="M295" s="10"/>
      <c r="N295" s="10"/>
      <c r="O295" s="9"/>
      <c r="P295" s="9"/>
      <c r="Q295" s="9"/>
      <c r="R295" s="9"/>
      <c r="S295" s="11"/>
      <c r="T295" s="11"/>
      <c r="U295" s="10"/>
      <c r="V295" s="9"/>
      <c r="W295" s="9"/>
      <c r="X295" s="7"/>
      <c r="Y295" s="7"/>
      <c r="Z295" s="12"/>
      <c r="AA295" s="12"/>
      <c r="AB295" s="9"/>
      <c r="AC295" s="9"/>
    </row>
    <row r="296" spans="1:29" x14ac:dyDescent="0.25">
      <c r="A296" s="6"/>
      <c r="B296" s="6"/>
      <c r="C296" s="6"/>
      <c r="D296" s="8"/>
      <c r="E296" s="9"/>
      <c r="F296" s="9"/>
      <c r="G296" s="10"/>
      <c r="H296" s="9"/>
      <c r="I296" s="10"/>
      <c r="J296" s="10"/>
      <c r="K296" s="10"/>
      <c r="L296" s="9"/>
      <c r="M296" s="10"/>
      <c r="N296" s="10"/>
      <c r="O296" s="9"/>
      <c r="P296" s="9"/>
      <c r="Q296" s="9"/>
      <c r="R296" s="9"/>
      <c r="S296" s="11"/>
      <c r="T296" s="11"/>
      <c r="U296" s="10"/>
      <c r="V296" s="9"/>
      <c r="W296" s="9"/>
      <c r="X296" s="7"/>
      <c r="Y296" s="7"/>
      <c r="Z296" s="12"/>
      <c r="AA296" s="12"/>
      <c r="AB296" s="9"/>
      <c r="AC296" s="9"/>
    </row>
    <row r="297" spans="1:29" x14ac:dyDescent="0.25">
      <c r="A297" s="6"/>
      <c r="B297" s="6"/>
      <c r="C297" s="6"/>
      <c r="D297" s="8"/>
      <c r="E297" s="9"/>
      <c r="F297" s="9"/>
      <c r="G297" s="10"/>
      <c r="H297" s="9"/>
      <c r="I297" s="10"/>
      <c r="J297" s="10"/>
      <c r="K297" s="10"/>
      <c r="L297" s="9"/>
      <c r="M297" s="10"/>
      <c r="N297" s="10"/>
      <c r="O297" s="9"/>
      <c r="P297" s="9"/>
      <c r="Q297" s="9"/>
      <c r="R297" s="9"/>
      <c r="S297" s="11"/>
      <c r="T297" s="11"/>
      <c r="U297" s="10"/>
      <c r="V297" s="9"/>
      <c r="W297" s="9"/>
      <c r="X297" s="7"/>
      <c r="Y297" s="7"/>
      <c r="Z297" s="12"/>
      <c r="AA297" s="12"/>
      <c r="AB297" s="9"/>
      <c r="AC297" s="9"/>
    </row>
    <row r="298" spans="1:29" x14ac:dyDescent="0.25">
      <c r="A298" s="6"/>
      <c r="B298" s="6"/>
      <c r="C298" s="6"/>
      <c r="D298" s="8"/>
      <c r="E298" s="9"/>
      <c r="F298" s="9"/>
      <c r="G298" s="10"/>
      <c r="H298" s="9"/>
      <c r="I298" s="10"/>
      <c r="J298" s="10"/>
      <c r="K298" s="10"/>
      <c r="L298" s="9"/>
      <c r="M298" s="10"/>
      <c r="N298" s="10"/>
      <c r="O298" s="9"/>
      <c r="P298" s="9"/>
      <c r="Q298" s="9"/>
      <c r="R298" s="9"/>
      <c r="S298" s="11"/>
      <c r="T298" s="11"/>
      <c r="U298" s="10"/>
      <c r="V298" s="9"/>
      <c r="W298" s="9"/>
      <c r="X298" s="7"/>
      <c r="Y298" s="7"/>
      <c r="Z298" s="12"/>
      <c r="AA298" s="12"/>
      <c r="AB298" s="9"/>
      <c r="AC298" s="9"/>
    </row>
    <row r="299" spans="1:29" x14ac:dyDescent="0.25">
      <c r="A299" s="6"/>
      <c r="B299" s="6"/>
      <c r="C299" s="6"/>
      <c r="D299" s="8"/>
      <c r="E299" s="9"/>
      <c r="F299" s="9"/>
      <c r="G299" s="10"/>
      <c r="H299" s="9"/>
      <c r="I299" s="10"/>
      <c r="J299" s="10"/>
      <c r="K299" s="10"/>
      <c r="L299" s="9"/>
      <c r="M299" s="10"/>
      <c r="N299" s="10"/>
      <c r="O299" s="9"/>
      <c r="P299" s="9"/>
      <c r="Q299" s="9"/>
      <c r="R299" s="9"/>
      <c r="S299" s="11"/>
      <c r="T299" s="11"/>
      <c r="U299" s="10"/>
      <c r="V299" s="9"/>
      <c r="W299" s="9"/>
      <c r="X299" s="7"/>
      <c r="Y299" s="7"/>
      <c r="Z299" s="12"/>
      <c r="AA299" s="12"/>
      <c r="AB299" s="9"/>
      <c r="AC299" s="9"/>
    </row>
    <row r="300" spans="1:29" x14ac:dyDescent="0.25">
      <c r="A300" s="6"/>
      <c r="B300" s="6"/>
      <c r="C300" s="6"/>
      <c r="D300" s="8"/>
      <c r="E300" s="9"/>
      <c r="F300" s="9"/>
      <c r="G300" s="10"/>
      <c r="H300" s="9"/>
      <c r="I300" s="10"/>
      <c r="J300" s="10"/>
      <c r="K300" s="10"/>
      <c r="L300" s="9"/>
      <c r="M300" s="10"/>
      <c r="N300" s="10"/>
      <c r="O300" s="9"/>
      <c r="P300" s="9"/>
      <c r="Q300" s="9"/>
      <c r="R300" s="9"/>
      <c r="S300" s="11"/>
      <c r="T300" s="11"/>
      <c r="U300" s="10"/>
      <c r="V300" s="9"/>
      <c r="W300" s="9"/>
      <c r="X300" s="7"/>
      <c r="Y300" s="7"/>
      <c r="Z300" s="12"/>
      <c r="AA300" s="12"/>
      <c r="AB300" s="9"/>
      <c r="AC300" s="9"/>
    </row>
    <row r="301" spans="1:29" x14ac:dyDescent="0.25">
      <c r="A301" s="6"/>
      <c r="B301" s="6"/>
      <c r="C301" s="6"/>
      <c r="D301" s="8"/>
      <c r="E301" s="9"/>
      <c r="F301" s="9"/>
      <c r="G301" s="10"/>
      <c r="H301" s="9"/>
      <c r="I301" s="10"/>
      <c r="J301" s="10"/>
      <c r="K301" s="10"/>
      <c r="L301" s="9"/>
      <c r="M301" s="10"/>
      <c r="N301" s="10"/>
      <c r="O301" s="9"/>
      <c r="P301" s="9"/>
      <c r="Q301" s="9"/>
      <c r="R301" s="9"/>
      <c r="S301" s="11"/>
      <c r="T301" s="11"/>
      <c r="U301" s="10"/>
      <c r="V301" s="9"/>
      <c r="W301" s="9"/>
      <c r="X301" s="7"/>
      <c r="Y301" s="7"/>
      <c r="Z301" s="12"/>
      <c r="AA301" s="12"/>
      <c r="AB301" s="9"/>
      <c r="AC301" s="9"/>
    </row>
    <row r="302" spans="1:29" x14ac:dyDescent="0.25">
      <c r="A302" s="6"/>
      <c r="B302" s="6"/>
      <c r="C302" s="6"/>
      <c r="D302" s="8"/>
      <c r="E302" s="9"/>
      <c r="F302" s="9"/>
      <c r="G302" s="10"/>
      <c r="H302" s="9"/>
      <c r="I302" s="10"/>
      <c r="J302" s="10"/>
      <c r="K302" s="10"/>
      <c r="L302" s="9"/>
      <c r="M302" s="10"/>
      <c r="N302" s="10"/>
      <c r="O302" s="9"/>
      <c r="P302" s="9"/>
      <c r="Q302" s="9"/>
      <c r="R302" s="9"/>
      <c r="S302" s="11"/>
      <c r="T302" s="11"/>
      <c r="U302" s="10"/>
      <c r="V302" s="9"/>
      <c r="W302" s="9"/>
      <c r="X302" s="7"/>
      <c r="Y302" s="7"/>
      <c r="Z302" s="12"/>
      <c r="AA302" s="12"/>
      <c r="AB302" s="9"/>
      <c r="AC302" s="9"/>
    </row>
    <row r="303" spans="1:29" x14ac:dyDescent="0.25">
      <c r="A303" s="6"/>
      <c r="B303" s="6"/>
      <c r="C303" s="6"/>
      <c r="D303" s="8"/>
      <c r="E303" s="9"/>
      <c r="F303" s="9"/>
      <c r="G303" s="10"/>
      <c r="H303" s="9"/>
      <c r="I303" s="10"/>
      <c r="J303" s="10"/>
      <c r="K303" s="10"/>
      <c r="L303" s="9"/>
      <c r="M303" s="10"/>
      <c r="N303" s="10"/>
      <c r="O303" s="9"/>
      <c r="P303" s="9"/>
      <c r="Q303" s="9"/>
      <c r="R303" s="9"/>
      <c r="S303" s="11"/>
      <c r="T303" s="11"/>
      <c r="U303" s="10"/>
      <c r="V303" s="9"/>
      <c r="W303" s="9"/>
      <c r="X303" s="7"/>
      <c r="Y303" s="7"/>
      <c r="Z303" s="12"/>
      <c r="AA303" s="12"/>
      <c r="AB303" s="9"/>
      <c r="AC303" s="9"/>
    </row>
    <row r="304" spans="1:29" x14ac:dyDescent="0.25">
      <c r="A304" s="6"/>
      <c r="B304" s="6"/>
      <c r="C304" s="6"/>
      <c r="D304" s="8"/>
      <c r="E304" s="9"/>
      <c r="F304" s="9"/>
      <c r="G304" s="10"/>
      <c r="H304" s="9"/>
      <c r="I304" s="10"/>
      <c r="J304" s="10"/>
      <c r="K304" s="10"/>
      <c r="L304" s="9"/>
      <c r="M304" s="10"/>
      <c r="N304" s="10"/>
      <c r="O304" s="9"/>
      <c r="P304" s="9"/>
      <c r="Q304" s="9"/>
      <c r="R304" s="9"/>
      <c r="S304" s="11"/>
      <c r="T304" s="11"/>
      <c r="U304" s="10"/>
      <c r="V304" s="9"/>
      <c r="W304" s="9"/>
      <c r="X304" s="7"/>
      <c r="Y304" s="7"/>
      <c r="Z304" s="12"/>
      <c r="AA304" s="12"/>
      <c r="AB304" s="9"/>
      <c r="AC304" s="9"/>
    </row>
    <row r="305" spans="1:29" x14ac:dyDescent="0.25">
      <c r="A305" s="6"/>
      <c r="B305" s="6"/>
      <c r="C305" s="6"/>
      <c r="D305" s="8"/>
      <c r="E305" s="9"/>
      <c r="F305" s="9"/>
      <c r="G305" s="10"/>
      <c r="H305" s="9"/>
      <c r="I305" s="10"/>
      <c r="J305" s="10"/>
      <c r="K305" s="10"/>
      <c r="L305" s="9"/>
      <c r="M305" s="10"/>
      <c r="N305" s="10"/>
      <c r="O305" s="9"/>
      <c r="P305" s="9"/>
      <c r="Q305" s="9"/>
      <c r="R305" s="9"/>
      <c r="S305" s="11"/>
      <c r="T305" s="11"/>
      <c r="U305" s="10"/>
      <c r="V305" s="9"/>
      <c r="W305" s="9"/>
      <c r="X305" s="7"/>
      <c r="Y305" s="7"/>
      <c r="Z305" s="12"/>
      <c r="AA305" s="12"/>
      <c r="AB305" s="9"/>
      <c r="AC305" s="9"/>
    </row>
    <row r="306" spans="1:29" x14ac:dyDescent="0.25">
      <c r="A306" s="6"/>
      <c r="B306" s="6"/>
      <c r="C306" s="6"/>
      <c r="D306" s="8"/>
      <c r="E306" s="9"/>
      <c r="F306" s="9"/>
      <c r="G306" s="10"/>
      <c r="H306" s="9"/>
      <c r="I306" s="10"/>
      <c r="J306" s="10"/>
      <c r="K306" s="10"/>
      <c r="L306" s="9"/>
      <c r="M306" s="10"/>
      <c r="N306" s="10"/>
      <c r="O306" s="9"/>
      <c r="P306" s="9"/>
      <c r="Q306" s="9"/>
      <c r="R306" s="9"/>
      <c r="S306" s="11"/>
      <c r="T306" s="11"/>
      <c r="U306" s="10"/>
      <c r="V306" s="9"/>
      <c r="W306" s="9"/>
      <c r="X306" s="7"/>
      <c r="Y306" s="7"/>
      <c r="Z306" s="12"/>
      <c r="AA306" s="12"/>
      <c r="AB306" s="9"/>
      <c r="AC306" s="9"/>
    </row>
    <row r="307" spans="1:29" x14ac:dyDescent="0.25">
      <c r="A307" s="6"/>
      <c r="B307" s="6"/>
      <c r="C307" s="6"/>
      <c r="D307" s="8"/>
      <c r="E307" s="9"/>
      <c r="F307" s="9"/>
      <c r="G307" s="10"/>
      <c r="H307" s="9"/>
      <c r="I307" s="10"/>
      <c r="J307" s="10"/>
      <c r="K307" s="10"/>
      <c r="L307" s="9"/>
      <c r="M307" s="10"/>
      <c r="N307" s="10"/>
      <c r="O307" s="9"/>
      <c r="P307" s="9"/>
      <c r="Q307" s="9"/>
      <c r="R307" s="9"/>
      <c r="S307" s="11"/>
      <c r="T307" s="11"/>
      <c r="U307" s="10"/>
      <c r="V307" s="9"/>
      <c r="W307" s="9"/>
      <c r="X307" s="7"/>
      <c r="Y307" s="7"/>
      <c r="Z307" s="12"/>
      <c r="AA307" s="12"/>
      <c r="AB307" s="9"/>
      <c r="AC307" s="9"/>
    </row>
    <row r="308" spans="1:29" x14ac:dyDescent="0.25">
      <c r="A308" s="6"/>
      <c r="B308" s="6"/>
      <c r="C308" s="6"/>
      <c r="D308" s="8"/>
      <c r="E308" s="9"/>
      <c r="F308" s="9"/>
      <c r="G308" s="10"/>
      <c r="H308" s="9"/>
      <c r="I308" s="10"/>
      <c r="J308" s="10"/>
      <c r="K308" s="10"/>
      <c r="L308" s="9"/>
      <c r="M308" s="10"/>
      <c r="N308" s="10"/>
      <c r="O308" s="9"/>
      <c r="P308" s="9"/>
      <c r="Q308" s="9"/>
      <c r="R308" s="9"/>
      <c r="S308" s="11"/>
      <c r="T308" s="11"/>
      <c r="U308" s="10"/>
      <c r="V308" s="9"/>
      <c r="W308" s="9"/>
      <c r="X308" s="7"/>
      <c r="Y308" s="7"/>
      <c r="Z308" s="12"/>
      <c r="AA308" s="12"/>
      <c r="AB308" s="9"/>
      <c r="AC308" s="9"/>
    </row>
    <row r="309" spans="1:29" x14ac:dyDescent="0.25">
      <c r="A309" s="6"/>
      <c r="B309" s="6"/>
      <c r="C309" s="6"/>
      <c r="D309" s="8"/>
      <c r="E309" s="9"/>
      <c r="F309" s="9"/>
      <c r="G309" s="10"/>
      <c r="H309" s="9"/>
      <c r="I309" s="10"/>
      <c r="J309" s="10"/>
      <c r="K309" s="10"/>
      <c r="L309" s="9"/>
      <c r="M309" s="10"/>
      <c r="N309" s="10"/>
      <c r="O309" s="9"/>
      <c r="P309" s="9"/>
      <c r="Q309" s="9"/>
      <c r="R309" s="9"/>
      <c r="S309" s="11"/>
      <c r="T309" s="11"/>
      <c r="U309" s="10"/>
      <c r="V309" s="9"/>
      <c r="W309" s="9"/>
      <c r="X309" s="7"/>
      <c r="Y309" s="7"/>
      <c r="Z309" s="12"/>
      <c r="AA309" s="12"/>
      <c r="AB309" s="9"/>
      <c r="AC309" s="9"/>
    </row>
    <row r="310" spans="1:29" x14ac:dyDescent="0.25">
      <c r="A310" s="6"/>
      <c r="B310" s="6"/>
      <c r="C310" s="6"/>
      <c r="D310" s="8"/>
      <c r="E310" s="9"/>
      <c r="F310" s="9"/>
      <c r="G310" s="10"/>
      <c r="H310" s="9"/>
      <c r="I310" s="10"/>
      <c r="J310" s="10"/>
      <c r="K310" s="10"/>
      <c r="L310" s="9"/>
      <c r="M310" s="10"/>
      <c r="N310" s="10"/>
      <c r="O310" s="9"/>
      <c r="P310" s="9"/>
      <c r="Q310" s="9"/>
      <c r="R310" s="9"/>
      <c r="S310" s="11"/>
      <c r="T310" s="11"/>
      <c r="U310" s="10"/>
      <c r="V310" s="9"/>
      <c r="W310" s="9"/>
      <c r="X310" s="7"/>
      <c r="Y310" s="7"/>
      <c r="Z310" s="12"/>
      <c r="AA310" s="12"/>
      <c r="AB310" s="9"/>
      <c r="AC310" s="9"/>
    </row>
    <row r="311" spans="1:29" x14ac:dyDescent="0.25">
      <c r="A311" s="6"/>
      <c r="B311" s="6"/>
      <c r="C311" s="6"/>
      <c r="D311" s="8"/>
      <c r="E311" s="9"/>
      <c r="F311" s="9"/>
      <c r="G311" s="10"/>
      <c r="H311" s="9"/>
      <c r="I311" s="10"/>
      <c r="J311" s="10"/>
      <c r="K311" s="10"/>
      <c r="L311" s="9"/>
      <c r="M311" s="10"/>
      <c r="N311" s="10"/>
      <c r="O311" s="9"/>
      <c r="P311" s="9"/>
      <c r="Q311" s="9"/>
      <c r="R311" s="9"/>
      <c r="S311" s="11"/>
      <c r="T311" s="11"/>
      <c r="U311" s="10"/>
      <c r="V311" s="9"/>
      <c r="W311" s="9"/>
      <c r="X311" s="7"/>
      <c r="Y311" s="7"/>
      <c r="Z311" s="12"/>
      <c r="AA311" s="12"/>
      <c r="AB311" s="9"/>
      <c r="AC311" s="9"/>
    </row>
    <row r="312" spans="1:29" x14ac:dyDescent="0.25">
      <c r="A312" s="6"/>
      <c r="B312" s="6"/>
      <c r="C312" s="6"/>
      <c r="D312" s="8"/>
      <c r="E312" s="9"/>
      <c r="F312" s="9"/>
      <c r="G312" s="10"/>
      <c r="H312" s="9"/>
      <c r="I312" s="10"/>
      <c r="J312" s="10"/>
      <c r="K312" s="10"/>
      <c r="L312" s="9"/>
      <c r="M312" s="10"/>
      <c r="N312" s="10"/>
      <c r="O312" s="9"/>
      <c r="P312" s="9"/>
      <c r="Q312" s="9"/>
      <c r="R312" s="9"/>
      <c r="S312" s="11"/>
      <c r="T312" s="11"/>
      <c r="U312" s="10"/>
      <c r="V312" s="9"/>
      <c r="W312" s="9"/>
      <c r="X312" s="7"/>
      <c r="Y312" s="7"/>
      <c r="Z312" s="12"/>
      <c r="AA312" s="12"/>
      <c r="AB312" s="9"/>
      <c r="AC312" s="9"/>
    </row>
    <row r="313" spans="1:29" x14ac:dyDescent="0.25">
      <c r="A313" s="6"/>
      <c r="B313" s="6"/>
      <c r="C313" s="6"/>
      <c r="D313" s="8"/>
      <c r="E313" s="9"/>
      <c r="F313" s="9"/>
      <c r="G313" s="10"/>
      <c r="H313" s="9"/>
      <c r="I313" s="10"/>
      <c r="J313" s="10"/>
      <c r="K313" s="10"/>
      <c r="L313" s="9"/>
      <c r="M313" s="10"/>
      <c r="N313" s="10"/>
      <c r="O313" s="9"/>
      <c r="P313" s="9"/>
      <c r="Q313" s="9"/>
      <c r="R313" s="9"/>
      <c r="S313" s="11"/>
      <c r="T313" s="11"/>
      <c r="U313" s="10"/>
      <c r="V313" s="9"/>
      <c r="W313" s="9"/>
      <c r="X313" s="7"/>
      <c r="Y313" s="7"/>
      <c r="Z313" s="12"/>
      <c r="AA313" s="12"/>
      <c r="AB313" s="9"/>
      <c r="AC313" s="9"/>
    </row>
    <row r="314" spans="1:29" x14ac:dyDescent="0.25">
      <c r="A314" s="6"/>
      <c r="B314" s="6"/>
      <c r="C314" s="6"/>
      <c r="D314" s="8"/>
      <c r="E314" s="9"/>
      <c r="F314" s="9"/>
      <c r="G314" s="10"/>
      <c r="H314" s="9"/>
      <c r="I314" s="10"/>
      <c r="J314" s="10"/>
      <c r="K314" s="10"/>
      <c r="L314" s="9"/>
      <c r="M314" s="10"/>
      <c r="N314" s="10"/>
      <c r="O314" s="9"/>
      <c r="P314" s="9"/>
      <c r="Q314" s="9"/>
      <c r="R314" s="9"/>
      <c r="S314" s="11"/>
      <c r="T314" s="11"/>
      <c r="U314" s="10"/>
      <c r="V314" s="9"/>
      <c r="W314" s="9"/>
      <c r="X314" s="7"/>
      <c r="Y314" s="7"/>
      <c r="Z314" s="12"/>
      <c r="AA314" s="12"/>
      <c r="AB314" s="9"/>
      <c r="AC314" s="9"/>
    </row>
    <row r="315" spans="1:29" x14ac:dyDescent="0.25">
      <c r="A315" s="6"/>
      <c r="B315" s="6"/>
      <c r="C315" s="6"/>
      <c r="D315" s="8"/>
      <c r="E315" s="9"/>
      <c r="F315" s="9"/>
      <c r="G315" s="10"/>
      <c r="H315" s="9"/>
      <c r="I315" s="10"/>
      <c r="J315" s="10"/>
      <c r="K315" s="10"/>
      <c r="L315" s="9"/>
      <c r="M315" s="10"/>
      <c r="N315" s="10"/>
      <c r="O315" s="9"/>
      <c r="P315" s="9"/>
      <c r="Q315" s="9"/>
      <c r="R315" s="9"/>
      <c r="S315" s="11"/>
      <c r="T315" s="11"/>
      <c r="U315" s="10"/>
      <c r="V315" s="9"/>
      <c r="W315" s="9"/>
      <c r="X315" s="7"/>
      <c r="Y315" s="7"/>
      <c r="Z315" s="12"/>
      <c r="AA315" s="12"/>
      <c r="AB315" s="9"/>
      <c r="AC315" s="9"/>
    </row>
    <row r="316" spans="1:29" x14ac:dyDescent="0.25">
      <c r="A316" s="6"/>
      <c r="B316" s="6"/>
      <c r="C316" s="6"/>
      <c r="D316" s="8"/>
      <c r="E316" s="9"/>
      <c r="F316" s="9"/>
      <c r="G316" s="10"/>
      <c r="H316" s="9"/>
      <c r="I316" s="10"/>
      <c r="J316" s="10"/>
      <c r="K316" s="10"/>
      <c r="L316" s="9"/>
      <c r="M316" s="10"/>
      <c r="N316" s="10"/>
      <c r="O316" s="9"/>
      <c r="P316" s="9"/>
      <c r="Q316" s="9"/>
      <c r="R316" s="9"/>
      <c r="S316" s="11"/>
      <c r="T316" s="11"/>
      <c r="U316" s="10"/>
      <c r="V316" s="9"/>
      <c r="W316" s="9"/>
      <c r="X316" s="7"/>
      <c r="Y316" s="7"/>
      <c r="Z316" s="12"/>
      <c r="AA316" s="12"/>
      <c r="AB316" s="9"/>
      <c r="AC316" s="9"/>
    </row>
    <row r="317" spans="1:29" x14ac:dyDescent="0.25">
      <c r="A317" s="6"/>
      <c r="B317" s="6"/>
      <c r="C317" s="6"/>
      <c r="D317" s="8"/>
      <c r="E317" s="9"/>
      <c r="F317" s="9"/>
      <c r="G317" s="10"/>
      <c r="H317" s="9"/>
      <c r="I317" s="10"/>
      <c r="J317" s="10"/>
      <c r="K317" s="10"/>
      <c r="L317" s="9"/>
      <c r="M317" s="10"/>
      <c r="N317" s="10"/>
      <c r="O317" s="9"/>
      <c r="P317" s="9"/>
      <c r="Q317" s="9"/>
      <c r="R317" s="9"/>
      <c r="S317" s="11"/>
      <c r="T317" s="11"/>
      <c r="U317" s="10"/>
      <c r="V317" s="9"/>
      <c r="W317" s="9"/>
      <c r="X317" s="7"/>
      <c r="Y317" s="7"/>
      <c r="Z317" s="12"/>
      <c r="AA317" s="12"/>
      <c r="AB317" s="9"/>
      <c r="AC317" s="9"/>
    </row>
    <row r="318" spans="1:29" x14ac:dyDescent="0.25">
      <c r="A318" s="6"/>
      <c r="B318" s="6"/>
      <c r="C318" s="6"/>
      <c r="D318" s="8"/>
      <c r="E318" s="9"/>
      <c r="F318" s="9"/>
      <c r="G318" s="10"/>
      <c r="H318" s="9"/>
      <c r="I318" s="10"/>
      <c r="J318" s="10"/>
      <c r="K318" s="10"/>
      <c r="L318" s="9"/>
      <c r="M318" s="10"/>
      <c r="N318" s="10"/>
      <c r="O318" s="9"/>
      <c r="P318" s="9"/>
      <c r="Q318" s="9"/>
      <c r="R318" s="9"/>
      <c r="S318" s="11"/>
      <c r="T318" s="11"/>
      <c r="U318" s="10"/>
      <c r="V318" s="9"/>
      <c r="W318" s="9"/>
      <c r="X318" s="7"/>
      <c r="Y318" s="7"/>
      <c r="Z318" s="12"/>
      <c r="AA318" s="12"/>
      <c r="AB318" s="9"/>
      <c r="AC318" s="9"/>
    </row>
    <row r="319" spans="1:29" x14ac:dyDescent="0.25">
      <c r="A319" s="6"/>
      <c r="B319" s="6"/>
      <c r="C319" s="6"/>
      <c r="D319" s="8"/>
      <c r="E319" s="9"/>
      <c r="F319" s="9"/>
      <c r="G319" s="10"/>
      <c r="H319" s="9"/>
      <c r="I319" s="10"/>
      <c r="J319" s="10"/>
      <c r="K319" s="10"/>
      <c r="L319" s="9"/>
      <c r="M319" s="10"/>
      <c r="N319" s="10"/>
      <c r="O319" s="9"/>
      <c r="P319" s="9"/>
      <c r="Q319" s="9"/>
      <c r="R319" s="9"/>
      <c r="S319" s="11"/>
      <c r="T319" s="11"/>
      <c r="U319" s="10"/>
      <c r="V319" s="9"/>
      <c r="W319" s="9"/>
      <c r="X319" s="7"/>
      <c r="Y319" s="7"/>
      <c r="Z319" s="12"/>
      <c r="AA319" s="12"/>
      <c r="AB319" s="9"/>
      <c r="AC319" s="9"/>
    </row>
    <row r="320" spans="1:29" x14ac:dyDescent="0.25">
      <c r="A320" s="6"/>
      <c r="B320" s="6"/>
      <c r="C320" s="6"/>
      <c r="D320" s="8"/>
      <c r="E320" s="9"/>
      <c r="F320" s="9"/>
      <c r="G320" s="10"/>
      <c r="H320" s="9"/>
      <c r="I320" s="10"/>
      <c r="J320" s="10"/>
      <c r="K320" s="10"/>
      <c r="L320" s="9"/>
      <c r="M320" s="10"/>
      <c r="N320" s="10"/>
      <c r="O320" s="9"/>
      <c r="P320" s="9"/>
      <c r="Q320" s="9"/>
      <c r="R320" s="9"/>
      <c r="S320" s="11"/>
      <c r="T320" s="11"/>
      <c r="U320" s="10"/>
      <c r="V320" s="9"/>
      <c r="W320" s="9"/>
      <c r="X320" s="7"/>
      <c r="Y320" s="7"/>
      <c r="Z320" s="12"/>
      <c r="AA320" s="12"/>
      <c r="AB320" s="9"/>
      <c r="AC320" s="9"/>
    </row>
    <row r="321" spans="1:29" x14ac:dyDescent="0.25">
      <c r="A321" s="6"/>
      <c r="B321" s="6"/>
      <c r="C321" s="6"/>
      <c r="D321" s="8"/>
      <c r="E321" s="9"/>
      <c r="F321" s="9"/>
      <c r="G321" s="10"/>
      <c r="H321" s="9"/>
      <c r="I321" s="10"/>
      <c r="J321" s="10"/>
      <c r="K321" s="10"/>
      <c r="L321" s="9"/>
      <c r="M321" s="10"/>
      <c r="N321" s="10"/>
      <c r="O321" s="9"/>
      <c r="P321" s="9"/>
      <c r="Q321" s="9"/>
      <c r="R321" s="9"/>
      <c r="S321" s="11"/>
      <c r="T321" s="11"/>
      <c r="U321" s="10"/>
      <c r="V321" s="9"/>
      <c r="W321" s="9"/>
      <c r="X321" s="7"/>
      <c r="Y321" s="7"/>
      <c r="Z321" s="12"/>
      <c r="AA321" s="12"/>
      <c r="AB321" s="9"/>
      <c r="AC321" s="9"/>
    </row>
    <row r="322" spans="1:29" x14ac:dyDescent="0.25">
      <c r="A322" s="6"/>
      <c r="B322" s="6"/>
      <c r="C322" s="6"/>
      <c r="D322" s="8"/>
      <c r="E322" s="9"/>
      <c r="F322" s="9"/>
      <c r="G322" s="10"/>
      <c r="H322" s="9"/>
      <c r="I322" s="10"/>
      <c r="J322" s="10"/>
      <c r="K322" s="10"/>
      <c r="L322" s="9"/>
      <c r="M322" s="10"/>
      <c r="N322" s="10"/>
      <c r="O322" s="9"/>
      <c r="P322" s="9"/>
      <c r="Q322" s="9"/>
      <c r="R322" s="9"/>
      <c r="S322" s="11"/>
      <c r="T322" s="11"/>
      <c r="U322" s="10"/>
      <c r="V322" s="9"/>
      <c r="W322" s="9"/>
      <c r="X322" s="7"/>
      <c r="Y322" s="7"/>
      <c r="Z322" s="12"/>
      <c r="AA322" s="12"/>
      <c r="AB322" s="9"/>
      <c r="AC322" s="9"/>
    </row>
    <row r="323" spans="1:29" x14ac:dyDescent="0.25">
      <c r="A323" s="6"/>
      <c r="B323" s="6"/>
      <c r="C323" s="6"/>
      <c r="D323" s="8"/>
      <c r="E323" s="9"/>
      <c r="F323" s="9"/>
      <c r="G323" s="10"/>
      <c r="H323" s="9"/>
      <c r="I323" s="10"/>
      <c r="J323" s="10"/>
      <c r="K323" s="10"/>
      <c r="L323" s="9"/>
      <c r="M323" s="10"/>
      <c r="N323" s="10"/>
      <c r="O323" s="9"/>
      <c r="P323" s="9"/>
      <c r="Q323" s="9"/>
      <c r="R323" s="9"/>
      <c r="S323" s="11"/>
      <c r="T323" s="11"/>
      <c r="U323" s="10"/>
      <c r="V323" s="9"/>
      <c r="W323" s="9"/>
      <c r="X323" s="7"/>
      <c r="Y323" s="7"/>
      <c r="Z323" s="12"/>
      <c r="AA323" s="12"/>
      <c r="AB323" s="9"/>
      <c r="AC323" s="9"/>
    </row>
    <row r="324" spans="1:29" x14ac:dyDescent="0.25">
      <c r="A324" s="6"/>
      <c r="B324" s="6"/>
      <c r="C324" s="6"/>
      <c r="D324" s="8"/>
      <c r="E324" s="9"/>
      <c r="F324" s="9"/>
      <c r="G324" s="10"/>
      <c r="H324" s="9"/>
      <c r="I324" s="10"/>
      <c r="J324" s="10"/>
      <c r="K324" s="10"/>
      <c r="L324" s="9"/>
      <c r="M324" s="10"/>
      <c r="N324" s="10"/>
      <c r="O324" s="9"/>
      <c r="P324" s="9"/>
      <c r="Q324" s="9"/>
      <c r="R324" s="9"/>
      <c r="S324" s="11"/>
      <c r="T324" s="11"/>
      <c r="U324" s="10"/>
      <c r="V324" s="9"/>
      <c r="W324" s="9"/>
      <c r="X324" s="7"/>
      <c r="Y324" s="7"/>
      <c r="Z324" s="12"/>
      <c r="AA324" s="12"/>
      <c r="AB324" s="9"/>
      <c r="AC324" s="9"/>
    </row>
    <row r="325" spans="1:29" x14ac:dyDescent="0.25">
      <c r="A325" s="6"/>
      <c r="B325" s="6"/>
      <c r="C325" s="6"/>
      <c r="D325" s="8"/>
      <c r="E325" s="9"/>
      <c r="F325" s="9"/>
      <c r="G325" s="10"/>
      <c r="H325" s="9"/>
      <c r="I325" s="10"/>
      <c r="J325" s="10"/>
      <c r="K325" s="10"/>
      <c r="L325" s="9"/>
      <c r="M325" s="10"/>
      <c r="N325" s="10"/>
      <c r="O325" s="9"/>
      <c r="P325" s="9"/>
      <c r="Q325" s="9"/>
      <c r="R325" s="9"/>
      <c r="S325" s="11"/>
      <c r="T325" s="11"/>
      <c r="U325" s="10"/>
      <c r="V325" s="9"/>
      <c r="W325" s="9"/>
      <c r="X325" s="7"/>
      <c r="Y325" s="7"/>
      <c r="Z325" s="12"/>
      <c r="AA325" s="12"/>
      <c r="AB325" s="9"/>
      <c r="AC325" s="9"/>
    </row>
    <row r="326" spans="1:29" x14ac:dyDescent="0.25">
      <c r="A326" s="6"/>
      <c r="B326" s="6"/>
      <c r="C326" s="6"/>
      <c r="D326" s="8"/>
      <c r="E326" s="9"/>
      <c r="F326" s="9"/>
      <c r="G326" s="10"/>
      <c r="H326" s="9"/>
      <c r="I326" s="10"/>
      <c r="J326" s="10"/>
      <c r="K326" s="10"/>
      <c r="L326" s="9"/>
      <c r="M326" s="10"/>
      <c r="N326" s="10"/>
      <c r="O326" s="9"/>
      <c r="P326" s="9"/>
      <c r="Q326" s="9"/>
      <c r="R326" s="9"/>
      <c r="S326" s="11"/>
      <c r="T326" s="11"/>
      <c r="U326" s="10"/>
      <c r="V326" s="9"/>
      <c r="W326" s="9"/>
      <c r="X326" s="7"/>
      <c r="Y326" s="7"/>
      <c r="Z326" s="12"/>
      <c r="AA326" s="12"/>
      <c r="AB326" s="9"/>
      <c r="AC326" s="9"/>
    </row>
    <row r="327" spans="1:29" x14ac:dyDescent="0.25">
      <c r="A327" s="6"/>
      <c r="B327" s="6"/>
      <c r="C327" s="6"/>
      <c r="D327" s="8"/>
      <c r="E327" s="9"/>
      <c r="F327" s="9"/>
      <c r="G327" s="10"/>
      <c r="H327" s="9"/>
      <c r="I327" s="10"/>
      <c r="J327" s="10"/>
      <c r="K327" s="10"/>
      <c r="L327" s="9"/>
      <c r="M327" s="10"/>
      <c r="N327" s="10"/>
      <c r="O327" s="9"/>
      <c r="P327" s="9"/>
      <c r="Q327" s="9"/>
      <c r="R327" s="9"/>
      <c r="S327" s="11"/>
      <c r="T327" s="11"/>
      <c r="U327" s="10"/>
      <c r="V327" s="9"/>
      <c r="W327" s="9"/>
      <c r="X327" s="7"/>
      <c r="Y327" s="7"/>
      <c r="Z327" s="12"/>
      <c r="AA327" s="12"/>
      <c r="AB327" s="9"/>
      <c r="AC327" s="9"/>
    </row>
    <row r="328" spans="1:29" x14ac:dyDescent="0.25">
      <c r="A328" s="6"/>
      <c r="B328" s="6"/>
      <c r="C328" s="6"/>
      <c r="D328" s="8"/>
      <c r="E328" s="9"/>
      <c r="F328" s="9"/>
      <c r="G328" s="10"/>
      <c r="H328" s="9"/>
      <c r="I328" s="10"/>
      <c r="J328" s="10"/>
      <c r="K328" s="10"/>
      <c r="L328" s="9"/>
      <c r="M328" s="10"/>
      <c r="N328" s="10"/>
      <c r="O328" s="9"/>
      <c r="P328" s="9"/>
      <c r="Q328" s="9"/>
      <c r="R328" s="9"/>
      <c r="S328" s="11"/>
      <c r="T328" s="11"/>
      <c r="U328" s="10"/>
      <c r="V328" s="9"/>
      <c r="W328" s="9"/>
      <c r="X328" s="7"/>
      <c r="Y328" s="7"/>
      <c r="Z328" s="12"/>
      <c r="AA328" s="12"/>
      <c r="AB328" s="9"/>
      <c r="AC328" s="9"/>
    </row>
    <row r="329" spans="1:29" x14ac:dyDescent="0.25">
      <c r="A329" s="6"/>
      <c r="B329" s="6"/>
      <c r="C329" s="6"/>
      <c r="D329" s="8"/>
      <c r="E329" s="9"/>
      <c r="F329" s="9"/>
      <c r="G329" s="10"/>
      <c r="H329" s="9"/>
      <c r="I329" s="10"/>
      <c r="J329" s="10"/>
      <c r="K329" s="10"/>
      <c r="L329" s="9"/>
      <c r="M329" s="10"/>
      <c r="N329" s="10"/>
      <c r="O329" s="9"/>
      <c r="P329" s="9"/>
      <c r="Q329" s="9"/>
      <c r="R329" s="9"/>
      <c r="S329" s="11"/>
      <c r="T329" s="11"/>
      <c r="U329" s="10"/>
      <c r="V329" s="9"/>
      <c r="W329" s="9"/>
      <c r="X329" s="7"/>
      <c r="Y329" s="7"/>
      <c r="Z329" s="12"/>
      <c r="AA329" s="12"/>
      <c r="AB329" s="9"/>
      <c r="AC329" s="9"/>
    </row>
    <row r="330" spans="1:29" x14ac:dyDescent="0.25">
      <c r="A330" s="6"/>
      <c r="B330" s="6"/>
      <c r="C330" s="6"/>
      <c r="D330" s="8"/>
      <c r="E330" s="9"/>
      <c r="F330" s="9"/>
      <c r="G330" s="10"/>
      <c r="H330" s="9"/>
      <c r="I330" s="10"/>
      <c r="J330" s="10"/>
      <c r="K330" s="10"/>
      <c r="L330" s="9"/>
      <c r="M330" s="10"/>
      <c r="N330" s="10"/>
      <c r="O330" s="9"/>
      <c r="P330" s="9"/>
      <c r="Q330" s="9"/>
      <c r="R330" s="9"/>
      <c r="S330" s="11"/>
      <c r="T330" s="11"/>
      <c r="U330" s="10"/>
      <c r="V330" s="9"/>
      <c r="W330" s="9"/>
      <c r="X330" s="7"/>
      <c r="Y330" s="7"/>
      <c r="Z330" s="12"/>
      <c r="AA330" s="12"/>
      <c r="AB330" s="9"/>
      <c r="AC330" s="9"/>
    </row>
    <row r="331" spans="1:29" x14ac:dyDescent="0.25">
      <c r="A331" s="6"/>
      <c r="B331" s="6"/>
      <c r="C331" s="6"/>
      <c r="D331" s="8"/>
      <c r="E331" s="9"/>
      <c r="F331" s="9"/>
      <c r="G331" s="10"/>
      <c r="H331" s="9"/>
      <c r="I331" s="10"/>
      <c r="J331" s="10"/>
      <c r="K331" s="10"/>
      <c r="L331" s="9"/>
      <c r="M331" s="10"/>
      <c r="N331" s="10"/>
      <c r="O331" s="9"/>
      <c r="P331" s="9"/>
      <c r="Q331" s="9"/>
      <c r="R331" s="9"/>
      <c r="S331" s="11"/>
      <c r="T331" s="11"/>
      <c r="U331" s="10"/>
      <c r="V331" s="9"/>
      <c r="W331" s="9"/>
      <c r="X331" s="7"/>
      <c r="Y331" s="7"/>
      <c r="Z331" s="12"/>
      <c r="AA331" s="12"/>
      <c r="AB331" s="9"/>
      <c r="AC331" s="9"/>
    </row>
    <row r="332" spans="1:29" x14ac:dyDescent="0.25">
      <c r="A332" s="6"/>
      <c r="B332" s="6"/>
      <c r="C332" s="6"/>
      <c r="D332" s="8"/>
      <c r="E332" s="9"/>
      <c r="F332" s="9"/>
      <c r="G332" s="10"/>
      <c r="H332" s="9"/>
      <c r="I332" s="10"/>
      <c r="J332" s="10"/>
      <c r="K332" s="10"/>
      <c r="L332" s="9"/>
      <c r="M332" s="10"/>
      <c r="N332" s="10"/>
      <c r="O332" s="9"/>
      <c r="P332" s="9"/>
      <c r="Q332" s="9"/>
      <c r="R332" s="9"/>
      <c r="S332" s="11"/>
      <c r="T332" s="11"/>
      <c r="U332" s="10"/>
      <c r="V332" s="9"/>
      <c r="W332" s="9"/>
      <c r="X332" s="7"/>
      <c r="Y332" s="7"/>
      <c r="Z332" s="12"/>
      <c r="AA332" s="12"/>
      <c r="AB332" s="9"/>
      <c r="AC332" s="9"/>
    </row>
    <row r="333" spans="1:29" x14ac:dyDescent="0.25">
      <c r="A333" s="6"/>
      <c r="B333" s="6"/>
      <c r="C333" s="6"/>
      <c r="D333" s="8"/>
      <c r="E333" s="9"/>
      <c r="F333" s="9"/>
      <c r="G333" s="10"/>
      <c r="H333" s="9"/>
      <c r="I333" s="10"/>
      <c r="J333" s="10"/>
      <c r="K333" s="10"/>
      <c r="L333" s="9"/>
      <c r="M333" s="10"/>
      <c r="N333" s="10"/>
      <c r="O333" s="9"/>
      <c r="P333" s="9"/>
      <c r="Q333" s="9"/>
      <c r="R333" s="9"/>
      <c r="S333" s="11"/>
      <c r="T333" s="11"/>
      <c r="U333" s="10"/>
      <c r="V333" s="9"/>
      <c r="W333" s="9"/>
      <c r="X333" s="7"/>
      <c r="Y333" s="7"/>
      <c r="Z333" s="12"/>
      <c r="AA333" s="12"/>
      <c r="AB333" s="9"/>
      <c r="AC333" s="9"/>
    </row>
    <row r="334" spans="1:29" x14ac:dyDescent="0.25">
      <c r="A334" s="6"/>
      <c r="B334" s="6"/>
      <c r="C334" s="6"/>
      <c r="D334" s="8"/>
      <c r="E334" s="9"/>
      <c r="F334" s="9"/>
      <c r="G334" s="10"/>
      <c r="H334" s="9"/>
      <c r="I334" s="10"/>
      <c r="J334" s="10"/>
      <c r="K334" s="10"/>
      <c r="L334" s="9"/>
      <c r="M334" s="10"/>
      <c r="N334" s="10"/>
      <c r="O334" s="9"/>
      <c r="P334" s="9"/>
      <c r="Q334" s="9"/>
      <c r="R334" s="9"/>
      <c r="S334" s="11"/>
      <c r="T334" s="11"/>
      <c r="U334" s="10"/>
      <c r="V334" s="9"/>
      <c r="W334" s="9"/>
      <c r="X334" s="7"/>
      <c r="Y334" s="7"/>
      <c r="Z334" s="12"/>
      <c r="AA334" s="12"/>
      <c r="AB334" s="9"/>
      <c r="AC334" s="9"/>
    </row>
    <row r="335" spans="1:29" x14ac:dyDescent="0.25">
      <c r="A335" s="6"/>
      <c r="B335" s="6"/>
      <c r="C335" s="6"/>
      <c r="D335" s="8"/>
      <c r="E335" s="9"/>
      <c r="F335" s="9"/>
      <c r="G335" s="10"/>
      <c r="H335" s="9"/>
      <c r="I335" s="10"/>
      <c r="J335" s="10"/>
      <c r="K335" s="10"/>
      <c r="L335" s="9"/>
      <c r="M335" s="10"/>
      <c r="N335" s="10"/>
      <c r="O335" s="9"/>
      <c r="P335" s="9"/>
      <c r="Q335" s="9"/>
      <c r="R335" s="9"/>
      <c r="S335" s="11"/>
      <c r="T335" s="11"/>
      <c r="U335" s="10"/>
      <c r="V335" s="9"/>
      <c r="W335" s="9"/>
      <c r="X335" s="7"/>
      <c r="Y335" s="7"/>
      <c r="Z335" s="12"/>
      <c r="AA335" s="12"/>
      <c r="AB335" s="9"/>
      <c r="AC335" s="9"/>
    </row>
    <row r="336" spans="1:29" x14ac:dyDescent="0.25">
      <c r="A336" s="6"/>
      <c r="B336" s="6"/>
      <c r="C336" s="6"/>
      <c r="D336" s="8"/>
      <c r="E336" s="9"/>
      <c r="F336" s="9"/>
      <c r="G336" s="10"/>
      <c r="H336" s="9"/>
      <c r="I336" s="10"/>
      <c r="J336" s="10"/>
      <c r="K336" s="10"/>
      <c r="L336" s="9"/>
      <c r="M336" s="10"/>
      <c r="N336" s="10"/>
      <c r="O336" s="9"/>
      <c r="P336" s="9"/>
      <c r="Q336" s="9"/>
      <c r="R336" s="9"/>
      <c r="S336" s="11"/>
      <c r="T336" s="11"/>
      <c r="U336" s="10"/>
      <c r="V336" s="9"/>
      <c r="W336" s="9"/>
      <c r="X336" s="7"/>
      <c r="Y336" s="7"/>
      <c r="Z336" s="12"/>
      <c r="AA336" s="12"/>
      <c r="AB336" s="9"/>
      <c r="AC336" s="9"/>
    </row>
    <row r="337" spans="1:29" x14ac:dyDescent="0.25">
      <c r="A337" s="6"/>
      <c r="B337" s="6"/>
      <c r="C337" s="6"/>
      <c r="D337" s="8"/>
      <c r="E337" s="9"/>
      <c r="F337" s="9"/>
      <c r="G337" s="10"/>
      <c r="H337" s="9"/>
      <c r="I337" s="10"/>
      <c r="J337" s="10"/>
      <c r="K337" s="10"/>
      <c r="L337" s="9"/>
      <c r="M337" s="10"/>
      <c r="N337" s="10"/>
      <c r="O337" s="9"/>
      <c r="P337" s="9"/>
      <c r="Q337" s="9"/>
      <c r="R337" s="9"/>
      <c r="S337" s="11"/>
      <c r="T337" s="11"/>
      <c r="U337" s="10"/>
      <c r="V337" s="9"/>
      <c r="W337" s="9"/>
      <c r="X337" s="7"/>
      <c r="Y337" s="7"/>
      <c r="Z337" s="12"/>
      <c r="AA337" s="12"/>
      <c r="AB337" s="9"/>
      <c r="AC337" s="9"/>
    </row>
    <row r="338" spans="1:29" x14ac:dyDescent="0.25">
      <c r="A338" s="6"/>
      <c r="B338" s="6"/>
      <c r="C338" s="6"/>
      <c r="D338" s="8"/>
      <c r="E338" s="9"/>
      <c r="F338" s="9"/>
      <c r="G338" s="10"/>
      <c r="H338" s="9"/>
      <c r="I338" s="10"/>
      <c r="J338" s="10"/>
      <c r="K338" s="10"/>
      <c r="L338" s="9"/>
      <c r="M338" s="10"/>
      <c r="N338" s="10"/>
      <c r="O338" s="9"/>
      <c r="P338" s="9"/>
      <c r="Q338" s="9"/>
      <c r="R338" s="9"/>
      <c r="S338" s="11"/>
      <c r="T338" s="11"/>
      <c r="U338" s="10"/>
      <c r="V338" s="9"/>
      <c r="W338" s="9"/>
      <c r="X338" s="7"/>
      <c r="Y338" s="7"/>
      <c r="Z338" s="12"/>
      <c r="AA338" s="12"/>
      <c r="AB338" s="9"/>
      <c r="AC338" s="9"/>
    </row>
    <row r="339" spans="1:29" x14ac:dyDescent="0.25">
      <c r="A339" s="6"/>
      <c r="B339" s="6"/>
      <c r="C339" s="6"/>
      <c r="D339" s="8"/>
      <c r="E339" s="9"/>
      <c r="F339" s="9"/>
      <c r="G339" s="10"/>
      <c r="H339" s="9"/>
      <c r="I339" s="10"/>
      <c r="J339" s="10"/>
      <c r="K339" s="10"/>
      <c r="L339" s="9"/>
      <c r="M339" s="10"/>
      <c r="N339" s="10"/>
      <c r="O339" s="9"/>
      <c r="P339" s="9"/>
      <c r="Q339" s="9"/>
      <c r="R339" s="9"/>
      <c r="S339" s="11"/>
      <c r="T339" s="11"/>
      <c r="U339" s="10"/>
      <c r="V339" s="9"/>
      <c r="W339" s="9"/>
      <c r="X339" s="7"/>
      <c r="Y339" s="7"/>
      <c r="Z339" s="12"/>
      <c r="AA339" s="12"/>
      <c r="AB339" s="9"/>
      <c r="AC339" s="9"/>
    </row>
    <row r="340" spans="1:29" x14ac:dyDescent="0.25">
      <c r="A340" s="6"/>
      <c r="B340" s="6"/>
      <c r="C340" s="6"/>
      <c r="D340" s="8"/>
      <c r="E340" s="9"/>
      <c r="F340" s="9"/>
      <c r="G340" s="10"/>
      <c r="H340" s="9"/>
      <c r="I340" s="10"/>
      <c r="J340" s="10"/>
      <c r="K340" s="10"/>
      <c r="L340" s="9"/>
      <c r="M340" s="10"/>
      <c r="N340" s="10"/>
      <c r="O340" s="9"/>
      <c r="P340" s="9"/>
      <c r="Q340" s="9"/>
      <c r="R340" s="9"/>
      <c r="S340" s="11"/>
      <c r="T340" s="11"/>
      <c r="U340" s="10"/>
      <c r="V340" s="9"/>
      <c r="W340" s="9"/>
      <c r="X340" s="7"/>
      <c r="Y340" s="7"/>
      <c r="Z340" s="12"/>
      <c r="AA340" s="12"/>
      <c r="AB340" s="9"/>
      <c r="AC340" s="9"/>
    </row>
    <row r="341" spans="1:29" x14ac:dyDescent="0.25">
      <c r="A341" s="6"/>
      <c r="B341" s="6"/>
      <c r="C341" s="6"/>
      <c r="D341" s="8"/>
      <c r="E341" s="9"/>
      <c r="F341" s="9"/>
      <c r="G341" s="10"/>
      <c r="H341" s="9"/>
      <c r="I341" s="10"/>
      <c r="J341" s="10"/>
      <c r="K341" s="10"/>
      <c r="L341" s="9"/>
      <c r="M341" s="10"/>
      <c r="N341" s="10"/>
      <c r="O341" s="9"/>
      <c r="P341" s="9"/>
      <c r="Q341" s="9"/>
      <c r="R341" s="9"/>
      <c r="S341" s="11"/>
      <c r="T341" s="11"/>
      <c r="U341" s="10"/>
      <c r="V341" s="9"/>
      <c r="W341" s="9"/>
      <c r="X341" s="7"/>
      <c r="Y341" s="7"/>
      <c r="Z341" s="12"/>
      <c r="AA341" s="12"/>
      <c r="AB341" s="9"/>
      <c r="AC341" s="9"/>
    </row>
    <row r="342" spans="1:29" x14ac:dyDescent="0.25">
      <c r="A342" s="6"/>
      <c r="B342" s="6"/>
      <c r="C342" s="6"/>
      <c r="D342" s="8"/>
      <c r="E342" s="9"/>
      <c r="F342" s="9"/>
      <c r="G342" s="10"/>
      <c r="H342" s="9"/>
      <c r="I342" s="10"/>
      <c r="J342" s="10"/>
      <c r="K342" s="10"/>
      <c r="L342" s="9"/>
      <c r="M342" s="10"/>
      <c r="N342" s="10"/>
      <c r="O342" s="9"/>
      <c r="P342" s="9"/>
      <c r="Q342" s="9"/>
      <c r="R342" s="9"/>
      <c r="S342" s="11"/>
      <c r="T342" s="11"/>
      <c r="U342" s="10"/>
      <c r="V342" s="9"/>
      <c r="W342" s="9"/>
      <c r="X342" s="7"/>
      <c r="Y342" s="7"/>
      <c r="Z342" s="12"/>
      <c r="AA342" s="12"/>
      <c r="AB342" s="9"/>
      <c r="AC342" s="9"/>
    </row>
    <row r="343" spans="1:29" x14ac:dyDescent="0.25">
      <c r="A343" s="6"/>
      <c r="B343" s="6"/>
      <c r="C343" s="6"/>
      <c r="D343" s="8"/>
      <c r="E343" s="9"/>
      <c r="F343" s="9"/>
      <c r="G343" s="10"/>
      <c r="H343" s="9"/>
      <c r="I343" s="10"/>
      <c r="J343" s="10"/>
      <c r="K343" s="10"/>
      <c r="L343" s="9"/>
      <c r="M343" s="10"/>
      <c r="N343" s="10"/>
      <c r="O343" s="9"/>
      <c r="P343" s="9"/>
      <c r="Q343" s="9"/>
      <c r="R343" s="9"/>
      <c r="S343" s="11"/>
      <c r="T343" s="11"/>
      <c r="U343" s="10"/>
      <c r="V343" s="9"/>
      <c r="W343" s="9"/>
      <c r="X343" s="7"/>
      <c r="Y343" s="7"/>
      <c r="Z343" s="12"/>
      <c r="AA343" s="12"/>
      <c r="AB343" s="9"/>
      <c r="AC343" s="9"/>
    </row>
    <row r="344" spans="1:29" x14ac:dyDescent="0.25">
      <c r="A344" s="6"/>
      <c r="B344" s="6"/>
      <c r="C344" s="6"/>
      <c r="D344" s="8"/>
      <c r="E344" s="9"/>
      <c r="F344" s="9"/>
      <c r="G344" s="10"/>
      <c r="H344" s="9"/>
      <c r="I344" s="10"/>
      <c r="J344" s="10"/>
      <c r="K344" s="10"/>
      <c r="L344" s="9"/>
      <c r="M344" s="10"/>
      <c r="N344" s="10"/>
      <c r="O344" s="9"/>
      <c r="P344" s="9"/>
      <c r="Q344" s="9"/>
      <c r="R344" s="9"/>
      <c r="S344" s="11"/>
      <c r="T344" s="11"/>
      <c r="U344" s="10"/>
      <c r="V344" s="9"/>
      <c r="W344" s="9"/>
      <c r="X344" s="7"/>
      <c r="Y344" s="7"/>
      <c r="Z344" s="12"/>
      <c r="AA344" s="12"/>
      <c r="AB344" s="9"/>
      <c r="AC344" s="9"/>
    </row>
    <row r="345" spans="1:29" x14ac:dyDescent="0.25">
      <c r="A345" s="6"/>
      <c r="B345" s="6"/>
      <c r="C345" s="6"/>
      <c r="D345" s="8"/>
      <c r="E345" s="9"/>
      <c r="F345" s="9"/>
      <c r="G345" s="10"/>
      <c r="H345" s="9"/>
      <c r="I345" s="10"/>
      <c r="J345" s="10"/>
      <c r="K345" s="10"/>
      <c r="L345" s="9"/>
      <c r="M345" s="10"/>
      <c r="N345" s="10"/>
      <c r="O345" s="9"/>
      <c r="P345" s="9"/>
      <c r="Q345" s="9"/>
      <c r="R345" s="9"/>
      <c r="S345" s="11"/>
      <c r="T345" s="11"/>
      <c r="U345" s="10"/>
      <c r="V345" s="9"/>
      <c r="W345" s="9"/>
      <c r="X345" s="7"/>
      <c r="Y345" s="7"/>
      <c r="Z345" s="12"/>
      <c r="AA345" s="12"/>
      <c r="AB345" s="9"/>
      <c r="AC345" s="9"/>
    </row>
    <row r="346" spans="1:29" x14ac:dyDescent="0.25">
      <c r="A346" s="6"/>
      <c r="B346" s="6"/>
      <c r="C346" s="6"/>
      <c r="D346" s="8"/>
      <c r="E346" s="9"/>
      <c r="F346" s="9"/>
      <c r="G346" s="10"/>
      <c r="H346" s="9"/>
      <c r="I346" s="10"/>
      <c r="J346" s="10"/>
      <c r="K346" s="10"/>
      <c r="L346" s="9"/>
      <c r="M346" s="10"/>
      <c r="N346" s="10"/>
      <c r="O346" s="9"/>
      <c r="P346" s="9"/>
      <c r="Q346" s="9"/>
      <c r="R346" s="9"/>
      <c r="S346" s="11"/>
      <c r="T346" s="11"/>
      <c r="U346" s="10"/>
      <c r="V346" s="9"/>
      <c r="W346" s="9"/>
      <c r="X346" s="7"/>
      <c r="Y346" s="7"/>
      <c r="Z346" s="12"/>
      <c r="AA346" s="12"/>
      <c r="AB346" s="9"/>
      <c r="AC346" s="9"/>
    </row>
    <row r="347" spans="1:29" x14ac:dyDescent="0.25">
      <c r="A347" s="6"/>
      <c r="B347" s="6"/>
      <c r="C347" s="6"/>
      <c r="D347" s="8"/>
      <c r="E347" s="9"/>
      <c r="F347" s="9"/>
      <c r="G347" s="10"/>
      <c r="H347" s="9"/>
      <c r="I347" s="10"/>
      <c r="J347" s="10"/>
      <c r="K347" s="10"/>
      <c r="L347" s="9"/>
      <c r="M347" s="10"/>
      <c r="N347" s="10"/>
      <c r="O347" s="9"/>
      <c r="P347" s="9"/>
      <c r="Q347" s="9"/>
      <c r="R347" s="9"/>
      <c r="S347" s="11"/>
      <c r="T347" s="11"/>
      <c r="U347" s="10"/>
      <c r="V347" s="9"/>
      <c r="W347" s="9"/>
      <c r="X347" s="7"/>
      <c r="Y347" s="7"/>
      <c r="Z347" s="12"/>
      <c r="AA347" s="12"/>
      <c r="AB347" s="9"/>
      <c r="AC347" s="9"/>
    </row>
    <row r="348" spans="1:29" x14ac:dyDescent="0.25">
      <c r="A348" s="6"/>
      <c r="B348" s="6"/>
      <c r="C348" s="6"/>
      <c r="D348" s="8"/>
      <c r="E348" s="9"/>
      <c r="F348" s="9"/>
      <c r="G348" s="10"/>
      <c r="H348" s="9"/>
      <c r="I348" s="10"/>
      <c r="J348" s="10"/>
      <c r="K348" s="10"/>
      <c r="L348" s="9"/>
      <c r="M348" s="10"/>
      <c r="N348" s="10"/>
      <c r="O348" s="9"/>
      <c r="P348" s="9"/>
      <c r="Q348" s="9"/>
      <c r="R348" s="9"/>
      <c r="S348" s="11"/>
      <c r="T348" s="11"/>
      <c r="U348" s="10"/>
      <c r="V348" s="9"/>
      <c r="W348" s="9"/>
      <c r="X348" s="7"/>
      <c r="Y348" s="7"/>
      <c r="Z348" s="12"/>
      <c r="AA348" s="12"/>
      <c r="AB348" s="9"/>
      <c r="AC348" s="9"/>
    </row>
    <row r="349" spans="1:29" x14ac:dyDescent="0.25">
      <c r="A349" s="6"/>
      <c r="B349" s="6"/>
      <c r="C349" s="6"/>
      <c r="D349" s="8"/>
      <c r="E349" s="9"/>
      <c r="F349" s="9"/>
      <c r="G349" s="10"/>
      <c r="H349" s="9"/>
      <c r="I349" s="10"/>
      <c r="J349" s="10"/>
      <c r="K349" s="10"/>
      <c r="L349" s="9"/>
      <c r="M349" s="10"/>
      <c r="N349" s="10"/>
      <c r="O349" s="9"/>
      <c r="P349" s="9"/>
      <c r="Q349" s="9"/>
      <c r="R349" s="9"/>
      <c r="S349" s="11"/>
      <c r="T349" s="11"/>
      <c r="U349" s="10"/>
      <c r="V349" s="9"/>
      <c r="W349" s="9"/>
      <c r="X349" s="7"/>
      <c r="Y349" s="7"/>
      <c r="Z349" s="12"/>
      <c r="AA349" s="12"/>
      <c r="AB349" s="9"/>
      <c r="AC349" s="9"/>
    </row>
    <row r="350" spans="1:29" x14ac:dyDescent="0.25">
      <c r="A350" s="6"/>
      <c r="B350" s="6"/>
      <c r="C350" s="6"/>
      <c r="D350" s="8"/>
      <c r="E350" s="9"/>
      <c r="F350" s="9"/>
      <c r="G350" s="10"/>
      <c r="H350" s="9"/>
      <c r="I350" s="10"/>
      <c r="J350" s="10"/>
      <c r="K350" s="10"/>
      <c r="L350" s="9"/>
      <c r="M350" s="10"/>
      <c r="N350" s="10"/>
      <c r="O350" s="9"/>
      <c r="P350" s="9"/>
      <c r="Q350" s="9"/>
      <c r="R350" s="9"/>
      <c r="S350" s="11"/>
      <c r="T350" s="11"/>
      <c r="U350" s="10"/>
      <c r="V350" s="9"/>
      <c r="W350" s="9"/>
      <c r="X350" s="7"/>
      <c r="Y350" s="7"/>
      <c r="Z350" s="12"/>
      <c r="AA350" s="12"/>
      <c r="AB350" s="9"/>
      <c r="AC350" s="9"/>
    </row>
    <row r="351" spans="1:29" x14ac:dyDescent="0.25">
      <c r="A351" s="6"/>
      <c r="B351" s="6"/>
      <c r="C351" s="6"/>
      <c r="D351" s="8"/>
      <c r="E351" s="9"/>
      <c r="F351" s="9"/>
      <c r="G351" s="10"/>
      <c r="H351" s="9"/>
      <c r="I351" s="10"/>
      <c r="J351" s="10"/>
      <c r="K351" s="10"/>
      <c r="L351" s="9"/>
      <c r="M351" s="10"/>
      <c r="N351" s="10"/>
      <c r="O351" s="9"/>
      <c r="P351" s="9"/>
      <c r="Q351" s="9"/>
      <c r="R351" s="9"/>
      <c r="S351" s="11"/>
      <c r="T351" s="11"/>
      <c r="U351" s="10"/>
      <c r="V351" s="9"/>
      <c r="W351" s="9"/>
      <c r="X351" s="7"/>
      <c r="Y351" s="7"/>
      <c r="Z351" s="12"/>
      <c r="AA351" s="12"/>
      <c r="AB351" s="9"/>
      <c r="AC351" s="9"/>
    </row>
    <row r="352" spans="1:29" x14ac:dyDescent="0.25">
      <c r="A352" s="6"/>
      <c r="B352" s="6"/>
      <c r="C352" s="6"/>
      <c r="D352" s="8"/>
      <c r="E352" s="9"/>
      <c r="F352" s="9"/>
      <c r="G352" s="10"/>
      <c r="H352" s="9"/>
      <c r="I352" s="10"/>
      <c r="J352" s="10"/>
      <c r="K352" s="10"/>
      <c r="L352" s="9"/>
      <c r="M352" s="10"/>
      <c r="N352" s="10"/>
      <c r="O352" s="9"/>
      <c r="P352" s="9"/>
      <c r="Q352" s="9"/>
      <c r="R352" s="9"/>
      <c r="S352" s="11"/>
      <c r="T352" s="11"/>
      <c r="U352" s="10"/>
      <c r="V352" s="9"/>
      <c r="W352" s="9"/>
      <c r="X352" s="7"/>
      <c r="Y352" s="7"/>
      <c r="Z352" s="12"/>
      <c r="AA352" s="12"/>
      <c r="AB352" s="9"/>
      <c r="AC352" s="9"/>
    </row>
    <row r="353" spans="1:29" x14ac:dyDescent="0.25">
      <c r="A353" s="6"/>
      <c r="B353" s="6"/>
      <c r="C353" s="6"/>
      <c r="D353" s="8"/>
      <c r="E353" s="9"/>
      <c r="F353" s="9"/>
      <c r="G353" s="10"/>
      <c r="H353" s="9"/>
      <c r="I353" s="10"/>
      <c r="J353" s="10"/>
      <c r="K353" s="10"/>
      <c r="L353" s="9"/>
      <c r="M353" s="10"/>
      <c r="N353" s="10"/>
      <c r="O353" s="9"/>
      <c r="P353" s="9"/>
      <c r="Q353" s="9"/>
      <c r="R353" s="9"/>
      <c r="S353" s="11"/>
      <c r="T353" s="11"/>
      <c r="U353" s="10"/>
      <c r="V353" s="9"/>
      <c r="W353" s="9"/>
      <c r="X353" s="7"/>
      <c r="Y353" s="7"/>
      <c r="Z353" s="12"/>
      <c r="AA353" s="12"/>
      <c r="AB353" s="9"/>
      <c r="AC353" s="9"/>
    </row>
    <row r="354" spans="1:29" x14ac:dyDescent="0.25">
      <c r="A354" s="6"/>
      <c r="B354" s="6"/>
      <c r="C354" s="6"/>
      <c r="D354" s="8"/>
      <c r="E354" s="9"/>
      <c r="F354" s="9"/>
      <c r="G354" s="10"/>
      <c r="H354" s="9"/>
      <c r="I354" s="10"/>
      <c r="J354" s="10"/>
      <c r="K354" s="10"/>
      <c r="L354" s="9"/>
      <c r="M354" s="10"/>
      <c r="N354" s="10"/>
      <c r="O354" s="9"/>
      <c r="P354" s="9"/>
      <c r="Q354" s="9"/>
      <c r="R354" s="9"/>
      <c r="S354" s="11"/>
      <c r="T354" s="11"/>
      <c r="U354" s="10"/>
      <c r="V354" s="9"/>
      <c r="W354" s="9"/>
      <c r="X354" s="7"/>
      <c r="Y354" s="7"/>
      <c r="Z354" s="12"/>
      <c r="AA354" s="12"/>
      <c r="AB354" s="9"/>
      <c r="AC354" s="9"/>
    </row>
    <row r="355" spans="1:29" x14ac:dyDescent="0.25">
      <c r="A355" s="6"/>
      <c r="B355" s="6"/>
      <c r="C355" s="6"/>
      <c r="D355" s="8"/>
      <c r="E355" s="9"/>
      <c r="F355" s="9"/>
      <c r="G355" s="10"/>
      <c r="H355" s="9"/>
      <c r="I355" s="10"/>
      <c r="J355" s="10"/>
      <c r="K355" s="10"/>
      <c r="L355" s="9"/>
      <c r="M355" s="10"/>
      <c r="N355" s="10"/>
      <c r="O355" s="9"/>
      <c r="P355" s="9"/>
      <c r="Q355" s="9"/>
      <c r="R355" s="9"/>
      <c r="S355" s="11"/>
      <c r="T355" s="11"/>
      <c r="U355" s="10"/>
      <c r="V355" s="9"/>
      <c r="W355" s="9"/>
      <c r="X355" s="7"/>
      <c r="Y355" s="7"/>
      <c r="Z355" s="12"/>
      <c r="AA355" s="12"/>
      <c r="AB355" s="9"/>
      <c r="AC355" s="9"/>
    </row>
    <row r="356" spans="1:29" x14ac:dyDescent="0.25">
      <c r="A356" s="6"/>
      <c r="B356" s="6"/>
      <c r="C356" s="6"/>
      <c r="D356" s="8"/>
      <c r="E356" s="9"/>
      <c r="F356" s="9"/>
      <c r="G356" s="10"/>
      <c r="H356" s="9"/>
      <c r="I356" s="10"/>
      <c r="J356" s="10"/>
      <c r="K356" s="10"/>
      <c r="L356" s="9"/>
      <c r="M356" s="10"/>
      <c r="N356" s="10"/>
      <c r="O356" s="9"/>
      <c r="P356" s="9"/>
      <c r="Q356" s="9"/>
      <c r="R356" s="9"/>
      <c r="S356" s="11"/>
      <c r="T356" s="11"/>
      <c r="U356" s="10"/>
      <c r="V356" s="9"/>
      <c r="W356" s="9"/>
      <c r="X356" s="7"/>
      <c r="Y356" s="7"/>
      <c r="Z356" s="12"/>
      <c r="AA356" s="12"/>
      <c r="AB356" s="9"/>
      <c r="AC356" s="9"/>
    </row>
    <row r="357" spans="1:29" x14ac:dyDescent="0.25">
      <c r="A357" s="6"/>
      <c r="B357" s="6"/>
      <c r="C357" s="6"/>
      <c r="D357" s="8"/>
      <c r="E357" s="9"/>
      <c r="F357" s="9"/>
      <c r="G357" s="10"/>
      <c r="H357" s="9"/>
      <c r="I357" s="10"/>
      <c r="J357" s="10"/>
      <c r="K357" s="10"/>
      <c r="L357" s="9"/>
      <c r="M357" s="10"/>
      <c r="N357" s="10"/>
      <c r="O357" s="9"/>
      <c r="P357" s="9"/>
      <c r="Q357" s="9"/>
      <c r="R357" s="9"/>
      <c r="S357" s="11"/>
      <c r="T357" s="11"/>
      <c r="U357" s="10"/>
      <c r="V357" s="9"/>
      <c r="W357" s="9"/>
      <c r="X357" s="7"/>
      <c r="Y357" s="7"/>
      <c r="Z357" s="12"/>
      <c r="AA357" s="12"/>
      <c r="AB357" s="9"/>
      <c r="AC357" s="9"/>
    </row>
    <row r="358" spans="1:29" x14ac:dyDescent="0.25">
      <c r="A358" s="6"/>
      <c r="B358" s="6"/>
      <c r="C358" s="6"/>
      <c r="D358" s="8"/>
      <c r="E358" s="9"/>
      <c r="F358" s="9"/>
      <c r="G358" s="10"/>
      <c r="H358" s="9"/>
      <c r="I358" s="10"/>
      <c r="J358" s="10"/>
      <c r="K358" s="10"/>
      <c r="L358" s="9"/>
      <c r="M358" s="10"/>
      <c r="N358" s="10"/>
      <c r="O358" s="9"/>
      <c r="P358" s="9"/>
      <c r="Q358" s="9"/>
      <c r="R358" s="9"/>
      <c r="S358" s="11"/>
      <c r="T358" s="11"/>
      <c r="U358" s="10"/>
      <c r="V358" s="9"/>
      <c r="W358" s="9"/>
      <c r="X358" s="7"/>
      <c r="Y358" s="7"/>
      <c r="Z358" s="12"/>
      <c r="AA358" s="12"/>
      <c r="AB358" s="9"/>
      <c r="AC358" s="9"/>
    </row>
    <row r="359" spans="1:29" x14ac:dyDescent="0.25">
      <c r="A359" s="6"/>
      <c r="B359" s="6"/>
      <c r="C359" s="6"/>
      <c r="D359" s="8"/>
      <c r="E359" s="9"/>
      <c r="F359" s="9"/>
      <c r="G359" s="10"/>
      <c r="H359" s="9"/>
      <c r="I359" s="10"/>
      <c r="J359" s="10"/>
      <c r="K359" s="10"/>
      <c r="L359" s="9"/>
      <c r="M359" s="10"/>
      <c r="N359" s="10"/>
      <c r="O359" s="9"/>
      <c r="P359" s="9"/>
      <c r="Q359" s="9"/>
      <c r="R359" s="9"/>
      <c r="S359" s="11"/>
      <c r="T359" s="11"/>
      <c r="U359" s="10"/>
      <c r="V359" s="9"/>
      <c r="W359" s="9"/>
      <c r="X359" s="7"/>
      <c r="Y359" s="7"/>
      <c r="Z359" s="12"/>
      <c r="AA359" s="12"/>
      <c r="AB359" s="9"/>
      <c r="AC359" s="9"/>
    </row>
    <row r="360" spans="1:29" x14ac:dyDescent="0.25">
      <c r="A360" s="6"/>
      <c r="B360" s="6"/>
      <c r="C360" s="6"/>
      <c r="D360" s="8"/>
      <c r="E360" s="9"/>
      <c r="F360" s="9"/>
      <c r="G360" s="10"/>
      <c r="H360" s="9"/>
      <c r="I360" s="10"/>
      <c r="J360" s="10"/>
      <c r="K360" s="10"/>
      <c r="L360" s="9"/>
      <c r="M360" s="10"/>
      <c r="N360" s="10"/>
      <c r="O360" s="9"/>
      <c r="P360" s="9"/>
      <c r="Q360" s="9"/>
      <c r="R360" s="9"/>
      <c r="S360" s="11"/>
      <c r="T360" s="11"/>
      <c r="U360" s="10"/>
      <c r="V360" s="9"/>
      <c r="W360" s="9"/>
      <c r="X360" s="7"/>
      <c r="Y360" s="7"/>
      <c r="Z360" s="12"/>
      <c r="AA360" s="12"/>
      <c r="AB360" s="9"/>
      <c r="AC360" s="9"/>
    </row>
    <row r="361" spans="1:29" x14ac:dyDescent="0.25">
      <c r="A361" s="6"/>
      <c r="B361" s="6"/>
      <c r="C361" s="6"/>
      <c r="D361" s="8"/>
      <c r="E361" s="9"/>
      <c r="F361" s="9"/>
      <c r="G361" s="10"/>
      <c r="H361" s="9"/>
      <c r="I361" s="10"/>
      <c r="J361" s="10"/>
      <c r="K361" s="10"/>
      <c r="L361" s="9"/>
      <c r="M361" s="10"/>
      <c r="N361" s="10"/>
      <c r="O361" s="9"/>
      <c r="P361" s="9"/>
      <c r="Q361" s="9"/>
      <c r="R361" s="9"/>
      <c r="S361" s="11"/>
      <c r="T361" s="11"/>
      <c r="U361" s="10"/>
      <c r="V361" s="9"/>
      <c r="W361" s="9"/>
      <c r="X361" s="7"/>
      <c r="Y361" s="7"/>
      <c r="Z361" s="12"/>
      <c r="AA361" s="12"/>
      <c r="AB361" s="9"/>
      <c r="AC361" s="9"/>
    </row>
    <row r="362" spans="1:29" x14ac:dyDescent="0.25">
      <c r="A362" s="6"/>
      <c r="B362" s="6"/>
      <c r="C362" s="6"/>
      <c r="D362" s="8"/>
      <c r="E362" s="9"/>
      <c r="F362" s="9"/>
      <c r="G362" s="10"/>
      <c r="H362" s="9"/>
      <c r="I362" s="10"/>
      <c r="J362" s="10"/>
      <c r="K362" s="10"/>
      <c r="L362" s="9"/>
      <c r="M362" s="10"/>
      <c r="N362" s="10"/>
      <c r="O362" s="9"/>
      <c r="P362" s="9"/>
      <c r="Q362" s="9"/>
      <c r="R362" s="9"/>
      <c r="S362" s="11"/>
      <c r="T362" s="11"/>
      <c r="U362" s="10"/>
      <c r="V362" s="9"/>
      <c r="W362" s="9"/>
      <c r="X362" s="7"/>
      <c r="Y362" s="7"/>
      <c r="Z362" s="12"/>
      <c r="AA362" s="12"/>
      <c r="AB362" s="9"/>
      <c r="AC362" s="9"/>
    </row>
    <row r="363" spans="1:29" x14ac:dyDescent="0.25">
      <c r="A363" s="6"/>
      <c r="B363" s="6"/>
      <c r="C363" s="6"/>
      <c r="D363" s="8"/>
      <c r="E363" s="9"/>
      <c r="F363" s="9"/>
      <c r="G363" s="10"/>
      <c r="H363" s="9"/>
      <c r="I363" s="10"/>
      <c r="J363" s="10"/>
      <c r="K363" s="10"/>
      <c r="L363" s="9"/>
      <c r="M363" s="10"/>
      <c r="N363" s="10"/>
      <c r="O363" s="9"/>
      <c r="P363" s="9"/>
      <c r="Q363" s="9"/>
      <c r="R363" s="9"/>
      <c r="S363" s="11"/>
      <c r="T363" s="11"/>
      <c r="U363" s="10"/>
      <c r="V363" s="9"/>
      <c r="W363" s="9"/>
      <c r="X363" s="7"/>
      <c r="Y363" s="7"/>
      <c r="Z363" s="12"/>
      <c r="AA363" s="12"/>
      <c r="AB363" s="9"/>
      <c r="AC363" s="9"/>
    </row>
    <row r="364" spans="1:29" x14ac:dyDescent="0.25">
      <c r="A364" s="6"/>
      <c r="B364" s="6"/>
      <c r="C364" s="6"/>
      <c r="D364" s="8"/>
      <c r="E364" s="9"/>
      <c r="F364" s="9"/>
      <c r="G364" s="10"/>
      <c r="H364" s="9"/>
      <c r="I364" s="10"/>
      <c r="J364" s="10"/>
      <c r="K364" s="10"/>
      <c r="L364" s="9"/>
      <c r="M364" s="10"/>
      <c r="N364" s="10"/>
      <c r="O364" s="9"/>
      <c r="P364" s="9"/>
      <c r="Q364" s="9"/>
      <c r="R364" s="9"/>
      <c r="S364" s="11"/>
      <c r="T364" s="11"/>
      <c r="U364" s="10"/>
      <c r="V364" s="9"/>
      <c r="W364" s="9"/>
      <c r="X364" s="7"/>
      <c r="Y364" s="7"/>
      <c r="Z364" s="12"/>
      <c r="AA364" s="12"/>
      <c r="AB364" s="9"/>
      <c r="AC364" s="9"/>
    </row>
    <row r="365" spans="1:29" x14ac:dyDescent="0.25">
      <c r="A365" s="6"/>
      <c r="B365" s="6"/>
      <c r="C365" s="6"/>
      <c r="D365" s="8"/>
      <c r="E365" s="9"/>
      <c r="F365" s="9"/>
      <c r="G365" s="10"/>
      <c r="H365" s="9"/>
      <c r="I365" s="10"/>
      <c r="J365" s="10"/>
      <c r="K365" s="10"/>
      <c r="L365" s="9"/>
      <c r="M365" s="10"/>
      <c r="N365" s="10"/>
      <c r="O365" s="9"/>
      <c r="P365" s="9"/>
      <c r="Q365" s="9"/>
      <c r="R365" s="9"/>
      <c r="S365" s="11"/>
      <c r="T365" s="11"/>
      <c r="U365" s="10"/>
      <c r="V365" s="9"/>
      <c r="W365" s="9"/>
      <c r="X365" s="7"/>
      <c r="Y365" s="7"/>
      <c r="Z365" s="12"/>
      <c r="AA365" s="12"/>
      <c r="AB365" s="9"/>
      <c r="AC365" s="9"/>
    </row>
    <row r="366" spans="1:29" x14ac:dyDescent="0.25">
      <c r="A366" s="6"/>
      <c r="B366" s="6"/>
      <c r="C366" s="6"/>
      <c r="D366" s="8"/>
      <c r="E366" s="9"/>
      <c r="F366" s="9"/>
      <c r="G366" s="10"/>
      <c r="H366" s="9"/>
      <c r="I366" s="10"/>
      <c r="J366" s="10"/>
      <c r="K366" s="10"/>
      <c r="L366" s="9"/>
      <c r="M366" s="10"/>
      <c r="N366" s="10"/>
      <c r="O366" s="9"/>
      <c r="P366" s="9"/>
      <c r="Q366" s="9"/>
      <c r="R366" s="9"/>
      <c r="S366" s="11"/>
      <c r="T366" s="11"/>
      <c r="U366" s="10"/>
      <c r="V366" s="9"/>
      <c r="W366" s="9"/>
      <c r="X366" s="7"/>
      <c r="Y366" s="7"/>
      <c r="Z366" s="12"/>
      <c r="AA366" s="12"/>
      <c r="AB366" s="9"/>
      <c r="AC366" s="9"/>
    </row>
    <row r="367" spans="1:29" x14ac:dyDescent="0.25">
      <c r="A367" s="6"/>
      <c r="B367" s="6"/>
      <c r="C367" s="6"/>
      <c r="D367" s="8"/>
      <c r="E367" s="9"/>
      <c r="F367" s="9"/>
      <c r="G367" s="10"/>
      <c r="H367" s="9"/>
      <c r="I367" s="10"/>
      <c r="J367" s="10"/>
      <c r="K367" s="10"/>
      <c r="L367" s="9"/>
      <c r="M367" s="10"/>
      <c r="N367" s="10"/>
      <c r="O367" s="9"/>
      <c r="P367" s="9"/>
      <c r="Q367" s="9"/>
      <c r="R367" s="9"/>
      <c r="S367" s="11"/>
      <c r="T367" s="11"/>
      <c r="U367" s="10"/>
      <c r="V367" s="9"/>
      <c r="W367" s="9"/>
      <c r="X367" s="7"/>
      <c r="Y367" s="7"/>
      <c r="Z367" s="12"/>
      <c r="AA367" s="12"/>
      <c r="AB367" s="9"/>
      <c r="AC367" s="9"/>
    </row>
    <row r="368" spans="1:29" x14ac:dyDescent="0.25">
      <c r="A368" s="6"/>
      <c r="B368" s="6"/>
      <c r="C368" s="6"/>
      <c r="D368" s="8"/>
      <c r="E368" s="9"/>
      <c r="F368" s="9"/>
      <c r="G368" s="10"/>
      <c r="H368" s="9"/>
      <c r="I368" s="10"/>
      <c r="J368" s="10"/>
      <c r="K368" s="10"/>
      <c r="L368" s="9"/>
      <c r="M368" s="10"/>
      <c r="N368" s="10"/>
      <c r="O368" s="9"/>
      <c r="P368" s="9"/>
      <c r="Q368" s="9"/>
      <c r="R368" s="9"/>
      <c r="S368" s="11"/>
      <c r="T368" s="11"/>
      <c r="U368" s="10"/>
      <c r="V368" s="9"/>
      <c r="W368" s="9"/>
      <c r="X368" s="7"/>
      <c r="Y368" s="7"/>
      <c r="Z368" s="12"/>
      <c r="AA368" s="12"/>
      <c r="AB368" s="9"/>
      <c r="AC368" s="9"/>
    </row>
    <row r="369" spans="1:29" x14ac:dyDescent="0.25">
      <c r="A369" s="6"/>
      <c r="B369" s="6"/>
      <c r="C369" s="6"/>
      <c r="D369" s="8"/>
      <c r="E369" s="9"/>
      <c r="F369" s="9"/>
      <c r="G369" s="10"/>
      <c r="H369" s="9"/>
      <c r="I369" s="10"/>
      <c r="J369" s="10"/>
      <c r="K369" s="10"/>
      <c r="L369" s="9"/>
      <c r="M369" s="10"/>
      <c r="N369" s="10"/>
      <c r="O369" s="9"/>
      <c r="P369" s="9"/>
      <c r="Q369" s="9"/>
      <c r="R369" s="9"/>
      <c r="S369" s="11"/>
      <c r="T369" s="11"/>
      <c r="U369" s="10"/>
      <c r="V369" s="9"/>
      <c r="W369" s="9"/>
      <c r="X369" s="7"/>
      <c r="Y369" s="7"/>
      <c r="Z369" s="12"/>
      <c r="AA369" s="12"/>
      <c r="AB369" s="9"/>
      <c r="AC369" s="9"/>
    </row>
    <row r="370" spans="1:29" x14ac:dyDescent="0.25">
      <c r="A370" s="6"/>
      <c r="B370" s="6"/>
      <c r="C370" s="6"/>
      <c r="D370" s="8"/>
      <c r="E370" s="9"/>
      <c r="F370" s="9"/>
      <c r="G370" s="10"/>
      <c r="H370" s="9"/>
      <c r="I370" s="10"/>
      <c r="J370" s="10"/>
      <c r="K370" s="10"/>
      <c r="L370" s="9"/>
      <c r="M370" s="10"/>
      <c r="N370" s="10"/>
      <c r="O370" s="9"/>
      <c r="P370" s="9"/>
      <c r="Q370" s="9"/>
      <c r="R370" s="9"/>
      <c r="S370" s="11"/>
      <c r="T370" s="11"/>
      <c r="U370" s="10"/>
      <c r="V370" s="9"/>
      <c r="W370" s="9"/>
      <c r="X370" s="7"/>
      <c r="Y370" s="7"/>
      <c r="Z370" s="12"/>
      <c r="AA370" s="12"/>
      <c r="AB370" s="9"/>
      <c r="AC370" s="9"/>
    </row>
    <row r="371" spans="1:29" x14ac:dyDescent="0.25">
      <c r="A371" s="6"/>
      <c r="B371" s="6"/>
      <c r="C371" s="6"/>
      <c r="D371" s="8"/>
      <c r="E371" s="9"/>
      <c r="F371" s="9"/>
      <c r="G371" s="10"/>
      <c r="H371" s="9"/>
      <c r="I371" s="10"/>
      <c r="J371" s="10"/>
      <c r="K371" s="10"/>
      <c r="L371" s="9"/>
      <c r="M371" s="10"/>
      <c r="N371" s="10"/>
      <c r="O371" s="9"/>
      <c r="P371" s="9"/>
      <c r="Q371" s="9"/>
      <c r="R371" s="9"/>
      <c r="S371" s="11"/>
      <c r="T371" s="11"/>
      <c r="U371" s="10"/>
      <c r="V371" s="9"/>
      <c r="W371" s="9"/>
      <c r="X371" s="7"/>
      <c r="Y371" s="7"/>
      <c r="Z371" s="12"/>
      <c r="AA371" s="12"/>
      <c r="AB371" s="9"/>
      <c r="AC371" s="9"/>
    </row>
    <row r="372" spans="1:29" x14ac:dyDescent="0.25">
      <c r="A372" s="6"/>
      <c r="B372" s="6"/>
      <c r="C372" s="6"/>
      <c r="D372" s="8"/>
      <c r="E372" s="9"/>
      <c r="F372" s="9"/>
      <c r="G372" s="10"/>
      <c r="H372" s="9"/>
      <c r="I372" s="10"/>
      <c r="J372" s="10"/>
      <c r="K372" s="10"/>
      <c r="L372" s="9"/>
      <c r="M372" s="10"/>
      <c r="N372" s="10"/>
      <c r="O372" s="9"/>
      <c r="P372" s="9"/>
      <c r="Q372" s="9"/>
      <c r="R372" s="9"/>
      <c r="S372" s="11"/>
      <c r="T372" s="11"/>
      <c r="U372" s="10"/>
      <c r="V372" s="9"/>
      <c r="W372" s="9"/>
      <c r="X372" s="7"/>
      <c r="Y372" s="7"/>
      <c r="Z372" s="12"/>
      <c r="AA372" s="12"/>
      <c r="AB372" s="9"/>
      <c r="AC372" s="9"/>
    </row>
    <row r="373" spans="1:29" x14ac:dyDescent="0.25">
      <c r="A373" s="6"/>
      <c r="B373" s="6"/>
      <c r="C373" s="6"/>
      <c r="D373" s="8"/>
      <c r="E373" s="9"/>
      <c r="F373" s="9"/>
      <c r="G373" s="10"/>
      <c r="H373" s="9"/>
      <c r="I373" s="10"/>
      <c r="J373" s="10"/>
      <c r="K373" s="10"/>
      <c r="L373" s="9"/>
      <c r="M373" s="10"/>
      <c r="N373" s="10"/>
      <c r="O373" s="9"/>
      <c r="P373" s="9"/>
      <c r="Q373" s="9"/>
      <c r="R373" s="9"/>
      <c r="S373" s="11"/>
      <c r="T373" s="11"/>
      <c r="U373" s="10"/>
      <c r="V373" s="9"/>
      <c r="W373" s="9"/>
      <c r="X373" s="7"/>
      <c r="Y373" s="7"/>
      <c r="Z373" s="12"/>
      <c r="AA373" s="12"/>
      <c r="AB373" s="9"/>
      <c r="AC373" s="9"/>
    </row>
    <row r="374" spans="1:29" x14ac:dyDescent="0.25">
      <c r="A374" s="6"/>
      <c r="B374" s="6"/>
      <c r="C374" s="6"/>
      <c r="D374" s="8"/>
      <c r="E374" s="9"/>
      <c r="F374" s="9"/>
      <c r="G374" s="10"/>
      <c r="H374" s="9"/>
      <c r="I374" s="10"/>
      <c r="J374" s="10"/>
      <c r="K374" s="10"/>
      <c r="L374" s="9"/>
      <c r="M374" s="10"/>
      <c r="N374" s="10"/>
      <c r="O374" s="9"/>
      <c r="P374" s="9"/>
      <c r="Q374" s="9"/>
      <c r="R374" s="9"/>
      <c r="S374" s="11"/>
      <c r="T374" s="11"/>
      <c r="U374" s="10"/>
      <c r="V374" s="9"/>
      <c r="W374" s="9"/>
      <c r="X374" s="7"/>
      <c r="Y374" s="7"/>
      <c r="Z374" s="12"/>
      <c r="AA374" s="12"/>
      <c r="AB374" s="9"/>
      <c r="AC374" s="9"/>
    </row>
    <row r="375" spans="1:29" x14ac:dyDescent="0.25">
      <c r="A375" s="6"/>
      <c r="B375" s="6"/>
      <c r="C375" s="6"/>
      <c r="D375" s="8"/>
      <c r="E375" s="9"/>
      <c r="F375" s="9"/>
      <c r="G375" s="10"/>
      <c r="H375" s="9"/>
      <c r="I375" s="10"/>
      <c r="J375" s="10"/>
      <c r="K375" s="10"/>
      <c r="L375" s="9"/>
      <c r="M375" s="10"/>
      <c r="N375" s="10"/>
      <c r="O375" s="9"/>
      <c r="P375" s="9"/>
      <c r="Q375" s="9"/>
      <c r="R375" s="9"/>
      <c r="S375" s="11"/>
      <c r="T375" s="11"/>
      <c r="U375" s="10"/>
      <c r="V375" s="9"/>
      <c r="W375" s="9"/>
      <c r="X375" s="7"/>
      <c r="Y375" s="7"/>
      <c r="Z375" s="12"/>
      <c r="AA375" s="12"/>
      <c r="AB375" s="9"/>
      <c r="AC375" s="9"/>
    </row>
    <row r="376" spans="1:29" x14ac:dyDescent="0.25">
      <c r="A376" s="6"/>
      <c r="B376" s="6"/>
      <c r="C376" s="6"/>
      <c r="D376" s="8"/>
      <c r="E376" s="9"/>
      <c r="F376" s="9"/>
      <c r="G376" s="10"/>
      <c r="H376" s="9"/>
      <c r="I376" s="10"/>
      <c r="J376" s="10"/>
      <c r="K376" s="10"/>
      <c r="L376" s="9"/>
      <c r="M376" s="10"/>
      <c r="N376" s="10"/>
      <c r="O376" s="9"/>
      <c r="P376" s="9"/>
      <c r="Q376" s="9"/>
      <c r="R376" s="9"/>
      <c r="S376" s="11"/>
      <c r="T376" s="11"/>
      <c r="U376" s="10"/>
      <c r="V376" s="9"/>
      <c r="W376" s="9"/>
      <c r="X376" s="7"/>
      <c r="Y376" s="7"/>
      <c r="Z376" s="12"/>
      <c r="AA376" s="12"/>
      <c r="AB376" s="9"/>
      <c r="AC376" s="9"/>
    </row>
    <row r="377" spans="1:29" x14ac:dyDescent="0.25">
      <c r="A377" s="6"/>
      <c r="B377" s="6"/>
      <c r="C377" s="6"/>
      <c r="D377" s="8"/>
      <c r="E377" s="9"/>
      <c r="F377" s="9"/>
      <c r="G377" s="10"/>
      <c r="H377" s="9"/>
      <c r="I377" s="10"/>
      <c r="J377" s="10"/>
      <c r="K377" s="10"/>
      <c r="L377" s="9"/>
      <c r="M377" s="10"/>
      <c r="N377" s="10"/>
      <c r="O377" s="9"/>
      <c r="P377" s="9"/>
      <c r="Q377" s="9"/>
      <c r="R377" s="9"/>
      <c r="S377" s="11"/>
      <c r="T377" s="11"/>
      <c r="U377" s="10"/>
      <c r="V377" s="9"/>
      <c r="W377" s="9"/>
      <c r="X377" s="7"/>
      <c r="Y377" s="7"/>
      <c r="Z377" s="12"/>
      <c r="AA377" s="12"/>
      <c r="AB377" s="9"/>
      <c r="AC377" s="9"/>
    </row>
    <row r="378" spans="1:29" x14ac:dyDescent="0.25">
      <c r="A378" s="6"/>
      <c r="B378" s="6"/>
      <c r="C378" s="6"/>
      <c r="D378" s="8"/>
      <c r="E378" s="9"/>
      <c r="F378" s="9"/>
      <c r="G378" s="10"/>
      <c r="H378" s="9"/>
      <c r="I378" s="10"/>
      <c r="J378" s="10"/>
      <c r="K378" s="10"/>
      <c r="L378" s="9"/>
      <c r="M378" s="10"/>
      <c r="N378" s="10"/>
      <c r="O378" s="9"/>
      <c r="P378" s="9"/>
      <c r="Q378" s="9"/>
      <c r="R378" s="9"/>
      <c r="S378" s="11"/>
      <c r="T378" s="11"/>
      <c r="U378" s="10"/>
      <c r="V378" s="9"/>
      <c r="W378" s="9"/>
      <c r="X378" s="7"/>
      <c r="Y378" s="7"/>
      <c r="Z378" s="12"/>
      <c r="AA378" s="12"/>
      <c r="AB378" s="9"/>
      <c r="AC378" s="9"/>
    </row>
    <row r="379" spans="1:29" x14ac:dyDescent="0.25">
      <c r="A379" s="6"/>
      <c r="B379" s="6"/>
      <c r="C379" s="6"/>
      <c r="D379" s="8"/>
      <c r="E379" s="9"/>
      <c r="F379" s="9"/>
      <c r="G379" s="10"/>
      <c r="H379" s="9"/>
      <c r="I379" s="10"/>
      <c r="J379" s="10"/>
      <c r="K379" s="10"/>
      <c r="L379" s="9"/>
      <c r="M379" s="10"/>
      <c r="N379" s="10"/>
      <c r="O379" s="9"/>
      <c r="P379" s="9"/>
      <c r="Q379" s="9"/>
      <c r="R379" s="9"/>
      <c r="S379" s="11"/>
      <c r="T379" s="11"/>
      <c r="U379" s="10"/>
      <c r="V379" s="9"/>
      <c r="W379" s="9"/>
      <c r="X379" s="7"/>
      <c r="Y379" s="7"/>
      <c r="Z379" s="12"/>
      <c r="AA379" s="12"/>
      <c r="AB379" s="9"/>
      <c r="AC379" s="9"/>
    </row>
    <row r="380" spans="1:29" x14ac:dyDescent="0.25">
      <c r="A380" s="6"/>
      <c r="B380" s="6"/>
      <c r="C380" s="6"/>
      <c r="D380" s="8"/>
      <c r="E380" s="9"/>
      <c r="F380" s="9"/>
      <c r="G380" s="10"/>
      <c r="H380" s="9"/>
      <c r="I380" s="10"/>
      <c r="J380" s="10"/>
      <c r="K380" s="10"/>
      <c r="L380" s="9"/>
      <c r="M380" s="10"/>
      <c r="N380" s="10"/>
      <c r="O380" s="9"/>
      <c r="P380" s="9"/>
      <c r="Q380" s="9"/>
      <c r="R380" s="9"/>
      <c r="S380" s="11"/>
      <c r="T380" s="11"/>
      <c r="U380" s="10"/>
      <c r="V380" s="9"/>
      <c r="W380" s="9"/>
      <c r="X380" s="7"/>
      <c r="Y380" s="7"/>
      <c r="Z380" s="12"/>
      <c r="AA380" s="12"/>
      <c r="AB380" s="9"/>
      <c r="AC380" s="9"/>
    </row>
    <row r="381" spans="1:29" x14ac:dyDescent="0.25">
      <c r="A381" s="6"/>
      <c r="B381" s="6"/>
      <c r="C381" s="6"/>
      <c r="D381" s="8"/>
      <c r="E381" s="9"/>
      <c r="F381" s="9"/>
      <c r="G381" s="10"/>
      <c r="H381" s="9"/>
      <c r="I381" s="10"/>
      <c r="J381" s="10"/>
      <c r="K381" s="10"/>
      <c r="L381" s="9"/>
      <c r="M381" s="10"/>
      <c r="N381" s="10"/>
      <c r="O381" s="9"/>
      <c r="P381" s="9"/>
      <c r="Q381" s="9"/>
      <c r="R381" s="9"/>
      <c r="S381" s="11"/>
      <c r="T381" s="11"/>
      <c r="U381" s="10"/>
      <c r="V381" s="9"/>
      <c r="W381" s="9"/>
      <c r="X381" s="7"/>
      <c r="Y381" s="7"/>
      <c r="Z381" s="12"/>
      <c r="AA381" s="12"/>
      <c r="AB381" s="9"/>
      <c r="AC381" s="9"/>
    </row>
    <row r="382" spans="1:29" x14ac:dyDescent="0.25">
      <c r="A382" s="6"/>
      <c r="B382" s="6"/>
      <c r="C382" s="6"/>
      <c r="D382" s="8"/>
      <c r="E382" s="9"/>
      <c r="F382" s="9"/>
      <c r="G382" s="10"/>
      <c r="H382" s="9"/>
      <c r="I382" s="10"/>
      <c r="J382" s="10"/>
      <c r="K382" s="10"/>
      <c r="L382" s="9"/>
      <c r="M382" s="10"/>
      <c r="N382" s="10"/>
      <c r="O382" s="9"/>
      <c r="P382" s="9"/>
      <c r="Q382" s="9"/>
      <c r="R382" s="9"/>
      <c r="S382" s="11"/>
      <c r="T382" s="11"/>
      <c r="U382" s="10"/>
      <c r="V382" s="9"/>
      <c r="W382" s="9"/>
      <c r="X382" s="7"/>
      <c r="Y382" s="7"/>
      <c r="Z382" s="12"/>
      <c r="AA382" s="12"/>
      <c r="AB382" s="9"/>
      <c r="AC382" s="9"/>
    </row>
    <row r="383" spans="1:29" x14ac:dyDescent="0.25">
      <c r="A383" s="6"/>
      <c r="B383" s="6"/>
      <c r="C383" s="6"/>
      <c r="D383" s="8"/>
      <c r="E383" s="9"/>
      <c r="F383" s="9"/>
      <c r="G383" s="10"/>
      <c r="H383" s="9"/>
      <c r="I383" s="10"/>
      <c r="J383" s="10"/>
      <c r="K383" s="10"/>
      <c r="L383" s="9"/>
      <c r="M383" s="10"/>
      <c r="N383" s="10"/>
      <c r="O383" s="9"/>
      <c r="P383" s="9"/>
      <c r="Q383" s="9"/>
      <c r="R383" s="9"/>
      <c r="S383" s="11"/>
      <c r="T383" s="11"/>
      <c r="U383" s="10"/>
      <c r="V383" s="9"/>
      <c r="W383" s="9"/>
      <c r="X383" s="7"/>
      <c r="Y383" s="7"/>
      <c r="Z383" s="12"/>
      <c r="AA383" s="12"/>
      <c r="AB383" s="9"/>
      <c r="AC383" s="9"/>
    </row>
    <row r="384" spans="1:29" x14ac:dyDescent="0.25">
      <c r="A384" s="6"/>
      <c r="B384" s="6"/>
      <c r="C384" s="6"/>
      <c r="D384" s="8"/>
      <c r="E384" s="9"/>
      <c r="F384" s="9"/>
      <c r="G384" s="10"/>
      <c r="H384" s="9"/>
      <c r="I384" s="10"/>
      <c r="J384" s="10"/>
      <c r="K384" s="10"/>
      <c r="L384" s="9"/>
      <c r="M384" s="10"/>
      <c r="N384" s="10"/>
      <c r="O384" s="9"/>
      <c r="P384" s="9"/>
      <c r="Q384" s="9"/>
      <c r="R384" s="9"/>
      <c r="S384" s="11"/>
      <c r="T384" s="11"/>
      <c r="U384" s="10"/>
      <c r="V384" s="9"/>
      <c r="W384" s="9"/>
      <c r="X384" s="7"/>
      <c r="Y384" s="7"/>
      <c r="Z384" s="12"/>
      <c r="AA384" s="12"/>
      <c r="AB384" s="9"/>
      <c r="AC384" s="9"/>
    </row>
    <row r="385" spans="1:29" x14ac:dyDescent="0.25">
      <c r="A385" s="6"/>
      <c r="B385" s="6"/>
      <c r="C385" s="6"/>
      <c r="D385" s="8"/>
      <c r="E385" s="9"/>
      <c r="F385" s="9"/>
      <c r="G385" s="10"/>
      <c r="H385" s="9"/>
      <c r="I385" s="10"/>
      <c r="J385" s="10"/>
      <c r="K385" s="10"/>
      <c r="L385" s="9"/>
      <c r="M385" s="10"/>
      <c r="N385" s="10"/>
      <c r="O385" s="9"/>
      <c r="P385" s="9"/>
      <c r="Q385" s="9"/>
      <c r="R385" s="9"/>
      <c r="S385" s="11"/>
      <c r="T385" s="11"/>
      <c r="U385" s="10"/>
      <c r="V385" s="9"/>
      <c r="W385" s="9"/>
      <c r="X385" s="7"/>
      <c r="Y385" s="7"/>
      <c r="Z385" s="12"/>
      <c r="AA385" s="12"/>
      <c r="AB385" s="9"/>
      <c r="AC385" s="9"/>
    </row>
    <row r="386" spans="1:29" x14ac:dyDescent="0.25">
      <c r="A386" s="6"/>
      <c r="B386" s="6"/>
      <c r="C386" s="6"/>
      <c r="D386" s="8"/>
      <c r="E386" s="9"/>
      <c r="F386" s="9"/>
      <c r="G386" s="10"/>
      <c r="H386" s="9"/>
      <c r="I386" s="10"/>
      <c r="J386" s="10"/>
      <c r="K386" s="10"/>
      <c r="L386" s="9"/>
      <c r="M386" s="10"/>
      <c r="N386" s="10"/>
      <c r="O386" s="9"/>
      <c r="P386" s="9"/>
      <c r="Q386" s="9"/>
      <c r="R386" s="9"/>
      <c r="S386" s="11"/>
      <c r="T386" s="11"/>
      <c r="U386" s="10"/>
      <c r="V386" s="9"/>
      <c r="W386" s="9"/>
      <c r="X386" s="7"/>
      <c r="Y386" s="7"/>
      <c r="Z386" s="12"/>
      <c r="AA386" s="12"/>
      <c r="AB386" s="9"/>
      <c r="AC386" s="9"/>
    </row>
    <row r="387" spans="1:29" x14ac:dyDescent="0.25">
      <c r="A387" s="6"/>
      <c r="B387" s="6"/>
      <c r="C387" s="6"/>
      <c r="D387" s="8"/>
      <c r="E387" s="9"/>
      <c r="F387" s="9"/>
      <c r="G387" s="10"/>
      <c r="H387" s="9"/>
      <c r="I387" s="10"/>
      <c r="J387" s="10"/>
      <c r="K387" s="10"/>
      <c r="L387" s="9"/>
      <c r="M387" s="10"/>
      <c r="N387" s="10"/>
      <c r="O387" s="9"/>
      <c r="P387" s="9"/>
      <c r="Q387" s="9"/>
      <c r="R387" s="9"/>
      <c r="S387" s="11"/>
      <c r="T387" s="11"/>
      <c r="U387" s="10"/>
      <c r="V387" s="9"/>
      <c r="W387" s="9"/>
      <c r="X387" s="7"/>
      <c r="Y387" s="7"/>
      <c r="Z387" s="12"/>
      <c r="AA387" s="12"/>
      <c r="AB387" s="9"/>
      <c r="AC387" s="9"/>
    </row>
    <row r="388" spans="1:29" x14ac:dyDescent="0.25">
      <c r="A388" s="6"/>
      <c r="B388" s="6"/>
      <c r="C388" s="6"/>
      <c r="D388" s="8"/>
      <c r="E388" s="9"/>
      <c r="F388" s="9"/>
      <c r="G388" s="10"/>
      <c r="H388" s="9"/>
      <c r="I388" s="10"/>
      <c r="J388" s="10"/>
      <c r="K388" s="10"/>
      <c r="L388" s="9"/>
      <c r="M388" s="10"/>
      <c r="N388" s="10"/>
      <c r="O388" s="9"/>
      <c r="P388" s="9"/>
      <c r="Q388" s="9"/>
      <c r="R388" s="9"/>
      <c r="S388" s="11"/>
      <c r="T388" s="11"/>
      <c r="U388" s="10"/>
      <c r="V388" s="9"/>
      <c r="W388" s="9"/>
      <c r="X388" s="7"/>
      <c r="Y388" s="7"/>
      <c r="Z388" s="12"/>
      <c r="AA388" s="12"/>
      <c r="AB388" s="9"/>
      <c r="AC388" s="9"/>
    </row>
    <row r="389" spans="1:29" x14ac:dyDescent="0.25">
      <c r="A389" s="6"/>
      <c r="B389" s="6"/>
      <c r="C389" s="6"/>
      <c r="D389" s="8"/>
      <c r="E389" s="9"/>
      <c r="F389" s="9"/>
      <c r="G389" s="10"/>
      <c r="H389" s="9"/>
      <c r="I389" s="10"/>
      <c r="J389" s="10"/>
      <c r="K389" s="10"/>
      <c r="L389" s="9"/>
      <c r="M389" s="10"/>
      <c r="N389" s="10"/>
      <c r="O389" s="9"/>
      <c r="P389" s="9"/>
      <c r="Q389" s="9"/>
      <c r="R389" s="9"/>
      <c r="S389" s="11"/>
      <c r="T389" s="11"/>
      <c r="U389" s="10"/>
      <c r="V389" s="9"/>
      <c r="W389" s="9"/>
      <c r="X389" s="7"/>
      <c r="Y389" s="7"/>
      <c r="Z389" s="12"/>
      <c r="AA389" s="12"/>
      <c r="AB389" s="9"/>
      <c r="AC389" s="9"/>
    </row>
    <row r="390" spans="1:29" x14ac:dyDescent="0.25">
      <c r="A390" s="6"/>
      <c r="B390" s="6"/>
      <c r="C390" s="6"/>
      <c r="D390" s="8"/>
      <c r="E390" s="9"/>
      <c r="F390" s="9"/>
      <c r="G390" s="10"/>
      <c r="H390" s="9"/>
      <c r="I390" s="10"/>
      <c r="J390" s="10"/>
      <c r="K390" s="10"/>
      <c r="L390" s="9"/>
      <c r="M390" s="10"/>
      <c r="N390" s="10"/>
      <c r="O390" s="9"/>
      <c r="P390" s="9"/>
      <c r="Q390" s="9"/>
      <c r="R390" s="9"/>
      <c r="S390" s="11"/>
      <c r="T390" s="11"/>
      <c r="U390" s="10"/>
      <c r="V390" s="9"/>
      <c r="W390" s="9"/>
      <c r="X390" s="7"/>
      <c r="Y390" s="7"/>
      <c r="Z390" s="12"/>
      <c r="AA390" s="12"/>
      <c r="AB390" s="9"/>
      <c r="AC390" s="9"/>
    </row>
    <row r="391" spans="1:29" x14ac:dyDescent="0.25">
      <c r="A391" s="6"/>
      <c r="B391" s="6"/>
      <c r="C391" s="6"/>
      <c r="D391" s="8"/>
      <c r="E391" s="9"/>
      <c r="F391" s="9"/>
      <c r="G391" s="10"/>
      <c r="H391" s="9"/>
      <c r="I391" s="10"/>
      <c r="J391" s="10"/>
      <c r="K391" s="10"/>
      <c r="L391" s="9"/>
      <c r="M391" s="10"/>
      <c r="N391" s="10"/>
      <c r="O391" s="9"/>
      <c r="P391" s="9"/>
      <c r="Q391" s="9"/>
      <c r="R391" s="9"/>
      <c r="S391" s="11"/>
      <c r="T391" s="11"/>
      <c r="U391" s="10"/>
      <c r="V391" s="9"/>
      <c r="W391" s="9"/>
      <c r="X391" s="7"/>
      <c r="Y391" s="7"/>
      <c r="Z391" s="12"/>
      <c r="AA391" s="12"/>
      <c r="AB391" s="9"/>
      <c r="AC391" s="9"/>
    </row>
    <row r="392" spans="1:29" x14ac:dyDescent="0.25">
      <c r="A392" s="6"/>
      <c r="B392" s="6"/>
      <c r="C392" s="6"/>
      <c r="D392" s="8"/>
      <c r="E392" s="9"/>
      <c r="F392" s="9"/>
      <c r="G392" s="10"/>
      <c r="H392" s="9"/>
      <c r="I392" s="10"/>
      <c r="J392" s="10"/>
      <c r="K392" s="10"/>
      <c r="L392" s="9"/>
      <c r="M392" s="10"/>
      <c r="N392" s="10"/>
      <c r="O392" s="9"/>
      <c r="P392" s="9"/>
      <c r="Q392" s="9"/>
      <c r="R392" s="9"/>
      <c r="S392" s="11"/>
      <c r="T392" s="11"/>
      <c r="U392" s="10"/>
      <c r="V392" s="9"/>
      <c r="W392" s="9"/>
      <c r="X392" s="7"/>
      <c r="Y392" s="7"/>
      <c r="Z392" s="12"/>
      <c r="AA392" s="12"/>
      <c r="AB392" s="9"/>
      <c r="AC392" s="9"/>
    </row>
    <row r="393" spans="1:29" x14ac:dyDescent="0.25">
      <c r="A393" s="6"/>
      <c r="B393" s="6"/>
      <c r="C393" s="6"/>
      <c r="D393" s="8"/>
      <c r="E393" s="9"/>
      <c r="F393" s="9"/>
      <c r="G393" s="10"/>
      <c r="H393" s="9"/>
      <c r="I393" s="10"/>
      <c r="J393" s="10"/>
      <c r="K393" s="10"/>
      <c r="L393" s="9"/>
      <c r="M393" s="10"/>
      <c r="N393" s="10"/>
      <c r="O393" s="9"/>
      <c r="P393" s="9"/>
      <c r="Q393" s="9"/>
      <c r="R393" s="9"/>
      <c r="S393" s="11"/>
      <c r="T393" s="11"/>
      <c r="U393" s="10"/>
      <c r="V393" s="9"/>
      <c r="W393" s="9"/>
      <c r="X393" s="7"/>
      <c r="Y393" s="7"/>
      <c r="Z393" s="12"/>
      <c r="AA393" s="12"/>
      <c r="AB393" s="9"/>
      <c r="AC393" s="9"/>
    </row>
    <row r="394" spans="1:29" x14ac:dyDescent="0.25">
      <c r="A394" s="6"/>
      <c r="B394" s="6"/>
      <c r="C394" s="6"/>
      <c r="D394" s="8"/>
      <c r="E394" s="9"/>
      <c r="F394" s="9"/>
      <c r="G394" s="10"/>
      <c r="H394" s="9"/>
      <c r="I394" s="10"/>
      <c r="J394" s="10"/>
      <c r="K394" s="10"/>
      <c r="L394" s="9"/>
      <c r="M394" s="10"/>
      <c r="N394" s="10"/>
      <c r="O394" s="9"/>
      <c r="P394" s="9"/>
      <c r="Q394" s="9"/>
      <c r="R394" s="9"/>
      <c r="S394" s="11"/>
      <c r="T394" s="11"/>
      <c r="U394" s="10"/>
      <c r="V394" s="9"/>
      <c r="W394" s="9"/>
      <c r="X394" s="7"/>
      <c r="Y394" s="7"/>
      <c r="Z394" s="12"/>
      <c r="AA394" s="12"/>
      <c r="AB394" s="9"/>
      <c r="AC394" s="9"/>
    </row>
    <row r="395" spans="1:29" x14ac:dyDescent="0.25">
      <c r="A395" s="6"/>
      <c r="B395" s="6"/>
      <c r="C395" s="6"/>
      <c r="D395" s="8"/>
      <c r="E395" s="9"/>
      <c r="F395" s="9"/>
      <c r="G395" s="10"/>
      <c r="H395" s="9"/>
      <c r="I395" s="10"/>
      <c r="J395" s="10"/>
      <c r="K395" s="10"/>
      <c r="L395" s="9"/>
      <c r="M395" s="10"/>
      <c r="N395" s="10"/>
      <c r="O395" s="9"/>
      <c r="P395" s="9"/>
      <c r="Q395" s="9"/>
      <c r="R395" s="9"/>
      <c r="S395" s="11"/>
      <c r="T395" s="11"/>
      <c r="U395" s="10"/>
      <c r="V395" s="9"/>
      <c r="W395" s="9"/>
      <c r="X395" s="7"/>
      <c r="Y395" s="7"/>
      <c r="Z395" s="12"/>
      <c r="AA395" s="12"/>
      <c r="AB395" s="9"/>
      <c r="AC395" s="9"/>
    </row>
    <row r="396" spans="1:29" x14ac:dyDescent="0.25">
      <c r="A396" s="6"/>
      <c r="B396" s="6"/>
      <c r="C396" s="6"/>
      <c r="D396" s="8"/>
      <c r="E396" s="9"/>
      <c r="F396" s="9"/>
      <c r="G396" s="10"/>
      <c r="H396" s="9"/>
      <c r="I396" s="10"/>
      <c r="J396" s="10"/>
      <c r="K396" s="10"/>
      <c r="L396" s="9"/>
      <c r="M396" s="10"/>
      <c r="N396" s="10"/>
      <c r="O396" s="9"/>
      <c r="P396" s="9"/>
      <c r="Q396" s="9"/>
      <c r="R396" s="9"/>
      <c r="S396" s="11"/>
      <c r="T396" s="11"/>
      <c r="U396" s="10"/>
      <c r="V396" s="9"/>
      <c r="W396" s="9"/>
      <c r="X396" s="7"/>
      <c r="Y396" s="7"/>
      <c r="Z396" s="12"/>
      <c r="AA396" s="12"/>
      <c r="AB396" s="9"/>
      <c r="AC396" s="9"/>
    </row>
    <row r="397" spans="1:29" x14ac:dyDescent="0.25">
      <c r="A397" s="6"/>
      <c r="B397" s="6"/>
      <c r="C397" s="6"/>
      <c r="D397" s="8"/>
      <c r="E397" s="9"/>
      <c r="F397" s="9"/>
      <c r="G397" s="10"/>
      <c r="H397" s="9"/>
      <c r="I397" s="10"/>
      <c r="J397" s="10"/>
      <c r="K397" s="10"/>
      <c r="L397" s="9"/>
      <c r="M397" s="10"/>
      <c r="N397" s="10"/>
      <c r="O397" s="9"/>
      <c r="P397" s="9"/>
      <c r="Q397" s="9"/>
      <c r="R397" s="9"/>
      <c r="S397" s="11"/>
      <c r="T397" s="11"/>
      <c r="U397" s="10"/>
      <c r="V397" s="9"/>
      <c r="W397" s="9"/>
      <c r="X397" s="7"/>
      <c r="Y397" s="7"/>
      <c r="Z397" s="12"/>
      <c r="AA397" s="12"/>
      <c r="AB397" s="9"/>
      <c r="AC397" s="9"/>
    </row>
    <row r="398" spans="1:29" x14ac:dyDescent="0.25">
      <c r="A398" s="6"/>
      <c r="B398" s="6"/>
      <c r="C398" s="6"/>
      <c r="D398" s="8"/>
      <c r="E398" s="9"/>
      <c r="F398" s="9"/>
      <c r="G398" s="10"/>
      <c r="H398" s="9"/>
      <c r="I398" s="10"/>
      <c r="J398" s="10"/>
      <c r="K398" s="10"/>
      <c r="L398" s="9"/>
      <c r="M398" s="10"/>
      <c r="N398" s="10"/>
      <c r="O398" s="9"/>
      <c r="P398" s="9"/>
      <c r="Q398" s="9"/>
      <c r="R398" s="9"/>
      <c r="S398" s="11"/>
      <c r="T398" s="11"/>
      <c r="U398" s="10"/>
      <c r="V398" s="9"/>
      <c r="W398" s="9"/>
      <c r="X398" s="7"/>
      <c r="Y398" s="7"/>
      <c r="Z398" s="12"/>
      <c r="AA398" s="12"/>
      <c r="AB398" s="9"/>
      <c r="AC398" s="9"/>
    </row>
    <row r="399" spans="1:29" x14ac:dyDescent="0.25">
      <c r="A399" s="6"/>
      <c r="B399" s="6"/>
      <c r="C399" s="6"/>
      <c r="D399" s="8"/>
      <c r="E399" s="9"/>
      <c r="F399" s="9"/>
      <c r="G399" s="10"/>
      <c r="H399" s="9"/>
      <c r="I399" s="10"/>
      <c r="J399" s="10"/>
      <c r="K399" s="10"/>
      <c r="L399" s="9"/>
      <c r="M399" s="10"/>
      <c r="N399" s="10"/>
      <c r="O399" s="9"/>
      <c r="P399" s="9"/>
      <c r="Q399" s="9"/>
      <c r="R399" s="9"/>
      <c r="S399" s="11"/>
      <c r="T399" s="11"/>
      <c r="U399" s="10"/>
      <c r="V399" s="9"/>
      <c r="W399" s="9"/>
      <c r="X399" s="7"/>
      <c r="Y399" s="7"/>
      <c r="Z399" s="12"/>
      <c r="AA399" s="12"/>
      <c r="AB399" s="9"/>
      <c r="AC399" s="9"/>
    </row>
    <row r="400" spans="1:29" x14ac:dyDescent="0.25">
      <c r="A400" s="6"/>
      <c r="B400" s="6"/>
      <c r="C400" s="6"/>
      <c r="D400" s="8"/>
      <c r="E400" s="9"/>
      <c r="F400" s="9"/>
      <c r="G400" s="10"/>
      <c r="H400" s="9"/>
      <c r="I400" s="10"/>
      <c r="J400" s="10"/>
      <c r="K400" s="10"/>
      <c r="L400" s="9"/>
      <c r="M400" s="10"/>
      <c r="N400" s="10"/>
      <c r="O400" s="9"/>
      <c r="P400" s="9"/>
      <c r="Q400" s="9"/>
      <c r="R400" s="9"/>
      <c r="S400" s="11"/>
      <c r="T400" s="11"/>
      <c r="U400" s="10"/>
      <c r="V400" s="9"/>
      <c r="W400" s="9"/>
      <c r="X400" s="7"/>
      <c r="Y400" s="7"/>
      <c r="Z400" s="12"/>
      <c r="AA400" s="12"/>
      <c r="AB400" s="9"/>
      <c r="AC400" s="9"/>
    </row>
    <row r="401" spans="1:29" x14ac:dyDescent="0.25">
      <c r="A401" s="6"/>
      <c r="B401" s="6"/>
      <c r="C401" s="6"/>
      <c r="D401" s="8"/>
      <c r="E401" s="9"/>
      <c r="F401" s="9"/>
      <c r="G401" s="10"/>
      <c r="H401" s="9"/>
      <c r="I401" s="10"/>
      <c r="J401" s="10"/>
      <c r="K401" s="10"/>
      <c r="L401" s="9"/>
      <c r="M401" s="10"/>
      <c r="N401" s="10"/>
      <c r="O401" s="9"/>
      <c r="P401" s="9"/>
      <c r="Q401" s="9"/>
      <c r="R401" s="9"/>
      <c r="S401" s="11"/>
      <c r="T401" s="11"/>
      <c r="U401" s="10"/>
      <c r="V401" s="9"/>
      <c r="W401" s="9"/>
      <c r="X401" s="7"/>
      <c r="Y401" s="7"/>
      <c r="Z401" s="12"/>
      <c r="AA401" s="12"/>
      <c r="AB401" s="9"/>
      <c r="AC401" s="9"/>
    </row>
    <row r="402" spans="1:29" x14ac:dyDescent="0.25">
      <c r="A402" s="6"/>
      <c r="B402" s="6"/>
      <c r="C402" s="6"/>
      <c r="D402" s="8"/>
      <c r="E402" s="9"/>
      <c r="F402" s="9"/>
      <c r="G402" s="10"/>
      <c r="H402" s="9"/>
      <c r="I402" s="10"/>
      <c r="J402" s="10"/>
      <c r="K402" s="10"/>
      <c r="L402" s="9"/>
      <c r="M402" s="10"/>
      <c r="N402" s="10"/>
      <c r="O402" s="9"/>
      <c r="P402" s="9"/>
      <c r="Q402" s="9"/>
      <c r="R402" s="9"/>
      <c r="S402" s="11"/>
      <c r="T402" s="11"/>
      <c r="U402" s="10"/>
      <c r="V402" s="9"/>
      <c r="W402" s="9"/>
      <c r="X402" s="7"/>
      <c r="Y402" s="7"/>
      <c r="Z402" s="12"/>
      <c r="AA402" s="12"/>
      <c r="AB402" s="9"/>
      <c r="AC402" s="9"/>
    </row>
    <row r="403" spans="1:29" x14ac:dyDescent="0.25">
      <c r="A403" s="6"/>
      <c r="B403" s="6"/>
      <c r="C403" s="6"/>
      <c r="D403" s="8"/>
      <c r="E403" s="9"/>
      <c r="F403" s="9"/>
      <c r="G403" s="10"/>
      <c r="H403" s="9"/>
      <c r="I403" s="10"/>
      <c r="J403" s="10"/>
      <c r="K403" s="10"/>
      <c r="L403" s="9"/>
      <c r="M403" s="10"/>
      <c r="N403" s="10"/>
      <c r="O403" s="9"/>
      <c r="P403" s="9"/>
      <c r="Q403" s="9"/>
      <c r="R403" s="9"/>
      <c r="S403" s="11"/>
      <c r="T403" s="11"/>
      <c r="U403" s="10"/>
      <c r="V403" s="9"/>
      <c r="W403" s="9"/>
      <c r="X403" s="7"/>
      <c r="Y403" s="7"/>
      <c r="Z403" s="12"/>
      <c r="AA403" s="12"/>
      <c r="AB403" s="9"/>
      <c r="AC403" s="9"/>
    </row>
    <row r="404" spans="1:29" x14ac:dyDescent="0.25">
      <c r="A404" s="6"/>
      <c r="B404" s="6"/>
      <c r="C404" s="6"/>
      <c r="D404" s="8"/>
      <c r="E404" s="9"/>
      <c r="F404" s="9"/>
      <c r="G404" s="10"/>
      <c r="H404" s="9"/>
      <c r="I404" s="10"/>
      <c r="J404" s="10"/>
      <c r="K404" s="10"/>
      <c r="L404" s="9"/>
      <c r="M404" s="10"/>
      <c r="N404" s="10"/>
      <c r="O404" s="9"/>
      <c r="P404" s="9"/>
      <c r="Q404" s="9"/>
      <c r="R404" s="9"/>
      <c r="S404" s="11"/>
      <c r="T404" s="11"/>
      <c r="U404" s="10"/>
      <c r="V404" s="9"/>
      <c r="W404" s="9"/>
      <c r="X404" s="7"/>
      <c r="Y404" s="7"/>
      <c r="Z404" s="12"/>
      <c r="AA404" s="12"/>
      <c r="AB404" s="9"/>
      <c r="AC404" s="9"/>
    </row>
    <row r="405" spans="1:29" x14ac:dyDescent="0.25">
      <c r="A405" s="6"/>
      <c r="B405" s="6"/>
      <c r="C405" s="6"/>
      <c r="D405" s="8"/>
      <c r="E405" s="9"/>
      <c r="F405" s="9"/>
      <c r="G405" s="10"/>
      <c r="H405" s="9"/>
      <c r="I405" s="10"/>
      <c r="J405" s="10"/>
      <c r="K405" s="10"/>
      <c r="L405" s="9"/>
      <c r="M405" s="10"/>
      <c r="N405" s="10"/>
      <c r="O405" s="9"/>
      <c r="P405" s="9"/>
      <c r="Q405" s="9"/>
      <c r="R405" s="9"/>
      <c r="S405" s="11"/>
      <c r="T405" s="11"/>
      <c r="U405" s="10"/>
      <c r="V405" s="9"/>
      <c r="W405" s="9"/>
      <c r="X405" s="7"/>
      <c r="Y405" s="7"/>
      <c r="Z405" s="12"/>
      <c r="AA405" s="12"/>
      <c r="AB405" s="9"/>
      <c r="AC405" s="9"/>
    </row>
    <row r="406" spans="1:29" x14ac:dyDescent="0.25">
      <c r="A406" s="6"/>
      <c r="B406" s="6"/>
      <c r="C406" s="6"/>
      <c r="D406" s="8"/>
      <c r="E406" s="9"/>
      <c r="F406" s="9"/>
      <c r="G406" s="10"/>
      <c r="H406" s="9"/>
      <c r="I406" s="10"/>
      <c r="J406" s="10"/>
      <c r="K406" s="10"/>
      <c r="L406" s="9"/>
      <c r="M406" s="10"/>
      <c r="N406" s="10"/>
      <c r="O406" s="9"/>
      <c r="P406" s="9"/>
      <c r="Q406" s="9"/>
      <c r="R406" s="9"/>
      <c r="S406" s="11"/>
      <c r="T406" s="11"/>
      <c r="U406" s="10"/>
      <c r="V406" s="9"/>
      <c r="W406" s="9"/>
      <c r="X406" s="7"/>
      <c r="Y406" s="7"/>
      <c r="Z406" s="12"/>
      <c r="AA406" s="12"/>
      <c r="AB406" s="9"/>
      <c r="AC406" s="9"/>
    </row>
    <row r="407" spans="1:29" x14ac:dyDescent="0.25">
      <c r="A407" s="6"/>
      <c r="B407" s="6"/>
      <c r="C407" s="6"/>
      <c r="D407" s="8"/>
      <c r="E407" s="9"/>
      <c r="F407" s="9"/>
      <c r="G407" s="10"/>
      <c r="H407" s="9"/>
      <c r="I407" s="10"/>
      <c r="J407" s="10"/>
      <c r="K407" s="10"/>
      <c r="L407" s="9"/>
      <c r="M407" s="10"/>
      <c r="N407" s="10"/>
      <c r="O407" s="9"/>
      <c r="P407" s="9"/>
      <c r="Q407" s="9"/>
      <c r="R407" s="9"/>
      <c r="S407" s="11"/>
      <c r="T407" s="11"/>
      <c r="U407" s="10"/>
      <c r="V407" s="9"/>
      <c r="W407" s="9"/>
      <c r="X407" s="7"/>
      <c r="Y407" s="7"/>
      <c r="Z407" s="12"/>
      <c r="AA407" s="12"/>
      <c r="AB407" s="9"/>
      <c r="AC407" s="9"/>
    </row>
    <row r="408" spans="1:29" x14ac:dyDescent="0.25">
      <c r="A408" s="6"/>
      <c r="B408" s="6"/>
      <c r="C408" s="6"/>
      <c r="D408" s="8"/>
      <c r="E408" s="9"/>
      <c r="F408" s="9"/>
      <c r="G408" s="10"/>
      <c r="H408" s="9"/>
      <c r="I408" s="10"/>
      <c r="J408" s="10"/>
      <c r="K408" s="10"/>
      <c r="L408" s="9"/>
      <c r="M408" s="10"/>
      <c r="N408" s="10"/>
      <c r="O408" s="9"/>
      <c r="P408" s="9"/>
      <c r="Q408" s="9"/>
      <c r="R408" s="9"/>
      <c r="S408" s="11"/>
      <c r="T408" s="11"/>
      <c r="U408" s="10"/>
      <c r="V408" s="9"/>
      <c r="W408" s="9"/>
      <c r="X408" s="7"/>
      <c r="Y408" s="7"/>
      <c r="Z408" s="12"/>
      <c r="AA408" s="12"/>
      <c r="AB408" s="9"/>
      <c r="AC408" s="9"/>
    </row>
    <row r="409" spans="1:29" x14ac:dyDescent="0.25">
      <c r="A409" s="6"/>
      <c r="B409" s="6"/>
      <c r="C409" s="6"/>
      <c r="D409" s="8"/>
      <c r="E409" s="9"/>
      <c r="F409" s="9"/>
      <c r="G409" s="10"/>
      <c r="H409" s="9"/>
      <c r="I409" s="10"/>
      <c r="J409" s="10"/>
      <c r="K409" s="10"/>
      <c r="L409" s="9"/>
      <c r="M409" s="10"/>
      <c r="N409" s="10"/>
      <c r="O409" s="9"/>
      <c r="P409" s="9"/>
      <c r="Q409" s="9"/>
      <c r="R409" s="9"/>
      <c r="S409" s="11"/>
      <c r="T409" s="11"/>
      <c r="U409" s="10"/>
      <c r="V409" s="9"/>
      <c r="W409" s="9"/>
      <c r="X409" s="7"/>
      <c r="Y409" s="7"/>
      <c r="Z409" s="12"/>
      <c r="AA409" s="12"/>
      <c r="AB409" s="9"/>
      <c r="AC409" s="9"/>
    </row>
    <row r="410" spans="1:29" x14ac:dyDescent="0.25">
      <c r="A410" s="6"/>
      <c r="B410" s="6"/>
      <c r="C410" s="6"/>
      <c r="D410" s="8"/>
      <c r="E410" s="9"/>
      <c r="F410" s="9"/>
      <c r="G410" s="10"/>
      <c r="H410" s="9"/>
      <c r="I410" s="10"/>
      <c r="J410" s="10"/>
      <c r="K410" s="10"/>
      <c r="L410" s="9"/>
      <c r="M410" s="10"/>
      <c r="N410" s="10"/>
      <c r="O410" s="9"/>
      <c r="P410" s="9"/>
      <c r="Q410" s="9"/>
      <c r="R410" s="9"/>
      <c r="S410" s="11"/>
      <c r="T410" s="11"/>
      <c r="U410" s="10"/>
      <c r="V410" s="9"/>
      <c r="W410" s="9"/>
      <c r="X410" s="7"/>
      <c r="Y410" s="7"/>
      <c r="Z410" s="12"/>
      <c r="AA410" s="12"/>
      <c r="AB410" s="9"/>
      <c r="AC410" s="9"/>
    </row>
    <row r="411" spans="1:29" x14ac:dyDescent="0.25">
      <c r="A411" s="6"/>
      <c r="B411" s="6"/>
      <c r="C411" s="6"/>
      <c r="D411" s="8"/>
      <c r="E411" s="9"/>
      <c r="F411" s="9"/>
      <c r="G411" s="10"/>
      <c r="H411" s="9"/>
      <c r="I411" s="10"/>
      <c r="J411" s="10"/>
      <c r="K411" s="10"/>
      <c r="L411" s="9"/>
      <c r="M411" s="10"/>
      <c r="N411" s="10"/>
      <c r="O411" s="9"/>
      <c r="P411" s="9"/>
      <c r="Q411" s="9"/>
      <c r="R411" s="9"/>
      <c r="S411" s="11"/>
      <c r="T411" s="11"/>
      <c r="U411" s="10"/>
      <c r="V411" s="9"/>
      <c r="W411" s="9"/>
      <c r="X411" s="7"/>
      <c r="Y411" s="7"/>
      <c r="Z411" s="12"/>
      <c r="AA411" s="12"/>
      <c r="AB411" s="9"/>
      <c r="AC411" s="9"/>
    </row>
    <row r="412" spans="1:29" x14ac:dyDescent="0.25">
      <c r="A412" s="6"/>
      <c r="B412" s="6"/>
      <c r="C412" s="6"/>
      <c r="D412" s="8"/>
      <c r="E412" s="9"/>
      <c r="F412" s="9"/>
      <c r="G412" s="10"/>
      <c r="H412" s="9"/>
      <c r="I412" s="10"/>
      <c r="J412" s="10"/>
      <c r="K412" s="10"/>
      <c r="L412" s="9"/>
      <c r="M412" s="10"/>
      <c r="N412" s="10"/>
      <c r="O412" s="9"/>
      <c r="P412" s="9"/>
      <c r="Q412" s="9"/>
      <c r="R412" s="9"/>
      <c r="S412" s="11"/>
      <c r="T412" s="11"/>
      <c r="U412" s="10"/>
      <c r="V412" s="9"/>
      <c r="W412" s="9"/>
      <c r="X412" s="7"/>
      <c r="Y412" s="7"/>
      <c r="Z412" s="12"/>
      <c r="AA412" s="12"/>
      <c r="AB412" s="9"/>
      <c r="AC412" s="9"/>
    </row>
    <row r="413" spans="1:29" x14ac:dyDescent="0.25">
      <c r="A413" s="6"/>
      <c r="B413" s="6"/>
      <c r="C413" s="6"/>
      <c r="D413" s="8"/>
      <c r="E413" s="9"/>
      <c r="F413" s="9"/>
      <c r="G413" s="10"/>
      <c r="H413" s="9"/>
      <c r="I413" s="10"/>
      <c r="J413" s="10"/>
      <c r="K413" s="10"/>
      <c r="L413" s="9"/>
      <c r="M413" s="10"/>
      <c r="N413" s="10"/>
      <c r="O413" s="9"/>
      <c r="P413" s="9"/>
      <c r="Q413" s="9"/>
      <c r="R413" s="9"/>
      <c r="S413" s="11"/>
      <c r="T413" s="11"/>
      <c r="U413" s="10"/>
      <c r="V413" s="9"/>
      <c r="W413" s="9"/>
      <c r="X413" s="7"/>
      <c r="Y413" s="7"/>
      <c r="Z413" s="12"/>
      <c r="AA413" s="12"/>
      <c r="AB413" s="9"/>
      <c r="AC413" s="9"/>
    </row>
    <row r="414" spans="1:29" x14ac:dyDescent="0.25">
      <c r="A414" s="6"/>
      <c r="B414" s="6"/>
      <c r="C414" s="6"/>
      <c r="D414" s="8"/>
      <c r="E414" s="9"/>
      <c r="F414" s="9"/>
      <c r="G414" s="10"/>
      <c r="H414" s="9"/>
      <c r="I414" s="10"/>
      <c r="J414" s="10"/>
      <c r="K414" s="10"/>
      <c r="L414" s="9"/>
      <c r="M414" s="10"/>
      <c r="N414" s="10"/>
      <c r="O414" s="9"/>
      <c r="P414" s="9"/>
      <c r="Q414" s="9"/>
      <c r="R414" s="9"/>
      <c r="S414" s="11"/>
      <c r="T414" s="11"/>
      <c r="U414" s="10"/>
      <c r="V414" s="9"/>
      <c r="W414" s="9"/>
      <c r="X414" s="7"/>
      <c r="Y414" s="7"/>
      <c r="Z414" s="12"/>
      <c r="AA414" s="12"/>
      <c r="AB414" s="9"/>
      <c r="AC414" s="9"/>
    </row>
    <row r="415" spans="1:29" x14ac:dyDescent="0.25">
      <c r="A415" s="6"/>
      <c r="B415" s="6"/>
      <c r="C415" s="6"/>
      <c r="D415" s="8"/>
      <c r="E415" s="9"/>
      <c r="F415" s="9"/>
      <c r="G415" s="10"/>
      <c r="H415" s="9"/>
      <c r="I415" s="10"/>
      <c r="J415" s="10"/>
      <c r="K415" s="10"/>
      <c r="L415" s="9"/>
      <c r="M415" s="10"/>
      <c r="N415" s="10"/>
      <c r="O415" s="9"/>
      <c r="P415" s="9"/>
      <c r="Q415" s="9"/>
      <c r="R415" s="9"/>
      <c r="S415" s="11"/>
      <c r="T415" s="11"/>
      <c r="U415" s="10"/>
      <c r="V415" s="9"/>
      <c r="W415" s="9"/>
      <c r="X415" s="7"/>
      <c r="Y415" s="7"/>
      <c r="Z415" s="12"/>
      <c r="AA415" s="12"/>
      <c r="AB415" s="9"/>
      <c r="AC415" s="9"/>
    </row>
    <row r="416" spans="1:29" x14ac:dyDescent="0.25">
      <c r="A416" s="6"/>
      <c r="B416" s="6"/>
      <c r="C416" s="6"/>
      <c r="D416" s="8"/>
      <c r="E416" s="9"/>
      <c r="F416" s="9"/>
      <c r="G416" s="10"/>
      <c r="H416" s="9"/>
      <c r="I416" s="10"/>
      <c r="J416" s="10"/>
      <c r="K416" s="10"/>
      <c r="L416" s="9"/>
      <c r="M416" s="10"/>
      <c r="N416" s="10"/>
      <c r="O416" s="9"/>
      <c r="P416" s="9"/>
      <c r="Q416" s="9"/>
      <c r="R416" s="9"/>
      <c r="S416" s="11"/>
      <c r="T416" s="11"/>
      <c r="U416" s="10"/>
      <c r="V416" s="9"/>
      <c r="W416" s="9"/>
      <c r="X416" s="7"/>
      <c r="Y416" s="7"/>
      <c r="Z416" s="12"/>
      <c r="AA416" s="12"/>
      <c r="AB416" s="9"/>
      <c r="AC416" s="9"/>
    </row>
    <row r="417" spans="1:29" x14ac:dyDescent="0.25">
      <c r="A417" s="6"/>
      <c r="B417" s="6"/>
      <c r="C417" s="6"/>
      <c r="D417" s="8"/>
      <c r="E417" s="9"/>
      <c r="F417" s="9"/>
      <c r="G417" s="10"/>
      <c r="H417" s="9"/>
      <c r="I417" s="10"/>
      <c r="J417" s="10"/>
      <c r="K417" s="10"/>
      <c r="L417" s="9"/>
      <c r="M417" s="10"/>
      <c r="N417" s="10"/>
      <c r="O417" s="9"/>
      <c r="P417" s="9"/>
      <c r="Q417" s="9"/>
      <c r="R417" s="9"/>
      <c r="S417" s="11"/>
      <c r="T417" s="11"/>
      <c r="U417" s="10"/>
      <c r="V417" s="9"/>
      <c r="W417" s="9"/>
      <c r="X417" s="7"/>
      <c r="Y417" s="7"/>
      <c r="Z417" s="12"/>
      <c r="AA417" s="12"/>
      <c r="AB417" s="9"/>
      <c r="AC417" s="9"/>
    </row>
    <row r="418" spans="1:29" x14ac:dyDescent="0.25">
      <c r="A418" s="6"/>
      <c r="B418" s="6"/>
      <c r="C418" s="6"/>
      <c r="D418" s="8"/>
      <c r="E418" s="9"/>
      <c r="F418" s="9"/>
      <c r="G418" s="10"/>
      <c r="H418" s="9"/>
      <c r="I418" s="10"/>
      <c r="J418" s="10"/>
      <c r="K418" s="10"/>
      <c r="L418" s="9"/>
      <c r="M418" s="10"/>
      <c r="N418" s="10"/>
      <c r="O418" s="9"/>
      <c r="P418" s="9"/>
      <c r="Q418" s="9"/>
      <c r="R418" s="9"/>
      <c r="S418" s="11"/>
      <c r="T418" s="11"/>
      <c r="U418" s="10"/>
      <c r="V418" s="9"/>
      <c r="W418" s="9"/>
      <c r="X418" s="7"/>
      <c r="Y418" s="7"/>
      <c r="Z418" s="12"/>
      <c r="AA418" s="12"/>
      <c r="AB418" s="9"/>
      <c r="AC418" s="9"/>
    </row>
    <row r="419" spans="1:29" x14ac:dyDescent="0.25">
      <c r="A419" s="6"/>
      <c r="B419" s="6"/>
      <c r="C419" s="6"/>
      <c r="D419" s="8"/>
      <c r="E419" s="9"/>
      <c r="F419" s="9"/>
      <c r="G419" s="10"/>
      <c r="H419" s="9"/>
      <c r="I419" s="10"/>
      <c r="J419" s="10"/>
      <c r="K419" s="10"/>
      <c r="L419" s="9"/>
      <c r="M419" s="10"/>
      <c r="N419" s="10"/>
      <c r="O419" s="9"/>
      <c r="P419" s="9"/>
      <c r="Q419" s="9"/>
      <c r="R419" s="9"/>
      <c r="S419" s="11"/>
      <c r="T419" s="11"/>
      <c r="U419" s="10"/>
      <c r="V419" s="9"/>
      <c r="W419" s="9"/>
      <c r="X419" s="7"/>
      <c r="Y419" s="7"/>
      <c r="Z419" s="12"/>
      <c r="AA419" s="12"/>
      <c r="AB419" s="9"/>
      <c r="AC419" s="9"/>
    </row>
    <row r="420" spans="1:29" x14ac:dyDescent="0.25">
      <c r="A420" s="6"/>
      <c r="B420" s="6"/>
      <c r="C420" s="6"/>
      <c r="D420" s="8"/>
      <c r="E420" s="9"/>
      <c r="F420" s="9"/>
      <c r="G420" s="10"/>
      <c r="H420" s="9"/>
      <c r="I420" s="10"/>
      <c r="J420" s="10"/>
      <c r="K420" s="10"/>
      <c r="L420" s="9"/>
      <c r="M420" s="10"/>
      <c r="N420" s="10"/>
      <c r="O420" s="9"/>
      <c r="P420" s="9"/>
      <c r="Q420" s="9"/>
      <c r="R420" s="9"/>
      <c r="S420" s="11"/>
      <c r="T420" s="11"/>
      <c r="U420" s="10"/>
      <c r="V420" s="9"/>
      <c r="W420" s="9"/>
      <c r="X420" s="7"/>
      <c r="Y420" s="7"/>
      <c r="Z420" s="12"/>
      <c r="AA420" s="12"/>
      <c r="AB420" s="9"/>
      <c r="AC420" s="9"/>
    </row>
    <row r="421" spans="1:29" x14ac:dyDescent="0.25">
      <c r="A421" s="6"/>
      <c r="B421" s="6"/>
      <c r="C421" s="6"/>
      <c r="D421" s="8"/>
      <c r="E421" s="9"/>
      <c r="F421" s="9"/>
      <c r="G421" s="10"/>
      <c r="H421" s="9"/>
      <c r="I421" s="10"/>
      <c r="J421" s="10"/>
      <c r="K421" s="10"/>
      <c r="L421" s="9"/>
      <c r="M421" s="10"/>
      <c r="N421" s="10"/>
      <c r="O421" s="9"/>
      <c r="P421" s="9"/>
      <c r="Q421" s="9"/>
      <c r="R421" s="9"/>
      <c r="S421" s="11"/>
      <c r="T421" s="11"/>
      <c r="U421" s="10"/>
      <c r="V421" s="9"/>
      <c r="W421" s="9"/>
      <c r="X421" s="7"/>
      <c r="Y421" s="7"/>
      <c r="Z421" s="12"/>
      <c r="AA421" s="12"/>
      <c r="AB421" s="9"/>
      <c r="AC421" s="9"/>
    </row>
    <row r="422" spans="1:29" x14ac:dyDescent="0.25">
      <c r="A422" s="6"/>
      <c r="B422" s="6"/>
      <c r="C422" s="6"/>
      <c r="D422" s="8"/>
      <c r="E422" s="9"/>
      <c r="F422" s="9"/>
      <c r="G422" s="10"/>
      <c r="H422" s="9"/>
      <c r="I422" s="10"/>
      <c r="J422" s="10"/>
      <c r="K422" s="10"/>
      <c r="L422" s="9"/>
      <c r="M422" s="10"/>
      <c r="N422" s="10"/>
      <c r="O422" s="9"/>
      <c r="P422" s="9"/>
      <c r="Q422" s="9"/>
      <c r="R422" s="9"/>
      <c r="S422" s="11"/>
      <c r="T422" s="11"/>
      <c r="U422" s="10"/>
      <c r="V422" s="9"/>
      <c r="W422" s="9"/>
      <c r="X422" s="7"/>
      <c r="Y422" s="7"/>
      <c r="Z422" s="12"/>
      <c r="AA422" s="12"/>
      <c r="AB422" s="9"/>
      <c r="AC422" s="9"/>
    </row>
    <row r="423" spans="1:29" x14ac:dyDescent="0.25">
      <c r="A423" s="6"/>
      <c r="B423" s="6"/>
      <c r="C423" s="6"/>
      <c r="D423" s="8"/>
      <c r="E423" s="9"/>
      <c r="F423" s="9"/>
      <c r="G423" s="10"/>
      <c r="H423" s="9"/>
      <c r="I423" s="10"/>
      <c r="J423" s="10"/>
      <c r="K423" s="10"/>
      <c r="L423" s="9"/>
      <c r="M423" s="10"/>
      <c r="N423" s="10"/>
      <c r="O423" s="9"/>
      <c r="P423" s="9"/>
      <c r="Q423" s="9"/>
      <c r="R423" s="9"/>
      <c r="S423" s="11"/>
      <c r="T423" s="11"/>
      <c r="U423" s="10"/>
      <c r="V423" s="9"/>
      <c r="W423" s="9"/>
      <c r="X423" s="7"/>
      <c r="Y423" s="7"/>
      <c r="Z423" s="12"/>
      <c r="AA423" s="12"/>
      <c r="AB423" s="9"/>
      <c r="AC423" s="9"/>
    </row>
    <row r="424" spans="1:29" x14ac:dyDescent="0.25">
      <c r="A424" s="6"/>
      <c r="B424" s="6"/>
      <c r="C424" s="6"/>
      <c r="D424" s="8"/>
      <c r="E424" s="9"/>
      <c r="F424" s="9"/>
      <c r="G424" s="10"/>
      <c r="H424" s="9"/>
      <c r="I424" s="10"/>
      <c r="J424" s="10"/>
      <c r="K424" s="10"/>
      <c r="L424" s="9"/>
      <c r="M424" s="10"/>
      <c r="N424" s="10"/>
      <c r="O424" s="9"/>
      <c r="P424" s="9"/>
      <c r="Q424" s="9"/>
      <c r="R424" s="9"/>
      <c r="S424" s="11"/>
      <c r="T424" s="11"/>
      <c r="U424" s="10"/>
      <c r="V424" s="9"/>
      <c r="W424" s="9"/>
      <c r="X424" s="7"/>
      <c r="Y424" s="7"/>
      <c r="Z424" s="12"/>
      <c r="AA424" s="12"/>
      <c r="AB424" s="9"/>
      <c r="AC424" s="9"/>
    </row>
    <row r="425" spans="1:29" x14ac:dyDescent="0.25">
      <c r="A425" s="6"/>
      <c r="B425" s="6"/>
      <c r="C425" s="6"/>
      <c r="D425" s="8"/>
      <c r="E425" s="9"/>
      <c r="F425" s="9"/>
      <c r="G425" s="10"/>
      <c r="H425" s="9"/>
      <c r="I425" s="10"/>
      <c r="J425" s="10"/>
      <c r="K425" s="10"/>
      <c r="L425" s="9"/>
      <c r="M425" s="10"/>
      <c r="N425" s="10"/>
      <c r="O425" s="9"/>
      <c r="P425" s="9"/>
      <c r="Q425" s="9"/>
      <c r="R425" s="9"/>
      <c r="S425" s="11"/>
      <c r="T425" s="11"/>
      <c r="U425" s="10"/>
      <c r="V425" s="9"/>
      <c r="W425" s="9"/>
      <c r="X425" s="7"/>
      <c r="Y425" s="7"/>
      <c r="Z425" s="12"/>
      <c r="AA425" s="12"/>
      <c r="AB425" s="9"/>
      <c r="AC425" s="9"/>
    </row>
    <row r="426" spans="1:29" x14ac:dyDescent="0.25">
      <c r="A426" s="6"/>
      <c r="B426" s="6"/>
      <c r="C426" s="6"/>
      <c r="D426" s="8"/>
      <c r="E426" s="9"/>
      <c r="F426" s="9"/>
      <c r="G426" s="10"/>
      <c r="H426" s="9"/>
      <c r="I426" s="10"/>
      <c r="J426" s="10"/>
      <c r="K426" s="10"/>
      <c r="L426" s="9"/>
      <c r="M426" s="10"/>
      <c r="N426" s="10"/>
      <c r="O426" s="9"/>
      <c r="P426" s="9"/>
      <c r="Q426" s="9"/>
      <c r="R426" s="9"/>
      <c r="S426" s="11"/>
      <c r="T426" s="11"/>
      <c r="U426" s="10"/>
      <c r="V426" s="9"/>
      <c r="W426" s="9"/>
      <c r="X426" s="7"/>
      <c r="Y426" s="7"/>
      <c r="Z426" s="12"/>
      <c r="AA426" s="12"/>
      <c r="AB426" s="9"/>
      <c r="AC426" s="9"/>
    </row>
    <row r="427" spans="1:29" x14ac:dyDescent="0.25">
      <c r="A427" s="6"/>
      <c r="B427" s="6"/>
      <c r="C427" s="6"/>
      <c r="D427" s="8"/>
      <c r="E427" s="9"/>
      <c r="F427" s="9"/>
      <c r="G427" s="10"/>
      <c r="H427" s="9"/>
      <c r="I427" s="10"/>
      <c r="J427" s="10"/>
      <c r="K427" s="10"/>
      <c r="L427" s="9"/>
      <c r="M427" s="10"/>
      <c r="N427" s="10"/>
      <c r="O427" s="9"/>
      <c r="P427" s="9"/>
      <c r="Q427" s="9"/>
      <c r="R427" s="9"/>
      <c r="S427" s="11"/>
      <c r="T427" s="11"/>
      <c r="U427" s="10"/>
      <c r="V427" s="9"/>
      <c r="W427" s="9"/>
      <c r="X427" s="7"/>
      <c r="Y427" s="7"/>
      <c r="Z427" s="12"/>
      <c r="AA427" s="12"/>
      <c r="AB427" s="9"/>
      <c r="AC427" s="9"/>
    </row>
    <row r="428" spans="1:29" x14ac:dyDescent="0.25">
      <c r="A428" s="6"/>
      <c r="B428" s="6"/>
      <c r="C428" s="6"/>
      <c r="D428" s="8"/>
      <c r="E428" s="9"/>
      <c r="F428" s="9"/>
      <c r="G428" s="10"/>
      <c r="H428" s="9"/>
      <c r="I428" s="10"/>
      <c r="J428" s="10"/>
      <c r="K428" s="10"/>
      <c r="L428" s="9"/>
      <c r="M428" s="10"/>
      <c r="N428" s="10"/>
      <c r="O428" s="9"/>
      <c r="P428" s="9"/>
      <c r="Q428" s="9"/>
      <c r="R428" s="9"/>
      <c r="S428" s="11"/>
      <c r="T428" s="11"/>
      <c r="U428" s="10"/>
      <c r="V428" s="9"/>
      <c r="W428" s="9"/>
      <c r="X428" s="7"/>
      <c r="Y428" s="7"/>
      <c r="Z428" s="12"/>
      <c r="AA428" s="12"/>
      <c r="AB428" s="9"/>
      <c r="AC428" s="9"/>
    </row>
    <row r="429" spans="1:29" x14ac:dyDescent="0.25">
      <c r="A429" s="6"/>
      <c r="B429" s="6"/>
      <c r="C429" s="6"/>
      <c r="D429" s="8"/>
      <c r="E429" s="9"/>
      <c r="F429" s="9"/>
      <c r="G429" s="10"/>
      <c r="H429" s="9"/>
      <c r="I429" s="10"/>
      <c r="J429" s="10"/>
      <c r="K429" s="10"/>
      <c r="L429" s="9"/>
      <c r="M429" s="10"/>
      <c r="N429" s="10"/>
      <c r="O429" s="9"/>
      <c r="P429" s="9"/>
      <c r="Q429" s="9"/>
      <c r="R429" s="9"/>
      <c r="S429" s="11"/>
      <c r="T429" s="11"/>
      <c r="U429" s="10"/>
      <c r="V429" s="9"/>
      <c r="W429" s="9"/>
      <c r="X429" s="7"/>
      <c r="Y429" s="7"/>
      <c r="Z429" s="12"/>
      <c r="AA429" s="12"/>
      <c r="AB429" s="9"/>
      <c r="AC429" s="9"/>
    </row>
    <row r="430" spans="1:29" x14ac:dyDescent="0.25">
      <c r="A430" s="6"/>
      <c r="B430" s="6"/>
      <c r="C430" s="6"/>
      <c r="D430" s="8"/>
      <c r="E430" s="9"/>
      <c r="F430" s="9"/>
      <c r="G430" s="10"/>
      <c r="H430" s="9"/>
      <c r="I430" s="10"/>
      <c r="J430" s="10"/>
      <c r="K430" s="10"/>
      <c r="L430" s="9"/>
      <c r="M430" s="10"/>
      <c r="N430" s="10"/>
      <c r="O430" s="9"/>
      <c r="P430" s="9"/>
      <c r="Q430" s="9"/>
      <c r="R430" s="9"/>
      <c r="S430" s="11"/>
      <c r="T430" s="11"/>
      <c r="U430" s="10"/>
      <c r="V430" s="9"/>
      <c r="W430" s="9"/>
      <c r="X430" s="7"/>
      <c r="Y430" s="7"/>
      <c r="Z430" s="12"/>
      <c r="AA430" s="12"/>
      <c r="AB430" s="9"/>
      <c r="AC430" s="9"/>
    </row>
    <row r="431" spans="1:29" x14ac:dyDescent="0.25">
      <c r="A431" s="6"/>
      <c r="B431" s="6"/>
      <c r="C431" s="6"/>
      <c r="D431" s="8"/>
      <c r="E431" s="9"/>
      <c r="F431" s="9"/>
      <c r="G431" s="10"/>
      <c r="H431" s="9"/>
      <c r="I431" s="10"/>
      <c r="J431" s="10"/>
      <c r="K431" s="10"/>
      <c r="L431" s="9"/>
      <c r="M431" s="10"/>
      <c r="N431" s="10"/>
      <c r="O431" s="9"/>
      <c r="P431" s="9"/>
      <c r="Q431" s="9"/>
      <c r="R431" s="9"/>
      <c r="S431" s="11"/>
      <c r="T431" s="11"/>
      <c r="U431" s="10"/>
      <c r="V431" s="9"/>
      <c r="W431" s="9"/>
      <c r="X431" s="7"/>
      <c r="Y431" s="7"/>
      <c r="Z431" s="12"/>
      <c r="AA431" s="12"/>
      <c r="AB431" s="9"/>
      <c r="AC431" s="9"/>
    </row>
    <row r="432" spans="1:29" x14ac:dyDescent="0.25">
      <c r="A432" s="6"/>
      <c r="B432" s="6"/>
      <c r="C432" s="6"/>
      <c r="D432" s="8"/>
      <c r="E432" s="9"/>
      <c r="F432" s="9"/>
      <c r="G432" s="10"/>
      <c r="H432" s="9"/>
      <c r="I432" s="10"/>
      <c r="J432" s="10"/>
      <c r="K432" s="10"/>
      <c r="L432" s="9"/>
      <c r="M432" s="10"/>
      <c r="N432" s="10"/>
      <c r="O432" s="9"/>
      <c r="P432" s="9"/>
      <c r="Q432" s="9"/>
      <c r="R432" s="9"/>
      <c r="S432" s="11"/>
      <c r="T432" s="11"/>
      <c r="U432" s="10"/>
      <c r="V432" s="9"/>
      <c r="W432" s="9"/>
      <c r="X432" s="7"/>
      <c r="Y432" s="7"/>
      <c r="Z432" s="12"/>
      <c r="AA432" s="12"/>
      <c r="AB432" s="9"/>
      <c r="AC432" s="9"/>
    </row>
    <row r="433" spans="1:29" x14ac:dyDescent="0.25">
      <c r="A433" s="6"/>
      <c r="B433" s="6"/>
      <c r="C433" s="6"/>
      <c r="D433" s="8"/>
      <c r="E433" s="9"/>
      <c r="F433" s="9"/>
      <c r="G433" s="10"/>
      <c r="H433" s="9"/>
      <c r="I433" s="10"/>
      <c r="J433" s="10"/>
      <c r="K433" s="10"/>
      <c r="L433" s="9"/>
      <c r="M433" s="10"/>
      <c r="N433" s="10"/>
      <c r="O433" s="9"/>
      <c r="P433" s="9"/>
      <c r="Q433" s="9"/>
      <c r="R433" s="9"/>
      <c r="S433" s="11"/>
      <c r="T433" s="11"/>
      <c r="U433" s="10"/>
      <c r="V433" s="9"/>
      <c r="W433" s="9"/>
      <c r="X433" s="7"/>
      <c r="Y433" s="7"/>
      <c r="Z433" s="12"/>
      <c r="AA433" s="12"/>
      <c r="AB433" s="9"/>
      <c r="AC433" s="9"/>
    </row>
    <row r="434" spans="1:29" x14ac:dyDescent="0.25">
      <c r="A434" s="6"/>
      <c r="B434" s="6"/>
      <c r="C434" s="6"/>
      <c r="D434" s="8"/>
      <c r="E434" s="9"/>
      <c r="F434" s="9"/>
      <c r="G434" s="10"/>
      <c r="H434" s="9"/>
      <c r="I434" s="10"/>
      <c r="J434" s="10"/>
      <c r="K434" s="10"/>
      <c r="L434" s="9"/>
      <c r="M434" s="10"/>
      <c r="N434" s="10"/>
      <c r="O434" s="9"/>
      <c r="P434" s="9"/>
      <c r="Q434" s="9"/>
      <c r="R434" s="9"/>
      <c r="S434" s="11"/>
      <c r="T434" s="11"/>
      <c r="U434" s="10"/>
      <c r="V434" s="9"/>
      <c r="W434" s="9"/>
      <c r="X434" s="7"/>
      <c r="Y434" s="7"/>
      <c r="Z434" s="12"/>
      <c r="AA434" s="12"/>
      <c r="AB434" s="9"/>
      <c r="AC434" s="9"/>
    </row>
    <row r="435" spans="1:29" x14ac:dyDescent="0.25">
      <c r="A435" s="6"/>
      <c r="B435" s="6"/>
      <c r="C435" s="6"/>
      <c r="D435" s="8"/>
      <c r="E435" s="9"/>
      <c r="F435" s="9"/>
      <c r="G435" s="10"/>
      <c r="H435" s="9"/>
      <c r="I435" s="10"/>
      <c r="J435" s="10"/>
      <c r="K435" s="10"/>
      <c r="L435" s="9"/>
      <c r="M435" s="10"/>
      <c r="N435" s="10"/>
      <c r="O435" s="9"/>
      <c r="P435" s="9"/>
      <c r="Q435" s="9"/>
      <c r="R435" s="9"/>
      <c r="S435" s="11"/>
      <c r="T435" s="11"/>
      <c r="U435" s="10"/>
      <c r="V435" s="9"/>
      <c r="W435" s="9"/>
      <c r="X435" s="7"/>
      <c r="Y435" s="7"/>
      <c r="Z435" s="12"/>
      <c r="AA435" s="12"/>
      <c r="AB435" s="9"/>
      <c r="AC435" s="9"/>
    </row>
    <row r="436" spans="1:29" x14ac:dyDescent="0.25">
      <c r="A436" s="6"/>
      <c r="B436" s="6"/>
      <c r="C436" s="6"/>
      <c r="D436" s="8"/>
      <c r="E436" s="9"/>
      <c r="F436" s="9"/>
      <c r="G436" s="10"/>
      <c r="H436" s="9"/>
      <c r="I436" s="10"/>
      <c r="J436" s="10"/>
      <c r="K436" s="10"/>
      <c r="L436" s="9"/>
      <c r="M436" s="10"/>
      <c r="N436" s="10"/>
      <c r="O436" s="9"/>
      <c r="P436" s="9"/>
      <c r="Q436" s="9"/>
      <c r="R436" s="9"/>
      <c r="S436" s="11"/>
      <c r="T436" s="11"/>
      <c r="U436" s="10"/>
      <c r="V436" s="9"/>
      <c r="W436" s="9"/>
      <c r="X436" s="7"/>
      <c r="Y436" s="7"/>
      <c r="Z436" s="12"/>
      <c r="AA436" s="12"/>
      <c r="AB436" s="9"/>
      <c r="AC436" s="9"/>
    </row>
    <row r="437" spans="1:29" x14ac:dyDescent="0.25">
      <c r="A437" s="6"/>
      <c r="B437" s="6"/>
      <c r="C437" s="6"/>
      <c r="D437" s="8"/>
      <c r="E437" s="9"/>
      <c r="F437" s="9"/>
      <c r="G437" s="10"/>
      <c r="H437" s="9"/>
      <c r="I437" s="10"/>
      <c r="J437" s="10"/>
      <c r="K437" s="10"/>
      <c r="L437" s="9"/>
      <c r="M437" s="10"/>
      <c r="N437" s="10"/>
      <c r="O437" s="9"/>
      <c r="P437" s="9"/>
      <c r="Q437" s="9"/>
      <c r="R437" s="9"/>
      <c r="S437" s="11"/>
      <c r="T437" s="11"/>
      <c r="U437" s="10"/>
      <c r="V437" s="9"/>
      <c r="W437" s="9"/>
      <c r="X437" s="7"/>
      <c r="Y437" s="7"/>
      <c r="Z437" s="12"/>
      <c r="AA437" s="12"/>
      <c r="AB437" s="9"/>
      <c r="AC437" s="9"/>
    </row>
    <row r="438" spans="1:29" x14ac:dyDescent="0.25">
      <c r="A438" s="6"/>
      <c r="B438" s="6"/>
      <c r="C438" s="6"/>
      <c r="D438" s="8"/>
      <c r="E438" s="9"/>
      <c r="F438" s="9"/>
      <c r="G438" s="10"/>
      <c r="H438" s="9"/>
      <c r="I438" s="10"/>
      <c r="J438" s="10"/>
      <c r="K438" s="10"/>
      <c r="L438" s="9"/>
      <c r="M438" s="10"/>
      <c r="N438" s="10"/>
      <c r="O438" s="9"/>
      <c r="P438" s="9"/>
      <c r="Q438" s="9"/>
      <c r="R438" s="9"/>
      <c r="S438" s="11"/>
      <c r="T438" s="11"/>
      <c r="U438" s="10"/>
      <c r="V438" s="9"/>
      <c r="W438" s="9"/>
      <c r="X438" s="7"/>
      <c r="Y438" s="7"/>
      <c r="Z438" s="12"/>
      <c r="AA438" s="12"/>
      <c r="AB438" s="9"/>
      <c r="AC438" s="9"/>
    </row>
    <row r="439" spans="1:29" x14ac:dyDescent="0.25">
      <c r="A439" s="6"/>
      <c r="B439" s="6"/>
      <c r="C439" s="6"/>
      <c r="D439" s="8"/>
      <c r="E439" s="9"/>
      <c r="F439" s="9"/>
      <c r="G439" s="10"/>
      <c r="H439" s="9"/>
      <c r="I439" s="10"/>
      <c r="J439" s="10"/>
      <c r="K439" s="10"/>
      <c r="L439" s="9"/>
      <c r="M439" s="10"/>
      <c r="N439" s="10"/>
      <c r="O439" s="9"/>
      <c r="P439" s="9"/>
      <c r="Q439" s="9"/>
      <c r="R439" s="9"/>
      <c r="S439" s="11"/>
      <c r="T439" s="11"/>
      <c r="U439" s="10"/>
      <c r="V439" s="9"/>
      <c r="W439" s="9"/>
      <c r="X439" s="7"/>
      <c r="Y439" s="7"/>
      <c r="Z439" s="12"/>
      <c r="AA439" s="12"/>
      <c r="AB439" s="9"/>
      <c r="AC439" s="9"/>
    </row>
    <row r="440" spans="1:29" x14ac:dyDescent="0.25">
      <c r="A440" s="6"/>
      <c r="B440" s="6"/>
      <c r="C440" s="6"/>
      <c r="D440" s="8"/>
      <c r="E440" s="9"/>
      <c r="F440" s="9"/>
      <c r="G440" s="10"/>
      <c r="H440" s="9"/>
      <c r="I440" s="10"/>
      <c r="J440" s="10"/>
      <c r="K440" s="10"/>
      <c r="L440" s="9"/>
      <c r="M440" s="10"/>
      <c r="N440" s="10"/>
      <c r="O440" s="9"/>
      <c r="P440" s="9"/>
      <c r="Q440" s="9"/>
      <c r="R440" s="9"/>
      <c r="S440" s="11"/>
      <c r="T440" s="11"/>
      <c r="U440" s="10"/>
      <c r="V440" s="9"/>
      <c r="W440" s="9"/>
      <c r="X440" s="7"/>
      <c r="Y440" s="7"/>
      <c r="Z440" s="12"/>
      <c r="AA440" s="12"/>
      <c r="AB440" s="9"/>
      <c r="AC440" s="9"/>
    </row>
    <row r="441" spans="1:29" x14ac:dyDescent="0.25">
      <c r="A441" s="6"/>
      <c r="B441" s="6"/>
      <c r="C441" s="6"/>
      <c r="D441" s="8"/>
      <c r="E441" s="9"/>
      <c r="F441" s="9"/>
      <c r="G441" s="10"/>
      <c r="H441" s="9"/>
      <c r="I441" s="10"/>
      <c r="J441" s="10"/>
      <c r="K441" s="10"/>
      <c r="L441" s="9"/>
      <c r="M441" s="10"/>
      <c r="N441" s="10"/>
      <c r="O441" s="9"/>
      <c r="P441" s="9"/>
      <c r="Q441" s="9"/>
      <c r="R441" s="9"/>
      <c r="S441" s="11"/>
      <c r="T441" s="11"/>
      <c r="U441" s="10"/>
      <c r="V441" s="9"/>
      <c r="W441" s="9"/>
      <c r="X441" s="7"/>
      <c r="Y441" s="7"/>
      <c r="Z441" s="12"/>
      <c r="AA441" s="12"/>
      <c r="AB441" s="9"/>
      <c r="AC441" s="9"/>
    </row>
    <row r="442" spans="1:29" x14ac:dyDescent="0.25">
      <c r="A442" s="6"/>
      <c r="B442" s="6"/>
      <c r="C442" s="6"/>
      <c r="D442" s="8"/>
      <c r="E442" s="9"/>
      <c r="F442" s="9"/>
      <c r="G442" s="10"/>
      <c r="H442" s="9"/>
      <c r="I442" s="10"/>
      <c r="J442" s="10"/>
      <c r="K442" s="10"/>
      <c r="L442" s="9"/>
      <c r="M442" s="10"/>
      <c r="N442" s="10"/>
      <c r="O442" s="9"/>
      <c r="P442" s="9"/>
      <c r="Q442" s="9"/>
      <c r="R442" s="9"/>
      <c r="S442" s="11"/>
      <c r="T442" s="11"/>
      <c r="U442" s="10"/>
      <c r="V442" s="9"/>
      <c r="W442" s="9"/>
      <c r="X442" s="7"/>
      <c r="Y442" s="7"/>
      <c r="Z442" s="12"/>
      <c r="AA442" s="12"/>
      <c r="AB442" s="9"/>
      <c r="AC442" s="9"/>
    </row>
    <row r="443" spans="1:29" x14ac:dyDescent="0.25">
      <c r="A443" s="6"/>
      <c r="B443" s="6"/>
      <c r="C443" s="6"/>
      <c r="D443" s="8"/>
      <c r="E443" s="9"/>
      <c r="F443" s="9"/>
      <c r="G443" s="10"/>
      <c r="H443" s="9"/>
      <c r="I443" s="10"/>
      <c r="J443" s="10"/>
      <c r="K443" s="10"/>
      <c r="L443" s="9"/>
      <c r="M443" s="10"/>
      <c r="N443" s="10"/>
      <c r="O443" s="9"/>
      <c r="P443" s="9"/>
      <c r="Q443" s="9"/>
      <c r="R443" s="9"/>
      <c r="S443" s="11"/>
      <c r="T443" s="11"/>
      <c r="U443" s="10"/>
      <c r="V443" s="9"/>
      <c r="W443" s="9"/>
      <c r="X443" s="7"/>
      <c r="Y443" s="7"/>
      <c r="Z443" s="12"/>
      <c r="AA443" s="12"/>
      <c r="AB443" s="9"/>
      <c r="AC443" s="9"/>
    </row>
    <row r="444" spans="1:29" x14ac:dyDescent="0.25">
      <c r="A444" s="6"/>
      <c r="B444" s="6"/>
      <c r="C444" s="6"/>
      <c r="D444" s="8"/>
      <c r="E444" s="9"/>
      <c r="F444" s="9"/>
      <c r="G444" s="10"/>
      <c r="H444" s="9"/>
      <c r="I444" s="10"/>
      <c r="J444" s="10"/>
      <c r="K444" s="10"/>
      <c r="L444" s="9"/>
      <c r="M444" s="10"/>
      <c r="N444" s="10"/>
      <c r="O444" s="9"/>
      <c r="P444" s="9"/>
      <c r="Q444" s="9"/>
      <c r="R444" s="9"/>
      <c r="S444" s="11"/>
      <c r="T444" s="11"/>
      <c r="U444" s="10"/>
      <c r="V444" s="9"/>
      <c r="W444" s="9"/>
      <c r="X444" s="7"/>
      <c r="Y444" s="7"/>
      <c r="Z444" s="12"/>
      <c r="AA444" s="12"/>
      <c r="AB444" s="9"/>
      <c r="AC444" s="9"/>
    </row>
    <row r="445" spans="1:29" x14ac:dyDescent="0.25">
      <c r="A445" s="6"/>
      <c r="B445" s="6"/>
      <c r="C445" s="6"/>
      <c r="D445" s="8"/>
      <c r="E445" s="9"/>
      <c r="F445" s="9"/>
      <c r="G445" s="10"/>
      <c r="H445" s="9"/>
      <c r="I445" s="10"/>
      <c r="J445" s="10"/>
      <c r="K445" s="10"/>
      <c r="L445" s="9"/>
      <c r="M445" s="10"/>
      <c r="N445" s="10"/>
      <c r="O445" s="9"/>
      <c r="P445" s="9"/>
      <c r="Q445" s="9"/>
      <c r="R445" s="9"/>
      <c r="S445" s="11"/>
      <c r="T445" s="11"/>
      <c r="U445" s="10"/>
      <c r="V445" s="9"/>
      <c r="W445" s="9"/>
      <c r="X445" s="7"/>
      <c r="Y445" s="7"/>
      <c r="Z445" s="12"/>
      <c r="AA445" s="12"/>
      <c r="AB445" s="9"/>
      <c r="AC445" s="9"/>
    </row>
    <row r="446" spans="1:29" x14ac:dyDescent="0.25">
      <c r="A446" s="6"/>
      <c r="B446" s="6"/>
      <c r="C446" s="6"/>
      <c r="D446" s="8"/>
      <c r="E446" s="9"/>
      <c r="F446" s="9"/>
      <c r="G446" s="10"/>
      <c r="H446" s="9"/>
      <c r="I446" s="10"/>
      <c r="J446" s="10"/>
      <c r="K446" s="10"/>
      <c r="L446" s="9"/>
      <c r="M446" s="10"/>
      <c r="N446" s="10"/>
      <c r="O446" s="9"/>
      <c r="P446" s="9"/>
      <c r="Q446" s="9"/>
      <c r="R446" s="9"/>
      <c r="S446" s="11"/>
      <c r="T446" s="11"/>
      <c r="U446" s="10"/>
      <c r="V446" s="9"/>
      <c r="W446" s="9"/>
      <c r="X446" s="7"/>
      <c r="Y446" s="7"/>
      <c r="Z446" s="12"/>
      <c r="AA446" s="12"/>
      <c r="AB446" s="9"/>
      <c r="AC446" s="9"/>
    </row>
    <row r="447" spans="1:29" x14ac:dyDescent="0.25">
      <c r="A447" s="6"/>
      <c r="B447" s="6"/>
      <c r="C447" s="6"/>
      <c r="D447" s="8"/>
      <c r="E447" s="9"/>
      <c r="F447" s="9"/>
      <c r="G447" s="10"/>
      <c r="H447" s="9"/>
      <c r="I447" s="10"/>
      <c r="J447" s="10"/>
      <c r="K447" s="10"/>
      <c r="L447" s="9"/>
      <c r="M447" s="10"/>
      <c r="N447" s="10"/>
      <c r="O447" s="9"/>
      <c r="P447" s="9"/>
      <c r="Q447" s="9"/>
      <c r="R447" s="9"/>
      <c r="S447" s="11"/>
      <c r="T447" s="11"/>
      <c r="U447" s="10"/>
      <c r="V447" s="9"/>
      <c r="W447" s="9"/>
      <c r="X447" s="7"/>
      <c r="Y447" s="7"/>
      <c r="Z447" s="12"/>
      <c r="AA447" s="12"/>
      <c r="AB447" s="9"/>
      <c r="AC447" s="9"/>
    </row>
    <row r="448" spans="1:29" x14ac:dyDescent="0.25">
      <c r="A448" s="6"/>
      <c r="B448" s="6"/>
      <c r="C448" s="6"/>
      <c r="D448" s="8"/>
      <c r="E448" s="9"/>
      <c r="F448" s="9"/>
      <c r="G448" s="10"/>
      <c r="H448" s="9"/>
      <c r="I448" s="10"/>
      <c r="J448" s="10"/>
      <c r="K448" s="10"/>
      <c r="L448" s="9"/>
      <c r="M448" s="10"/>
      <c r="N448" s="10"/>
      <c r="O448" s="9"/>
      <c r="P448" s="9"/>
      <c r="Q448" s="9"/>
      <c r="R448" s="9"/>
      <c r="S448" s="11"/>
      <c r="T448" s="11"/>
      <c r="U448" s="10"/>
      <c r="V448" s="9"/>
      <c r="W448" s="9"/>
      <c r="X448" s="7"/>
      <c r="Y448" s="7"/>
      <c r="Z448" s="12"/>
      <c r="AA448" s="12"/>
      <c r="AB448" s="9"/>
      <c r="AC448" s="9"/>
    </row>
    <row r="449" spans="1:29" x14ac:dyDescent="0.25">
      <c r="A449" s="6"/>
      <c r="B449" s="6"/>
      <c r="C449" s="6"/>
      <c r="D449" s="8"/>
      <c r="E449" s="9"/>
      <c r="F449" s="9"/>
      <c r="G449" s="10"/>
      <c r="H449" s="9"/>
      <c r="I449" s="10"/>
      <c r="J449" s="10"/>
      <c r="K449" s="10"/>
      <c r="L449" s="9"/>
      <c r="M449" s="10"/>
      <c r="N449" s="10"/>
      <c r="O449" s="9"/>
      <c r="P449" s="9"/>
      <c r="Q449" s="9"/>
      <c r="R449" s="9"/>
      <c r="S449" s="11"/>
      <c r="T449" s="11"/>
      <c r="U449" s="10"/>
      <c r="V449" s="9"/>
      <c r="W449" s="9"/>
      <c r="X449" s="7"/>
      <c r="Y449" s="7"/>
      <c r="Z449" s="12"/>
      <c r="AA449" s="12"/>
      <c r="AB449" s="9"/>
      <c r="AC449" s="9"/>
    </row>
    <row r="450" spans="1:29" x14ac:dyDescent="0.25">
      <c r="A450" s="6"/>
      <c r="B450" s="6"/>
      <c r="C450" s="6"/>
      <c r="D450" s="8"/>
      <c r="E450" s="9"/>
      <c r="F450" s="9"/>
      <c r="G450" s="10"/>
      <c r="H450" s="9"/>
      <c r="I450" s="10"/>
      <c r="J450" s="10"/>
      <c r="K450" s="10"/>
      <c r="L450" s="9"/>
      <c r="M450" s="10"/>
      <c r="N450" s="10"/>
      <c r="O450" s="9"/>
      <c r="P450" s="9"/>
      <c r="Q450" s="9"/>
      <c r="R450" s="9"/>
      <c r="S450" s="11"/>
      <c r="T450" s="11"/>
      <c r="U450" s="10"/>
      <c r="V450" s="9"/>
      <c r="W450" s="9"/>
      <c r="X450" s="7"/>
      <c r="Y450" s="7"/>
      <c r="Z450" s="12"/>
      <c r="AA450" s="12"/>
      <c r="AB450" s="9"/>
      <c r="AC450" s="9"/>
    </row>
    <row r="451" spans="1:29" x14ac:dyDescent="0.25">
      <c r="A451" s="6"/>
      <c r="B451" s="6"/>
      <c r="C451" s="6"/>
      <c r="D451" s="8"/>
      <c r="E451" s="9"/>
      <c r="F451" s="9"/>
      <c r="G451" s="10"/>
      <c r="H451" s="9"/>
      <c r="I451" s="10"/>
      <c r="J451" s="10"/>
      <c r="K451" s="10"/>
      <c r="L451" s="9"/>
      <c r="M451" s="10"/>
      <c r="N451" s="10"/>
      <c r="O451" s="9"/>
      <c r="P451" s="9"/>
      <c r="Q451" s="9"/>
      <c r="R451" s="9"/>
      <c r="S451" s="11"/>
      <c r="T451" s="11"/>
      <c r="U451" s="10"/>
      <c r="V451" s="9"/>
      <c r="W451" s="9"/>
      <c r="X451" s="7"/>
      <c r="Y451" s="7"/>
      <c r="Z451" s="12"/>
      <c r="AA451" s="12"/>
      <c r="AB451" s="9"/>
      <c r="AC451" s="9"/>
    </row>
    <row r="452" spans="1:29" x14ac:dyDescent="0.25">
      <c r="A452" s="6"/>
      <c r="B452" s="6"/>
      <c r="C452" s="6"/>
      <c r="D452" s="8"/>
      <c r="E452" s="9"/>
      <c r="F452" s="9"/>
      <c r="G452" s="10"/>
      <c r="H452" s="9"/>
      <c r="I452" s="10"/>
      <c r="J452" s="10"/>
      <c r="K452" s="10"/>
      <c r="L452" s="9"/>
      <c r="M452" s="10"/>
      <c r="N452" s="10"/>
      <c r="O452" s="9"/>
      <c r="P452" s="9"/>
      <c r="Q452" s="9"/>
      <c r="R452" s="9"/>
      <c r="S452" s="11"/>
      <c r="T452" s="11"/>
      <c r="U452" s="10"/>
      <c r="V452" s="9"/>
      <c r="W452" s="9"/>
      <c r="X452" s="7"/>
      <c r="Y452" s="7"/>
      <c r="Z452" s="12"/>
      <c r="AA452" s="12"/>
      <c r="AB452" s="9"/>
      <c r="AC452" s="9"/>
    </row>
    <row r="453" spans="1:29" x14ac:dyDescent="0.25">
      <c r="A453" s="6"/>
      <c r="B453" s="6"/>
      <c r="C453" s="6"/>
      <c r="D453" s="8"/>
      <c r="E453" s="9"/>
      <c r="F453" s="9"/>
      <c r="G453" s="10"/>
      <c r="H453" s="9"/>
      <c r="I453" s="10"/>
      <c r="J453" s="10"/>
      <c r="K453" s="10"/>
      <c r="L453" s="9"/>
      <c r="M453" s="10"/>
      <c r="N453" s="10"/>
      <c r="O453" s="9"/>
      <c r="P453" s="9"/>
      <c r="Q453" s="9"/>
      <c r="R453" s="9"/>
      <c r="S453" s="11"/>
      <c r="T453" s="11"/>
      <c r="U453" s="10"/>
      <c r="V453" s="9"/>
      <c r="W453" s="9"/>
      <c r="X453" s="7"/>
      <c r="Y453" s="7"/>
      <c r="Z453" s="12"/>
      <c r="AA453" s="12"/>
      <c r="AB453" s="9"/>
      <c r="AC453" s="9"/>
    </row>
    <row r="454" spans="1:29" x14ac:dyDescent="0.25">
      <c r="A454" s="6"/>
      <c r="B454" s="6"/>
      <c r="C454" s="6"/>
      <c r="D454" s="8"/>
      <c r="E454" s="9"/>
      <c r="F454" s="9"/>
      <c r="G454" s="10"/>
      <c r="H454" s="9"/>
      <c r="I454" s="10"/>
      <c r="J454" s="10"/>
      <c r="K454" s="10"/>
      <c r="L454" s="9"/>
      <c r="M454" s="10"/>
      <c r="N454" s="10"/>
      <c r="O454" s="9"/>
      <c r="P454" s="9"/>
      <c r="Q454" s="9"/>
      <c r="R454" s="9"/>
      <c r="S454" s="11"/>
      <c r="T454" s="11"/>
      <c r="U454" s="10"/>
      <c r="V454" s="9"/>
      <c r="W454" s="9"/>
      <c r="X454" s="7"/>
      <c r="Y454" s="7"/>
      <c r="Z454" s="12"/>
      <c r="AA454" s="12"/>
      <c r="AB454" s="9"/>
      <c r="AC454" s="9"/>
    </row>
    <row r="455" spans="1:29" x14ac:dyDescent="0.25">
      <c r="A455" s="6"/>
      <c r="B455" s="6"/>
      <c r="C455" s="6"/>
      <c r="D455" s="8"/>
      <c r="E455" s="9"/>
      <c r="F455" s="9"/>
      <c r="G455" s="10"/>
      <c r="H455" s="9"/>
      <c r="I455" s="10"/>
      <c r="J455" s="10"/>
      <c r="K455" s="10"/>
      <c r="L455" s="9"/>
      <c r="M455" s="10"/>
      <c r="N455" s="10"/>
      <c r="O455" s="9"/>
      <c r="P455" s="9"/>
      <c r="Q455" s="9"/>
      <c r="R455" s="9"/>
      <c r="S455" s="11"/>
      <c r="T455" s="11"/>
      <c r="U455" s="10"/>
      <c r="V455" s="9"/>
      <c r="W455" s="9"/>
      <c r="X455" s="7"/>
      <c r="Y455" s="7"/>
      <c r="Z455" s="12"/>
      <c r="AA455" s="12"/>
      <c r="AB455" s="9"/>
      <c r="AC455" s="9"/>
    </row>
    <row r="456" spans="1:29" x14ac:dyDescent="0.25">
      <c r="A456" s="6"/>
      <c r="B456" s="6"/>
      <c r="C456" s="6"/>
      <c r="D456" s="8"/>
      <c r="E456" s="9"/>
      <c r="F456" s="9"/>
      <c r="G456" s="10"/>
      <c r="H456" s="9"/>
      <c r="I456" s="10"/>
      <c r="J456" s="10"/>
      <c r="K456" s="10"/>
      <c r="L456" s="9"/>
      <c r="M456" s="10"/>
      <c r="N456" s="10"/>
      <c r="O456" s="9"/>
      <c r="P456" s="9"/>
      <c r="Q456" s="9"/>
      <c r="R456" s="9"/>
      <c r="S456" s="11"/>
      <c r="T456" s="11"/>
      <c r="U456" s="10"/>
      <c r="V456" s="9"/>
      <c r="W456" s="9"/>
      <c r="X456" s="7"/>
      <c r="Y456" s="7"/>
      <c r="Z456" s="12"/>
      <c r="AA456" s="12"/>
      <c r="AB456" s="9"/>
      <c r="AC456" s="9"/>
    </row>
    <row r="457" spans="1:29" x14ac:dyDescent="0.25">
      <c r="A457" s="6"/>
      <c r="B457" s="6"/>
      <c r="C457" s="6"/>
      <c r="D457" s="8"/>
      <c r="E457" s="9"/>
      <c r="F457" s="9"/>
      <c r="G457" s="10"/>
      <c r="H457" s="9"/>
      <c r="I457" s="10"/>
      <c r="J457" s="10"/>
      <c r="K457" s="10"/>
      <c r="L457" s="9"/>
      <c r="M457" s="10"/>
      <c r="N457" s="10"/>
      <c r="O457" s="9"/>
      <c r="P457" s="9"/>
      <c r="Q457" s="9"/>
      <c r="R457" s="9"/>
      <c r="S457" s="11"/>
      <c r="T457" s="11"/>
      <c r="U457" s="10"/>
      <c r="V457" s="9"/>
      <c r="W457" s="9"/>
      <c r="X457" s="7"/>
      <c r="Y457" s="7"/>
      <c r="Z457" s="12"/>
      <c r="AA457" s="12"/>
      <c r="AB457" s="9"/>
      <c r="AC457" s="9"/>
    </row>
    <row r="458" spans="1:29" x14ac:dyDescent="0.25">
      <c r="A458" s="6"/>
      <c r="B458" s="6"/>
      <c r="C458" s="6"/>
      <c r="D458" s="8"/>
      <c r="E458" s="9"/>
      <c r="F458" s="9"/>
      <c r="G458" s="10"/>
      <c r="H458" s="9"/>
      <c r="I458" s="10"/>
      <c r="J458" s="10"/>
      <c r="K458" s="10"/>
      <c r="L458" s="9"/>
      <c r="M458" s="10"/>
      <c r="N458" s="10"/>
      <c r="O458" s="9"/>
      <c r="P458" s="9"/>
      <c r="Q458" s="9"/>
      <c r="R458" s="9"/>
      <c r="S458" s="11"/>
      <c r="T458" s="11"/>
      <c r="U458" s="10"/>
      <c r="V458" s="9"/>
      <c r="W458" s="9"/>
      <c r="X458" s="7"/>
      <c r="Y458" s="7"/>
      <c r="Z458" s="12"/>
      <c r="AA458" s="12"/>
      <c r="AB458" s="9"/>
      <c r="AC458" s="9"/>
    </row>
    <row r="459" spans="1:29" x14ac:dyDescent="0.25">
      <c r="A459" s="6"/>
      <c r="B459" s="6"/>
      <c r="C459" s="6"/>
      <c r="D459" s="8"/>
      <c r="E459" s="9"/>
      <c r="F459" s="9"/>
      <c r="G459" s="10"/>
      <c r="H459" s="9"/>
      <c r="I459" s="10"/>
      <c r="J459" s="10"/>
      <c r="K459" s="10"/>
      <c r="L459" s="9"/>
      <c r="M459" s="10"/>
      <c r="N459" s="10"/>
      <c r="O459" s="9"/>
      <c r="P459" s="9"/>
      <c r="Q459" s="9"/>
      <c r="R459" s="9"/>
      <c r="S459" s="11"/>
      <c r="T459" s="11"/>
      <c r="U459" s="10"/>
      <c r="V459" s="9"/>
      <c r="W459" s="9"/>
      <c r="X459" s="7"/>
      <c r="Y459" s="7"/>
      <c r="Z459" s="12"/>
      <c r="AA459" s="12"/>
      <c r="AB459" s="9"/>
      <c r="AC459" s="9"/>
    </row>
    <row r="460" spans="1:29" x14ac:dyDescent="0.25">
      <c r="A460" s="6"/>
      <c r="B460" s="6"/>
      <c r="C460" s="6"/>
      <c r="D460" s="8"/>
      <c r="E460" s="9"/>
      <c r="F460" s="9"/>
      <c r="G460" s="10"/>
      <c r="H460" s="9"/>
      <c r="I460" s="10"/>
      <c r="J460" s="10"/>
      <c r="K460" s="10"/>
      <c r="L460" s="9"/>
      <c r="M460" s="10"/>
      <c r="N460" s="10"/>
      <c r="O460" s="9"/>
      <c r="P460" s="9"/>
      <c r="Q460" s="9"/>
      <c r="R460" s="9"/>
      <c r="S460" s="11"/>
      <c r="T460" s="11"/>
      <c r="U460" s="10"/>
      <c r="V460" s="9"/>
      <c r="W460" s="9"/>
      <c r="X460" s="7"/>
      <c r="Y460" s="7"/>
      <c r="Z460" s="12"/>
      <c r="AA460" s="12"/>
      <c r="AB460" s="9"/>
      <c r="AC460" s="9"/>
    </row>
    <row r="461" spans="1:29" x14ac:dyDescent="0.25">
      <c r="A461" s="6"/>
      <c r="B461" s="6"/>
      <c r="C461" s="6"/>
      <c r="D461" s="8"/>
      <c r="E461" s="9"/>
      <c r="F461" s="9"/>
      <c r="G461" s="10"/>
      <c r="H461" s="9"/>
      <c r="I461" s="10"/>
      <c r="J461" s="10"/>
      <c r="K461" s="10"/>
      <c r="L461" s="9"/>
      <c r="M461" s="10"/>
      <c r="N461" s="10"/>
      <c r="O461" s="9"/>
      <c r="P461" s="9"/>
      <c r="Q461" s="9"/>
      <c r="R461" s="9"/>
      <c r="S461" s="11"/>
      <c r="T461" s="11"/>
      <c r="U461" s="10"/>
      <c r="V461" s="9"/>
      <c r="W461" s="9"/>
      <c r="X461" s="7"/>
      <c r="Y461" s="7"/>
      <c r="Z461" s="12"/>
      <c r="AA461" s="12"/>
      <c r="AB461" s="9"/>
      <c r="AC461" s="9"/>
    </row>
    <row r="462" spans="1:29" x14ac:dyDescent="0.25">
      <c r="A462" s="6"/>
      <c r="B462" s="6"/>
      <c r="C462" s="6"/>
      <c r="D462" s="8"/>
      <c r="E462" s="9"/>
      <c r="F462" s="9"/>
      <c r="G462" s="10"/>
      <c r="H462" s="9"/>
      <c r="I462" s="10"/>
      <c r="J462" s="10"/>
      <c r="K462" s="10"/>
      <c r="L462" s="9"/>
      <c r="M462" s="10"/>
      <c r="N462" s="10"/>
      <c r="O462" s="9"/>
      <c r="P462" s="9"/>
      <c r="Q462" s="9"/>
      <c r="R462" s="9"/>
      <c r="S462" s="11"/>
      <c r="T462" s="11"/>
      <c r="U462" s="10"/>
      <c r="V462" s="9"/>
      <c r="W462" s="9"/>
      <c r="X462" s="7"/>
      <c r="Y462" s="7"/>
      <c r="Z462" s="12"/>
      <c r="AA462" s="12"/>
      <c r="AB462" s="9"/>
      <c r="AC462" s="9"/>
    </row>
    <row r="463" spans="1:29" x14ac:dyDescent="0.25">
      <c r="A463" s="6"/>
      <c r="B463" s="6"/>
      <c r="C463" s="6"/>
      <c r="D463" s="8"/>
      <c r="E463" s="9"/>
      <c r="F463" s="9"/>
      <c r="G463" s="10"/>
      <c r="H463" s="9"/>
      <c r="I463" s="10"/>
      <c r="J463" s="10"/>
      <c r="K463" s="10"/>
      <c r="L463" s="9"/>
      <c r="M463" s="10"/>
      <c r="N463" s="10"/>
      <c r="O463" s="9"/>
      <c r="P463" s="9"/>
      <c r="Q463" s="9"/>
      <c r="R463" s="9"/>
      <c r="S463" s="11"/>
      <c r="T463" s="11"/>
      <c r="U463" s="10"/>
      <c r="V463" s="9"/>
      <c r="W463" s="9"/>
      <c r="X463" s="7"/>
      <c r="Y463" s="7"/>
      <c r="Z463" s="12"/>
      <c r="AA463" s="12"/>
      <c r="AB463" s="9"/>
      <c r="AC463" s="9"/>
    </row>
    <row r="464" spans="1:29" x14ac:dyDescent="0.25">
      <c r="A464" s="6"/>
      <c r="B464" s="6"/>
      <c r="C464" s="6"/>
      <c r="D464" s="8"/>
      <c r="E464" s="9"/>
      <c r="F464" s="9"/>
      <c r="G464" s="10"/>
      <c r="H464" s="9"/>
      <c r="I464" s="10"/>
      <c r="J464" s="10"/>
      <c r="K464" s="10"/>
      <c r="L464" s="9"/>
      <c r="M464" s="10"/>
      <c r="N464" s="10"/>
      <c r="O464" s="9"/>
      <c r="P464" s="9"/>
      <c r="Q464" s="9"/>
      <c r="R464" s="9"/>
      <c r="S464" s="11"/>
      <c r="T464" s="11"/>
      <c r="U464" s="10"/>
      <c r="V464" s="9"/>
      <c r="W464" s="9"/>
      <c r="X464" s="7"/>
      <c r="Y464" s="7"/>
      <c r="Z464" s="12"/>
      <c r="AA464" s="12"/>
      <c r="AB464" s="9"/>
      <c r="AC464" s="9"/>
    </row>
    <row r="465" spans="1:29" x14ac:dyDescent="0.25">
      <c r="A465" s="6"/>
      <c r="B465" s="6"/>
      <c r="C465" s="6"/>
      <c r="D465" s="8"/>
      <c r="E465" s="9"/>
      <c r="F465" s="9"/>
      <c r="G465" s="10"/>
      <c r="H465" s="9"/>
      <c r="I465" s="10"/>
      <c r="J465" s="10"/>
      <c r="K465" s="10"/>
      <c r="L465" s="9"/>
      <c r="M465" s="10"/>
      <c r="N465" s="10"/>
      <c r="O465" s="9"/>
      <c r="P465" s="9"/>
      <c r="Q465" s="9"/>
      <c r="R465" s="9"/>
      <c r="S465" s="11"/>
      <c r="T465" s="11"/>
      <c r="U465" s="10"/>
      <c r="V465" s="9"/>
      <c r="W465" s="9"/>
      <c r="X465" s="7"/>
      <c r="Y465" s="7"/>
      <c r="Z465" s="12"/>
      <c r="AA465" s="12"/>
      <c r="AB465" s="9"/>
      <c r="AC465" s="9"/>
    </row>
    <row r="466" spans="1:29" x14ac:dyDescent="0.25">
      <c r="A466" s="6"/>
      <c r="B466" s="6"/>
      <c r="C466" s="6"/>
      <c r="D466" s="8"/>
      <c r="E466" s="9"/>
      <c r="F466" s="9"/>
      <c r="G466" s="10"/>
      <c r="H466" s="9"/>
      <c r="I466" s="10"/>
      <c r="J466" s="10"/>
      <c r="K466" s="10"/>
      <c r="L466" s="9"/>
      <c r="M466" s="10"/>
      <c r="N466" s="10"/>
      <c r="O466" s="9"/>
      <c r="P466" s="9"/>
      <c r="Q466" s="9"/>
      <c r="R466" s="9"/>
      <c r="S466" s="11"/>
      <c r="T466" s="11"/>
      <c r="U466" s="10"/>
      <c r="V466" s="9"/>
      <c r="W466" s="9"/>
      <c r="X466" s="7"/>
      <c r="Y466" s="7"/>
      <c r="Z466" s="12"/>
      <c r="AA466" s="12"/>
      <c r="AB466" s="9"/>
      <c r="AC466" s="9"/>
    </row>
    <row r="467" spans="1:29" x14ac:dyDescent="0.25">
      <c r="A467" s="6"/>
      <c r="B467" s="6"/>
      <c r="C467" s="6"/>
      <c r="D467" s="8"/>
      <c r="E467" s="9"/>
      <c r="F467" s="9"/>
      <c r="G467" s="10"/>
      <c r="H467" s="9"/>
      <c r="I467" s="10"/>
      <c r="J467" s="10"/>
      <c r="K467" s="10"/>
      <c r="L467" s="9"/>
      <c r="M467" s="10"/>
      <c r="N467" s="10"/>
      <c r="O467" s="9"/>
      <c r="P467" s="9"/>
      <c r="Q467" s="9"/>
      <c r="R467" s="9"/>
      <c r="S467" s="11"/>
      <c r="T467" s="11"/>
      <c r="U467" s="10"/>
      <c r="V467" s="9"/>
      <c r="W467" s="9"/>
      <c r="X467" s="7"/>
      <c r="Y467" s="7"/>
      <c r="Z467" s="12"/>
      <c r="AA467" s="12"/>
      <c r="AB467" s="9"/>
      <c r="AC467" s="9"/>
    </row>
    <row r="468" spans="1:29" x14ac:dyDescent="0.25">
      <c r="A468" s="6"/>
      <c r="B468" s="6"/>
      <c r="C468" s="6"/>
      <c r="D468" s="8"/>
      <c r="E468" s="9"/>
      <c r="F468" s="9"/>
      <c r="G468" s="10"/>
      <c r="H468" s="9"/>
      <c r="I468" s="10"/>
      <c r="J468" s="10"/>
      <c r="K468" s="10"/>
      <c r="L468" s="9"/>
      <c r="M468" s="10"/>
      <c r="N468" s="10"/>
      <c r="O468" s="9"/>
      <c r="P468" s="9"/>
      <c r="Q468" s="9"/>
      <c r="R468" s="9"/>
      <c r="S468" s="11"/>
      <c r="T468" s="11"/>
      <c r="U468" s="10"/>
      <c r="V468" s="9"/>
      <c r="W468" s="9"/>
      <c r="X468" s="7"/>
      <c r="Y468" s="7"/>
      <c r="Z468" s="12"/>
      <c r="AA468" s="12"/>
      <c r="AB468" s="9"/>
      <c r="AC468" s="9"/>
    </row>
    <row r="469" spans="1:29" x14ac:dyDescent="0.25">
      <c r="A469" s="6"/>
      <c r="B469" s="6"/>
      <c r="C469" s="6"/>
      <c r="D469" s="8"/>
      <c r="E469" s="9"/>
      <c r="F469" s="9"/>
      <c r="G469" s="10"/>
      <c r="H469" s="9"/>
      <c r="I469" s="10"/>
      <c r="J469" s="10"/>
      <c r="K469" s="10"/>
      <c r="L469" s="9"/>
      <c r="M469" s="10"/>
      <c r="N469" s="10"/>
      <c r="O469" s="9"/>
      <c r="P469" s="9"/>
      <c r="Q469" s="9"/>
      <c r="R469" s="9"/>
      <c r="S469" s="11"/>
      <c r="T469" s="11"/>
      <c r="U469" s="10"/>
      <c r="V469" s="9"/>
      <c r="W469" s="9"/>
      <c r="X469" s="7"/>
      <c r="Y469" s="7"/>
      <c r="Z469" s="12"/>
      <c r="AA469" s="12"/>
      <c r="AB469" s="9"/>
      <c r="AC469" s="9"/>
    </row>
    <row r="470" spans="1:29" x14ac:dyDescent="0.25">
      <c r="A470" s="6"/>
      <c r="B470" s="6"/>
      <c r="C470" s="6"/>
      <c r="D470" s="8"/>
      <c r="E470" s="9"/>
      <c r="F470" s="9"/>
      <c r="G470" s="10"/>
      <c r="H470" s="9"/>
      <c r="I470" s="10"/>
      <c r="J470" s="10"/>
      <c r="K470" s="10"/>
      <c r="L470" s="9"/>
      <c r="M470" s="10"/>
      <c r="N470" s="10"/>
      <c r="O470" s="9"/>
      <c r="P470" s="9"/>
      <c r="Q470" s="9"/>
      <c r="R470" s="9"/>
      <c r="S470" s="11"/>
      <c r="T470" s="11"/>
      <c r="U470" s="10"/>
      <c r="V470" s="9"/>
      <c r="W470" s="9"/>
      <c r="X470" s="7"/>
      <c r="Y470" s="7"/>
      <c r="Z470" s="12"/>
      <c r="AA470" s="12"/>
      <c r="AB470" s="9"/>
      <c r="AC470" s="9"/>
    </row>
    <row r="471" spans="1:29" x14ac:dyDescent="0.25">
      <c r="A471" s="6"/>
      <c r="B471" s="6"/>
      <c r="C471" s="6"/>
      <c r="D471" s="8"/>
      <c r="E471" s="9"/>
      <c r="F471" s="9"/>
      <c r="G471" s="10"/>
      <c r="H471" s="9"/>
      <c r="I471" s="10"/>
      <c r="J471" s="10"/>
      <c r="K471" s="10"/>
      <c r="L471" s="9"/>
      <c r="M471" s="10"/>
      <c r="N471" s="10"/>
      <c r="O471" s="9"/>
      <c r="P471" s="9"/>
      <c r="Q471" s="9"/>
      <c r="R471" s="9"/>
      <c r="S471" s="11"/>
      <c r="T471" s="11"/>
      <c r="U471" s="10"/>
      <c r="V471" s="9"/>
      <c r="W471" s="9"/>
      <c r="X471" s="7"/>
      <c r="Y471" s="7"/>
      <c r="Z471" s="12"/>
      <c r="AA471" s="12"/>
      <c r="AB471" s="9"/>
      <c r="AC471" s="9"/>
    </row>
    <row r="472" spans="1:29" x14ac:dyDescent="0.25">
      <c r="A472" s="6"/>
      <c r="B472" s="6"/>
      <c r="C472" s="6"/>
      <c r="D472" s="8"/>
      <c r="E472" s="9"/>
      <c r="F472" s="9"/>
      <c r="G472" s="10"/>
      <c r="H472" s="9"/>
      <c r="I472" s="10"/>
      <c r="J472" s="10"/>
      <c r="K472" s="10"/>
      <c r="L472" s="9"/>
      <c r="M472" s="10"/>
      <c r="N472" s="10"/>
      <c r="O472" s="9"/>
      <c r="P472" s="9"/>
      <c r="Q472" s="9"/>
      <c r="R472" s="9"/>
      <c r="S472" s="11"/>
      <c r="T472" s="11"/>
      <c r="U472" s="10"/>
      <c r="V472" s="9"/>
      <c r="W472" s="9"/>
      <c r="X472" s="7"/>
      <c r="Y472" s="7"/>
      <c r="Z472" s="12"/>
      <c r="AA472" s="12"/>
      <c r="AB472" s="9"/>
      <c r="AC472" s="9"/>
    </row>
    <row r="473" spans="1:29" x14ac:dyDescent="0.25">
      <c r="A473" s="6"/>
      <c r="B473" s="6"/>
      <c r="C473" s="6"/>
      <c r="D473" s="8"/>
      <c r="E473" s="9"/>
      <c r="F473" s="9"/>
      <c r="G473" s="10"/>
      <c r="H473" s="9"/>
      <c r="I473" s="10"/>
      <c r="J473" s="10"/>
      <c r="K473" s="10"/>
      <c r="L473" s="9"/>
      <c r="M473" s="10"/>
      <c r="N473" s="10"/>
      <c r="O473" s="9"/>
      <c r="P473" s="9"/>
      <c r="Q473" s="9"/>
      <c r="R473" s="9"/>
      <c r="S473" s="11"/>
      <c r="T473" s="11"/>
      <c r="U473" s="10"/>
      <c r="V473" s="9"/>
      <c r="W473" s="9"/>
      <c r="X473" s="7"/>
      <c r="Y473" s="7"/>
      <c r="Z473" s="12"/>
      <c r="AA473" s="12"/>
      <c r="AB473" s="9"/>
      <c r="AC473" s="9"/>
    </row>
    <row r="474" spans="1:29" x14ac:dyDescent="0.25">
      <c r="A474" s="6"/>
      <c r="B474" s="6"/>
      <c r="C474" s="6"/>
      <c r="D474" s="8"/>
      <c r="E474" s="9"/>
      <c r="F474" s="9"/>
      <c r="G474" s="10"/>
      <c r="H474" s="9"/>
      <c r="I474" s="10"/>
      <c r="J474" s="10"/>
      <c r="K474" s="10"/>
      <c r="L474" s="9"/>
      <c r="M474" s="10"/>
      <c r="N474" s="10"/>
      <c r="O474" s="9"/>
      <c r="P474" s="9"/>
      <c r="Q474" s="9"/>
      <c r="R474" s="9"/>
      <c r="S474" s="11"/>
      <c r="T474" s="11"/>
      <c r="U474" s="10"/>
      <c r="V474" s="9"/>
      <c r="W474" s="9"/>
      <c r="X474" s="7"/>
      <c r="Y474" s="7"/>
      <c r="Z474" s="12"/>
      <c r="AA474" s="12"/>
      <c r="AB474" s="9"/>
      <c r="AC474" s="9"/>
    </row>
    <row r="475" spans="1:29" x14ac:dyDescent="0.25">
      <c r="A475" s="6"/>
      <c r="B475" s="6"/>
      <c r="C475" s="6"/>
      <c r="D475" s="8"/>
      <c r="E475" s="9"/>
      <c r="F475" s="9"/>
      <c r="G475" s="10"/>
      <c r="H475" s="9"/>
      <c r="I475" s="10"/>
      <c r="J475" s="10"/>
      <c r="K475" s="10"/>
      <c r="L475" s="9"/>
      <c r="M475" s="10"/>
      <c r="N475" s="10"/>
      <c r="O475" s="9"/>
      <c r="P475" s="9"/>
      <c r="Q475" s="9"/>
      <c r="R475" s="9"/>
      <c r="S475" s="11"/>
      <c r="T475" s="11"/>
      <c r="U475" s="10"/>
      <c r="V475" s="9"/>
      <c r="W475" s="9"/>
      <c r="X475" s="7"/>
      <c r="Y475" s="7"/>
      <c r="Z475" s="12"/>
      <c r="AA475" s="12"/>
      <c r="AB475" s="9"/>
      <c r="AC475" s="9"/>
    </row>
    <row r="476" spans="1:29" x14ac:dyDescent="0.25">
      <c r="A476" s="6"/>
      <c r="B476" s="6"/>
      <c r="C476" s="6"/>
      <c r="D476" s="8"/>
      <c r="E476" s="9"/>
      <c r="F476" s="9"/>
      <c r="G476" s="10"/>
      <c r="H476" s="9"/>
      <c r="I476" s="10"/>
      <c r="J476" s="10"/>
      <c r="K476" s="10"/>
      <c r="L476" s="9"/>
      <c r="M476" s="10"/>
      <c r="N476" s="10"/>
      <c r="O476" s="9"/>
      <c r="P476" s="9"/>
      <c r="Q476" s="9"/>
      <c r="R476" s="9"/>
      <c r="S476" s="11"/>
      <c r="T476" s="11"/>
      <c r="U476" s="10"/>
      <c r="V476" s="9"/>
      <c r="W476" s="9"/>
      <c r="X476" s="7"/>
      <c r="Y476" s="7"/>
      <c r="Z476" s="12"/>
      <c r="AA476" s="12"/>
      <c r="AB476" s="9"/>
      <c r="AC476" s="9"/>
    </row>
    <row r="477" spans="1:29" x14ac:dyDescent="0.25">
      <c r="A477" s="6"/>
      <c r="B477" s="6"/>
      <c r="C477" s="6"/>
      <c r="D477" s="8"/>
      <c r="E477" s="9"/>
      <c r="F477" s="9"/>
      <c r="G477" s="10"/>
      <c r="H477" s="9"/>
      <c r="I477" s="10"/>
      <c r="J477" s="10"/>
      <c r="K477" s="10"/>
      <c r="L477" s="9"/>
      <c r="M477" s="10"/>
      <c r="N477" s="10"/>
      <c r="O477" s="9"/>
      <c r="P477" s="9"/>
      <c r="Q477" s="9"/>
      <c r="R477" s="9"/>
      <c r="S477" s="11"/>
      <c r="T477" s="11"/>
      <c r="U477" s="10"/>
      <c r="V477" s="9"/>
      <c r="W477" s="9"/>
      <c r="X477" s="7"/>
      <c r="Y477" s="7"/>
      <c r="Z477" s="12"/>
      <c r="AA477" s="12"/>
      <c r="AB477" s="9"/>
      <c r="AC477" s="9"/>
    </row>
    <row r="478" spans="1:29" x14ac:dyDescent="0.25">
      <c r="A478" s="6"/>
      <c r="B478" s="6"/>
      <c r="C478" s="6"/>
      <c r="D478" s="8"/>
      <c r="E478" s="9"/>
      <c r="F478" s="9"/>
      <c r="G478" s="10"/>
      <c r="H478" s="9"/>
      <c r="I478" s="10"/>
      <c r="J478" s="10"/>
      <c r="K478" s="10"/>
      <c r="L478" s="9"/>
      <c r="M478" s="10"/>
      <c r="N478" s="10"/>
      <c r="O478" s="9"/>
      <c r="P478" s="9"/>
      <c r="Q478" s="9"/>
      <c r="R478" s="9"/>
      <c r="S478" s="11"/>
      <c r="T478" s="11"/>
      <c r="U478" s="10"/>
      <c r="V478" s="9"/>
      <c r="W478" s="9"/>
      <c r="X478" s="7"/>
      <c r="Y478" s="7"/>
      <c r="Z478" s="12"/>
      <c r="AA478" s="12"/>
      <c r="AB478" s="9"/>
      <c r="AC478" s="9"/>
    </row>
    <row r="479" spans="1:29" x14ac:dyDescent="0.25">
      <c r="A479" s="6"/>
      <c r="B479" s="6"/>
      <c r="C479" s="6"/>
      <c r="D479" s="8"/>
      <c r="E479" s="9"/>
      <c r="F479" s="9"/>
      <c r="G479" s="10"/>
      <c r="H479" s="9"/>
      <c r="I479" s="10"/>
      <c r="J479" s="10"/>
      <c r="K479" s="10"/>
      <c r="L479" s="9"/>
      <c r="M479" s="10"/>
      <c r="N479" s="10"/>
      <c r="O479" s="9"/>
      <c r="P479" s="9"/>
      <c r="Q479" s="9"/>
      <c r="R479" s="9"/>
      <c r="S479" s="11"/>
      <c r="T479" s="11"/>
      <c r="U479" s="10"/>
      <c r="V479" s="9"/>
      <c r="W479" s="9"/>
      <c r="X479" s="7"/>
      <c r="Y479" s="7"/>
      <c r="Z479" s="12"/>
      <c r="AA479" s="12"/>
      <c r="AB479" s="9"/>
      <c r="AC479" s="9"/>
    </row>
    <row r="480" spans="1:29" x14ac:dyDescent="0.25">
      <c r="A480" s="6"/>
      <c r="B480" s="6"/>
      <c r="C480" s="6"/>
      <c r="D480" s="8"/>
      <c r="E480" s="9"/>
      <c r="F480" s="9"/>
      <c r="G480" s="10"/>
      <c r="H480" s="9"/>
      <c r="I480" s="10"/>
      <c r="J480" s="10"/>
      <c r="K480" s="10"/>
      <c r="L480" s="9"/>
      <c r="M480" s="10"/>
      <c r="N480" s="10"/>
      <c r="O480" s="9"/>
      <c r="P480" s="9"/>
      <c r="Q480" s="9"/>
      <c r="R480" s="9"/>
      <c r="S480" s="11"/>
      <c r="T480" s="11"/>
      <c r="U480" s="10"/>
      <c r="V480" s="9"/>
      <c r="W480" s="9"/>
      <c r="X480" s="7"/>
      <c r="Y480" s="7"/>
      <c r="Z480" s="12"/>
      <c r="AA480" s="12"/>
      <c r="AB480" s="9"/>
      <c r="AC480" s="9"/>
    </row>
    <row r="481" spans="1:29" x14ac:dyDescent="0.25">
      <c r="A481" s="6"/>
      <c r="B481" s="6"/>
      <c r="C481" s="6"/>
      <c r="D481" s="8"/>
      <c r="E481" s="9"/>
      <c r="F481" s="9"/>
      <c r="G481" s="10"/>
      <c r="H481" s="9"/>
      <c r="I481" s="10"/>
      <c r="J481" s="10"/>
      <c r="K481" s="10"/>
      <c r="L481" s="9"/>
      <c r="M481" s="10"/>
      <c r="N481" s="10"/>
      <c r="O481" s="9"/>
      <c r="P481" s="9"/>
      <c r="Q481" s="9"/>
      <c r="R481" s="9"/>
      <c r="S481" s="11"/>
      <c r="T481" s="11"/>
      <c r="U481" s="10"/>
      <c r="V481" s="9"/>
      <c r="W481" s="9"/>
      <c r="X481" s="7"/>
      <c r="Y481" s="7"/>
      <c r="Z481" s="12"/>
      <c r="AA481" s="12"/>
      <c r="AB481" s="9"/>
      <c r="AC481" s="9"/>
    </row>
    <row r="482" spans="1:29" x14ac:dyDescent="0.25">
      <c r="A482" s="6"/>
      <c r="B482" s="6"/>
      <c r="C482" s="6"/>
      <c r="D482" s="8"/>
      <c r="E482" s="9"/>
      <c r="F482" s="9"/>
      <c r="G482" s="10"/>
      <c r="H482" s="9"/>
      <c r="I482" s="10"/>
      <c r="J482" s="10"/>
      <c r="K482" s="10"/>
      <c r="L482" s="9"/>
      <c r="M482" s="10"/>
      <c r="N482" s="10"/>
      <c r="O482" s="9"/>
      <c r="P482" s="9"/>
      <c r="Q482" s="9"/>
      <c r="R482" s="9"/>
      <c r="S482" s="11"/>
      <c r="T482" s="11"/>
      <c r="U482" s="10"/>
      <c r="V482" s="9"/>
      <c r="W482" s="9"/>
      <c r="X482" s="7"/>
      <c r="Y482" s="7"/>
      <c r="Z482" s="12"/>
      <c r="AA482" s="12"/>
      <c r="AB482" s="9"/>
      <c r="AC482" s="9"/>
    </row>
    <row r="483" spans="1:29" x14ac:dyDescent="0.25">
      <c r="A483" s="6"/>
      <c r="B483" s="6"/>
      <c r="C483" s="6"/>
      <c r="D483" s="8"/>
      <c r="E483" s="9"/>
      <c r="F483" s="9"/>
      <c r="G483" s="10"/>
      <c r="H483" s="9"/>
      <c r="I483" s="10"/>
      <c r="J483" s="10"/>
      <c r="K483" s="10"/>
      <c r="L483" s="9"/>
      <c r="M483" s="10"/>
      <c r="N483" s="10"/>
      <c r="O483" s="9"/>
      <c r="P483" s="9"/>
      <c r="Q483" s="9"/>
      <c r="R483" s="9"/>
      <c r="S483" s="11"/>
      <c r="T483" s="11"/>
      <c r="U483" s="10"/>
      <c r="V483" s="9"/>
      <c r="W483" s="9"/>
      <c r="X483" s="7"/>
      <c r="Y483" s="7"/>
      <c r="Z483" s="12"/>
      <c r="AA483" s="12"/>
      <c r="AB483" s="9"/>
      <c r="AC483" s="9"/>
    </row>
    <row r="484" spans="1:29" x14ac:dyDescent="0.25">
      <c r="A484" s="6"/>
      <c r="B484" s="6"/>
      <c r="C484" s="6"/>
      <c r="D484" s="8"/>
      <c r="E484" s="9"/>
      <c r="F484" s="9"/>
      <c r="G484" s="10"/>
      <c r="H484" s="9"/>
      <c r="I484" s="10"/>
      <c r="J484" s="10"/>
      <c r="K484" s="10"/>
      <c r="L484" s="9"/>
      <c r="M484" s="10"/>
      <c r="N484" s="10"/>
      <c r="O484" s="9"/>
      <c r="P484" s="9"/>
      <c r="Q484" s="9"/>
      <c r="R484" s="9"/>
      <c r="S484" s="11"/>
      <c r="T484" s="11"/>
      <c r="U484" s="10"/>
      <c r="V484" s="9"/>
      <c r="W484" s="9"/>
      <c r="X484" s="7"/>
      <c r="Y484" s="7"/>
      <c r="Z484" s="12"/>
      <c r="AA484" s="12"/>
      <c r="AB484" s="9"/>
      <c r="AC484" s="9"/>
    </row>
    <row r="485" spans="1:29" x14ac:dyDescent="0.25">
      <c r="A485" s="6"/>
      <c r="B485" s="6"/>
      <c r="C485" s="6"/>
      <c r="D485" s="8"/>
      <c r="E485" s="9"/>
      <c r="F485" s="9"/>
      <c r="G485" s="10"/>
      <c r="H485" s="9"/>
      <c r="I485" s="10"/>
      <c r="J485" s="10"/>
      <c r="K485" s="10"/>
      <c r="L485" s="9"/>
      <c r="M485" s="10"/>
      <c r="N485" s="10"/>
      <c r="O485" s="9"/>
      <c r="P485" s="9"/>
      <c r="Q485" s="9"/>
      <c r="R485" s="9"/>
      <c r="S485" s="11"/>
      <c r="T485" s="11"/>
      <c r="U485" s="10"/>
      <c r="V485" s="9"/>
      <c r="W485" s="9"/>
      <c r="X485" s="7"/>
      <c r="Y485" s="7"/>
      <c r="Z485" s="12"/>
      <c r="AA485" s="12"/>
      <c r="AB485" s="9"/>
      <c r="AC485" s="9"/>
    </row>
    <row r="486" spans="1:29" x14ac:dyDescent="0.25">
      <c r="A486" s="6"/>
      <c r="B486" s="6"/>
      <c r="C486" s="6"/>
      <c r="D486" s="8"/>
      <c r="E486" s="9"/>
      <c r="F486" s="9"/>
      <c r="G486" s="10"/>
      <c r="H486" s="9"/>
      <c r="I486" s="10"/>
      <c r="J486" s="10"/>
      <c r="K486" s="10"/>
      <c r="L486" s="9"/>
      <c r="M486" s="10"/>
      <c r="N486" s="10"/>
      <c r="O486" s="9"/>
      <c r="P486" s="9"/>
      <c r="Q486" s="9"/>
      <c r="R486" s="9"/>
      <c r="S486" s="11"/>
      <c r="T486" s="11"/>
      <c r="U486" s="10"/>
      <c r="V486" s="9"/>
      <c r="W486" s="9"/>
      <c r="X486" s="7"/>
      <c r="Y486" s="7"/>
      <c r="Z486" s="12"/>
      <c r="AA486" s="12"/>
      <c r="AB486" s="9"/>
      <c r="AC486" s="9"/>
    </row>
    <row r="487" spans="1:29" x14ac:dyDescent="0.25">
      <c r="A487" s="6"/>
      <c r="B487" s="6"/>
      <c r="C487" s="6"/>
      <c r="D487" s="8"/>
      <c r="E487" s="9"/>
      <c r="F487" s="9"/>
      <c r="G487" s="10"/>
      <c r="H487" s="9"/>
      <c r="I487" s="10"/>
      <c r="J487" s="10"/>
      <c r="K487" s="10"/>
      <c r="L487" s="9"/>
      <c r="M487" s="10"/>
      <c r="N487" s="10"/>
      <c r="O487" s="9"/>
      <c r="P487" s="9"/>
      <c r="Q487" s="9"/>
      <c r="R487" s="9"/>
      <c r="S487" s="11"/>
      <c r="T487" s="11"/>
      <c r="U487" s="10"/>
      <c r="V487" s="9"/>
      <c r="W487" s="9"/>
      <c r="X487" s="7"/>
      <c r="Y487" s="7"/>
      <c r="Z487" s="12"/>
      <c r="AA487" s="12"/>
      <c r="AB487" s="9"/>
      <c r="AC487" s="9"/>
    </row>
    <row r="488" spans="1:29" x14ac:dyDescent="0.25">
      <c r="A488" s="6"/>
      <c r="B488" s="6"/>
      <c r="C488" s="6"/>
      <c r="D488" s="8"/>
      <c r="E488" s="9"/>
      <c r="F488" s="9"/>
      <c r="G488" s="10"/>
      <c r="H488" s="9"/>
      <c r="I488" s="10"/>
      <c r="J488" s="10"/>
      <c r="K488" s="10"/>
      <c r="L488" s="9"/>
      <c r="M488" s="10"/>
      <c r="N488" s="10"/>
      <c r="O488" s="9"/>
      <c r="P488" s="9"/>
      <c r="Q488" s="9"/>
      <c r="R488" s="9"/>
      <c r="S488" s="11"/>
      <c r="T488" s="11"/>
      <c r="U488" s="10"/>
      <c r="V488" s="9"/>
      <c r="W488" s="9"/>
      <c r="X488" s="7"/>
      <c r="Y488" s="7"/>
      <c r="Z488" s="12"/>
      <c r="AA488" s="12"/>
      <c r="AB488" s="9"/>
      <c r="AC488" s="9"/>
    </row>
    <row r="489" spans="1:29" x14ac:dyDescent="0.25">
      <c r="A489" s="6"/>
      <c r="B489" s="6"/>
      <c r="C489" s="6"/>
      <c r="D489" s="8"/>
      <c r="E489" s="9"/>
      <c r="F489" s="9"/>
      <c r="G489" s="10"/>
      <c r="H489" s="9"/>
      <c r="I489" s="10"/>
      <c r="J489" s="10"/>
      <c r="K489" s="10"/>
      <c r="L489" s="9"/>
      <c r="M489" s="10"/>
      <c r="N489" s="10"/>
      <c r="O489" s="9"/>
      <c r="P489" s="9"/>
      <c r="Q489" s="9"/>
      <c r="R489" s="9"/>
      <c r="S489" s="11"/>
      <c r="T489" s="11"/>
      <c r="U489" s="10"/>
      <c r="V489" s="9"/>
      <c r="W489" s="9"/>
      <c r="X489" s="7"/>
      <c r="Y489" s="7"/>
      <c r="Z489" s="12"/>
      <c r="AA489" s="12"/>
      <c r="AB489" s="9"/>
      <c r="AC489" s="9"/>
    </row>
    <row r="490" spans="1:29" x14ac:dyDescent="0.25">
      <c r="A490" s="6"/>
      <c r="B490" s="6"/>
      <c r="C490" s="6"/>
      <c r="D490" s="8"/>
      <c r="E490" s="9"/>
      <c r="F490" s="9"/>
      <c r="G490" s="10"/>
      <c r="H490" s="9"/>
      <c r="I490" s="10"/>
      <c r="J490" s="10"/>
      <c r="K490" s="10"/>
      <c r="L490" s="9"/>
      <c r="M490" s="10"/>
      <c r="N490" s="10"/>
      <c r="O490" s="9"/>
      <c r="P490" s="9"/>
      <c r="Q490" s="9"/>
      <c r="R490" s="9"/>
      <c r="S490" s="11"/>
      <c r="T490" s="11"/>
      <c r="U490" s="10"/>
      <c r="V490" s="9"/>
      <c r="W490" s="9"/>
      <c r="X490" s="7"/>
      <c r="Y490" s="7"/>
      <c r="Z490" s="12"/>
      <c r="AA490" s="12"/>
      <c r="AB490" s="9"/>
      <c r="AC490" s="9"/>
    </row>
    <row r="491" spans="1:29" x14ac:dyDescent="0.25">
      <c r="A491" s="6"/>
      <c r="B491" s="6"/>
      <c r="C491" s="6"/>
      <c r="D491" s="8"/>
      <c r="E491" s="9"/>
      <c r="F491" s="9"/>
      <c r="G491" s="10"/>
      <c r="H491" s="9"/>
      <c r="I491" s="10"/>
      <c r="J491" s="10"/>
      <c r="K491" s="10"/>
      <c r="L491" s="9"/>
      <c r="M491" s="10"/>
      <c r="N491" s="10"/>
      <c r="O491" s="9"/>
      <c r="P491" s="9"/>
      <c r="Q491" s="9"/>
      <c r="R491" s="9"/>
      <c r="S491" s="11"/>
      <c r="T491" s="11"/>
      <c r="U491" s="10"/>
      <c r="V491" s="9"/>
      <c r="W491" s="9"/>
      <c r="X491" s="7"/>
      <c r="Y491" s="7"/>
      <c r="Z491" s="12"/>
      <c r="AA491" s="12"/>
      <c r="AB491" s="9"/>
      <c r="AC491" s="9"/>
    </row>
    <row r="492" spans="1:29" x14ac:dyDescent="0.25">
      <c r="A492" s="6"/>
      <c r="B492" s="6"/>
      <c r="C492" s="6"/>
      <c r="D492" s="8"/>
      <c r="E492" s="9"/>
      <c r="F492" s="9"/>
      <c r="G492" s="10"/>
      <c r="H492" s="9"/>
      <c r="I492" s="10"/>
      <c r="J492" s="10"/>
      <c r="K492" s="10"/>
      <c r="L492" s="9"/>
      <c r="M492" s="10"/>
      <c r="N492" s="10"/>
      <c r="O492" s="9"/>
      <c r="P492" s="9"/>
      <c r="Q492" s="9"/>
      <c r="R492" s="9"/>
      <c r="S492" s="11"/>
      <c r="T492" s="11"/>
      <c r="U492" s="10"/>
      <c r="V492" s="9"/>
      <c r="W492" s="9"/>
      <c r="X492" s="7"/>
      <c r="Y492" s="7"/>
      <c r="Z492" s="12"/>
      <c r="AA492" s="12"/>
      <c r="AB492" s="9"/>
      <c r="AC492" s="9"/>
    </row>
    <row r="493" spans="1:29" x14ac:dyDescent="0.25">
      <c r="A493" s="6"/>
      <c r="B493" s="6"/>
      <c r="C493" s="6"/>
      <c r="D493" s="8"/>
      <c r="E493" s="9"/>
      <c r="F493" s="9"/>
      <c r="G493" s="10"/>
      <c r="H493" s="9"/>
      <c r="I493" s="10"/>
      <c r="J493" s="10"/>
      <c r="K493" s="10"/>
      <c r="L493" s="9"/>
      <c r="M493" s="10"/>
      <c r="N493" s="10"/>
      <c r="O493" s="9"/>
      <c r="P493" s="9"/>
      <c r="Q493" s="9"/>
      <c r="R493" s="9"/>
      <c r="S493" s="11"/>
      <c r="T493" s="11"/>
      <c r="U493" s="10"/>
      <c r="V493" s="9"/>
      <c r="W493" s="9"/>
      <c r="X493" s="7"/>
      <c r="Y493" s="7"/>
      <c r="Z493" s="12"/>
      <c r="AA493" s="12"/>
      <c r="AB493" s="9"/>
      <c r="AC493" s="9"/>
    </row>
    <row r="494" spans="1:29" x14ac:dyDescent="0.25">
      <c r="A494" s="6"/>
      <c r="B494" s="6"/>
      <c r="C494" s="6"/>
      <c r="D494" s="8"/>
      <c r="E494" s="9"/>
      <c r="F494" s="9"/>
      <c r="G494" s="10"/>
      <c r="H494" s="9"/>
      <c r="I494" s="10"/>
      <c r="J494" s="10"/>
      <c r="K494" s="10"/>
      <c r="L494" s="9"/>
      <c r="M494" s="10"/>
      <c r="N494" s="10"/>
      <c r="O494" s="9"/>
      <c r="P494" s="9"/>
      <c r="Q494" s="9"/>
      <c r="R494" s="9"/>
      <c r="S494" s="11"/>
      <c r="T494" s="11"/>
      <c r="U494" s="10"/>
      <c r="V494" s="9"/>
      <c r="W494" s="9"/>
      <c r="X494" s="7"/>
      <c r="Y494" s="7"/>
      <c r="Z494" s="12"/>
      <c r="AA494" s="12"/>
      <c r="AB494" s="9"/>
      <c r="AC494" s="9"/>
    </row>
    <row r="495" spans="1:29" x14ac:dyDescent="0.25">
      <c r="A495" s="6"/>
      <c r="B495" s="6"/>
      <c r="C495" s="6"/>
      <c r="D495" s="8"/>
      <c r="E495" s="9"/>
      <c r="F495" s="9"/>
      <c r="G495" s="10"/>
      <c r="H495" s="9"/>
      <c r="I495" s="10"/>
      <c r="J495" s="10"/>
      <c r="K495" s="10"/>
      <c r="L495" s="9"/>
      <c r="M495" s="10"/>
      <c r="N495" s="10"/>
      <c r="O495" s="9"/>
      <c r="P495" s="9"/>
      <c r="Q495" s="9"/>
      <c r="R495" s="9"/>
      <c r="S495" s="11"/>
      <c r="T495" s="11"/>
      <c r="U495" s="10"/>
      <c r="V495" s="9"/>
      <c r="W495" s="9"/>
      <c r="X495" s="7"/>
      <c r="Y495" s="7"/>
      <c r="Z495" s="12"/>
      <c r="AA495" s="12"/>
      <c r="AB495" s="9"/>
      <c r="AC495" s="9"/>
    </row>
    <row r="496" spans="1:29" x14ac:dyDescent="0.25">
      <c r="A496" s="6"/>
      <c r="B496" s="6"/>
      <c r="C496" s="6"/>
      <c r="D496" s="8"/>
      <c r="E496" s="9"/>
      <c r="F496" s="9"/>
      <c r="G496" s="10"/>
      <c r="H496" s="9"/>
      <c r="I496" s="10"/>
      <c r="J496" s="10"/>
      <c r="K496" s="10"/>
      <c r="L496" s="9"/>
      <c r="M496" s="10"/>
      <c r="N496" s="10"/>
      <c r="O496" s="9"/>
      <c r="P496" s="9"/>
      <c r="Q496" s="9"/>
      <c r="R496" s="9"/>
      <c r="S496" s="11"/>
      <c r="T496" s="11"/>
      <c r="U496" s="10"/>
      <c r="V496" s="9"/>
      <c r="W496" s="9"/>
      <c r="X496" s="7"/>
      <c r="Y496" s="7"/>
      <c r="Z496" s="12"/>
      <c r="AA496" s="12"/>
      <c r="AB496" s="9"/>
      <c r="AC496" s="9"/>
    </row>
    <row r="497" spans="1:29" x14ac:dyDescent="0.25">
      <c r="A497" s="6"/>
      <c r="B497" s="6"/>
      <c r="C497" s="6"/>
      <c r="D497" s="8"/>
      <c r="E497" s="9"/>
      <c r="F497" s="9"/>
      <c r="G497" s="10"/>
      <c r="H497" s="9"/>
      <c r="I497" s="10"/>
      <c r="J497" s="10"/>
      <c r="K497" s="10"/>
      <c r="L497" s="9"/>
      <c r="M497" s="10"/>
      <c r="N497" s="10"/>
      <c r="O497" s="9"/>
      <c r="P497" s="9"/>
      <c r="Q497" s="9"/>
      <c r="R497" s="9"/>
      <c r="S497" s="11"/>
      <c r="T497" s="11"/>
      <c r="U497" s="10"/>
      <c r="V497" s="9"/>
      <c r="W497" s="9"/>
      <c r="X497" s="7"/>
      <c r="Y497" s="7"/>
      <c r="Z497" s="12"/>
      <c r="AA497" s="12"/>
      <c r="AB497" s="9"/>
      <c r="AC497" s="9"/>
    </row>
    <row r="498" spans="1:29" x14ac:dyDescent="0.25">
      <c r="A498" s="6"/>
      <c r="B498" s="6"/>
      <c r="C498" s="6"/>
      <c r="D498" s="8"/>
      <c r="E498" s="9"/>
      <c r="F498" s="9"/>
      <c r="G498" s="10"/>
      <c r="H498" s="9"/>
      <c r="I498" s="10"/>
      <c r="J498" s="10"/>
      <c r="K498" s="10"/>
      <c r="L498" s="9"/>
      <c r="M498" s="10"/>
      <c r="N498" s="10"/>
      <c r="O498" s="9"/>
      <c r="P498" s="9"/>
      <c r="Q498" s="9"/>
      <c r="R498" s="9"/>
      <c r="S498" s="11"/>
      <c r="T498" s="11"/>
      <c r="U498" s="10"/>
      <c r="V498" s="9"/>
      <c r="W498" s="9"/>
      <c r="X498" s="7"/>
      <c r="Y498" s="7"/>
      <c r="Z498" s="12"/>
      <c r="AA498" s="12"/>
      <c r="AB498" s="9"/>
      <c r="AC498" s="9"/>
    </row>
    <row r="499" spans="1:29" x14ac:dyDescent="0.25">
      <c r="A499" s="6"/>
      <c r="B499" s="6"/>
      <c r="C499" s="6"/>
      <c r="D499" s="8"/>
      <c r="E499" s="9"/>
      <c r="F499" s="9"/>
      <c r="G499" s="10"/>
      <c r="H499" s="9"/>
      <c r="I499" s="10"/>
      <c r="J499" s="10"/>
      <c r="K499" s="10"/>
      <c r="L499" s="9"/>
      <c r="M499" s="10"/>
      <c r="N499" s="10"/>
      <c r="O499" s="9"/>
      <c r="P499" s="9"/>
      <c r="Q499" s="9"/>
      <c r="R499" s="9"/>
      <c r="S499" s="11"/>
      <c r="T499" s="11"/>
      <c r="U499" s="10"/>
      <c r="V499" s="9"/>
      <c r="W499" s="9"/>
      <c r="X499" s="7"/>
      <c r="Y499" s="7"/>
      <c r="Z499" s="12"/>
      <c r="AA499" s="12"/>
      <c r="AB499" s="9"/>
      <c r="AC499" s="9"/>
    </row>
    <row r="500" spans="1:29" x14ac:dyDescent="0.25">
      <c r="A500" s="6"/>
      <c r="B500" s="6"/>
      <c r="C500" s="6"/>
      <c r="D500" s="8"/>
      <c r="E500" s="9"/>
      <c r="F500" s="9"/>
      <c r="G500" s="10"/>
      <c r="H500" s="9"/>
      <c r="I500" s="10"/>
      <c r="J500" s="10"/>
      <c r="K500" s="10"/>
      <c r="L500" s="9"/>
      <c r="M500" s="10"/>
      <c r="N500" s="10"/>
      <c r="O500" s="9"/>
      <c r="P500" s="9"/>
      <c r="Q500" s="9"/>
      <c r="R500" s="9"/>
      <c r="S500" s="11"/>
      <c r="T500" s="11"/>
      <c r="U500" s="10"/>
      <c r="V500" s="9"/>
      <c r="W500" s="9"/>
      <c r="X500" s="7"/>
      <c r="Y500" s="7"/>
      <c r="Z500" s="12"/>
      <c r="AA500" s="12"/>
      <c r="AB500" s="9"/>
      <c r="AC500" s="9"/>
    </row>
    <row r="501" spans="1:29" x14ac:dyDescent="0.25">
      <c r="A501" s="6"/>
      <c r="B501" s="6"/>
      <c r="C501" s="6"/>
      <c r="D501" s="8"/>
      <c r="E501" s="9"/>
      <c r="F501" s="9"/>
      <c r="G501" s="10"/>
      <c r="H501" s="9"/>
      <c r="I501" s="10"/>
      <c r="J501" s="10"/>
      <c r="K501" s="10"/>
      <c r="L501" s="9"/>
      <c r="M501" s="10"/>
      <c r="N501" s="10"/>
      <c r="O501" s="9"/>
      <c r="P501" s="9"/>
      <c r="Q501" s="9"/>
      <c r="R501" s="9"/>
      <c r="S501" s="11"/>
      <c r="T501" s="11"/>
      <c r="U501" s="10"/>
      <c r="V501" s="9"/>
      <c r="W501" s="9"/>
      <c r="X501" s="7"/>
      <c r="Y501" s="7"/>
      <c r="Z501" s="12"/>
      <c r="AA501" s="12"/>
      <c r="AB501" s="9"/>
      <c r="AC501" s="9"/>
    </row>
    <row r="502" spans="1:29" x14ac:dyDescent="0.25">
      <c r="A502" s="6"/>
      <c r="B502" s="6"/>
      <c r="C502" s="6"/>
      <c r="D502" s="8"/>
      <c r="E502" s="9"/>
      <c r="F502" s="9"/>
      <c r="G502" s="10"/>
      <c r="H502" s="9"/>
      <c r="I502" s="10"/>
      <c r="J502" s="10"/>
      <c r="K502" s="10"/>
      <c r="L502" s="9"/>
      <c r="M502" s="10"/>
      <c r="N502" s="10"/>
      <c r="O502" s="9"/>
      <c r="P502" s="9"/>
      <c r="Q502" s="9"/>
      <c r="R502" s="9"/>
      <c r="S502" s="11"/>
      <c r="T502" s="11"/>
      <c r="U502" s="10"/>
      <c r="V502" s="9"/>
      <c r="W502" s="9"/>
      <c r="X502" s="7"/>
      <c r="Y502" s="7"/>
      <c r="Z502" s="12"/>
      <c r="AA502" s="12"/>
      <c r="AB502" s="9"/>
      <c r="AC502" s="9"/>
    </row>
    <row r="503" spans="1:29" x14ac:dyDescent="0.25">
      <c r="A503" s="6"/>
      <c r="B503" s="6"/>
      <c r="C503" s="6"/>
      <c r="D503" s="8"/>
      <c r="E503" s="9"/>
      <c r="F503" s="9"/>
      <c r="G503" s="10"/>
      <c r="H503" s="9"/>
      <c r="I503" s="10"/>
      <c r="J503" s="10"/>
      <c r="K503" s="10"/>
      <c r="L503" s="9"/>
      <c r="M503" s="10"/>
      <c r="N503" s="10"/>
      <c r="O503" s="9"/>
      <c r="P503" s="9"/>
      <c r="Q503" s="9"/>
      <c r="R503" s="9"/>
      <c r="S503" s="11"/>
      <c r="T503" s="11"/>
      <c r="U503" s="10"/>
      <c r="V503" s="9"/>
      <c r="W503" s="9"/>
      <c r="X503" s="7"/>
      <c r="Y503" s="7"/>
      <c r="Z503" s="12"/>
      <c r="AA503" s="12"/>
      <c r="AB503" s="9"/>
      <c r="AC503" s="9"/>
    </row>
    <row r="504" spans="1:29" x14ac:dyDescent="0.25">
      <c r="A504" s="6"/>
      <c r="B504" s="6"/>
      <c r="C504" s="6"/>
      <c r="D504" s="8"/>
      <c r="E504" s="9"/>
      <c r="F504" s="9"/>
      <c r="G504" s="10"/>
      <c r="H504" s="9"/>
      <c r="I504" s="10"/>
      <c r="J504" s="10"/>
      <c r="K504" s="10"/>
      <c r="L504" s="9"/>
      <c r="M504" s="10"/>
      <c r="N504" s="10"/>
      <c r="O504" s="9"/>
      <c r="P504" s="9"/>
      <c r="Q504" s="9"/>
      <c r="R504" s="9"/>
      <c r="S504" s="11"/>
      <c r="T504" s="11"/>
      <c r="U504" s="10"/>
      <c r="V504" s="9"/>
      <c r="W504" s="9"/>
      <c r="X504" s="7"/>
      <c r="Y504" s="7"/>
      <c r="Z504" s="12"/>
      <c r="AA504" s="12"/>
      <c r="AB504" s="9"/>
      <c r="AC504" s="9"/>
    </row>
    <row r="505" spans="1:29" x14ac:dyDescent="0.25">
      <c r="A505" s="6"/>
      <c r="B505" s="6"/>
      <c r="C505" s="6"/>
      <c r="D505" s="8"/>
      <c r="E505" s="9"/>
      <c r="F505" s="9"/>
      <c r="G505" s="10"/>
      <c r="H505" s="9"/>
      <c r="I505" s="10"/>
      <c r="J505" s="10"/>
      <c r="K505" s="10"/>
      <c r="L505" s="9"/>
      <c r="M505" s="10"/>
      <c r="N505" s="10"/>
      <c r="O505" s="9"/>
      <c r="P505" s="9"/>
      <c r="Q505" s="9"/>
      <c r="R505" s="9"/>
      <c r="S505" s="11"/>
      <c r="T505" s="11"/>
      <c r="U505" s="10"/>
      <c r="V505" s="9"/>
      <c r="W505" s="9"/>
      <c r="X505" s="7"/>
      <c r="Y505" s="7"/>
      <c r="Z505" s="12"/>
      <c r="AA505" s="12"/>
      <c r="AB505" s="9"/>
      <c r="AC505" s="9"/>
    </row>
    <row r="506" spans="1:29" x14ac:dyDescent="0.25">
      <c r="A506" s="6"/>
      <c r="B506" s="6"/>
      <c r="C506" s="6"/>
      <c r="D506" s="8"/>
      <c r="E506" s="9"/>
      <c r="F506" s="9"/>
      <c r="G506" s="10"/>
      <c r="H506" s="9"/>
      <c r="I506" s="10"/>
      <c r="J506" s="10"/>
      <c r="K506" s="10"/>
      <c r="L506" s="9"/>
      <c r="M506" s="10"/>
      <c r="N506" s="10"/>
      <c r="O506" s="9"/>
      <c r="P506" s="9"/>
      <c r="Q506" s="9"/>
      <c r="R506" s="9"/>
      <c r="S506" s="11"/>
      <c r="T506" s="11"/>
      <c r="U506" s="10"/>
      <c r="V506" s="9"/>
      <c r="W506" s="9"/>
      <c r="X506" s="7"/>
      <c r="Y506" s="7"/>
      <c r="Z506" s="12"/>
      <c r="AA506" s="12"/>
      <c r="AB506" s="9"/>
      <c r="AC506" s="9"/>
    </row>
    <row r="507" spans="1:29" x14ac:dyDescent="0.25">
      <c r="A507" s="6"/>
      <c r="B507" s="6"/>
      <c r="C507" s="6"/>
      <c r="D507" s="8"/>
      <c r="E507" s="9"/>
      <c r="F507" s="9"/>
      <c r="G507" s="10"/>
      <c r="H507" s="9"/>
      <c r="I507" s="10"/>
      <c r="J507" s="10"/>
      <c r="K507" s="10"/>
      <c r="L507" s="9"/>
      <c r="M507" s="10"/>
      <c r="N507" s="10"/>
      <c r="O507" s="9"/>
      <c r="P507" s="9"/>
      <c r="Q507" s="9"/>
      <c r="R507" s="9"/>
      <c r="S507" s="11"/>
      <c r="T507" s="11"/>
      <c r="U507" s="10"/>
      <c r="V507" s="9"/>
      <c r="W507" s="9"/>
      <c r="X507" s="7"/>
      <c r="Y507" s="7"/>
      <c r="Z507" s="12"/>
      <c r="AA507" s="12"/>
      <c r="AB507" s="9"/>
      <c r="AC507" s="9"/>
    </row>
    <row r="508" spans="1:29" x14ac:dyDescent="0.25">
      <c r="A508" s="6"/>
      <c r="B508" s="6"/>
      <c r="C508" s="6"/>
      <c r="D508" s="8"/>
      <c r="E508" s="9"/>
      <c r="F508" s="9"/>
      <c r="G508" s="10"/>
      <c r="H508" s="9"/>
      <c r="I508" s="10"/>
      <c r="J508" s="10"/>
      <c r="K508" s="10"/>
      <c r="L508" s="9"/>
      <c r="M508" s="10"/>
      <c r="N508" s="10"/>
      <c r="O508" s="9"/>
      <c r="P508" s="9"/>
      <c r="Q508" s="9"/>
      <c r="R508" s="9"/>
      <c r="S508" s="11"/>
      <c r="T508" s="11"/>
      <c r="U508" s="10"/>
      <c r="V508" s="9"/>
      <c r="W508" s="9"/>
      <c r="X508" s="7"/>
      <c r="Y508" s="7"/>
      <c r="Z508" s="12"/>
      <c r="AA508" s="12"/>
      <c r="AB508" s="9"/>
      <c r="AC508" s="9"/>
    </row>
    <row r="509" spans="1:29" x14ac:dyDescent="0.25">
      <c r="A509" s="6"/>
      <c r="B509" s="6"/>
      <c r="C509" s="6"/>
      <c r="D509" s="8"/>
      <c r="E509" s="9"/>
      <c r="F509" s="9"/>
      <c r="G509" s="10"/>
      <c r="H509" s="9"/>
      <c r="I509" s="10"/>
      <c r="J509" s="10"/>
      <c r="K509" s="10"/>
      <c r="L509" s="9"/>
      <c r="M509" s="10"/>
      <c r="N509" s="10"/>
      <c r="O509" s="9"/>
      <c r="P509" s="9"/>
      <c r="Q509" s="9"/>
      <c r="R509" s="9"/>
      <c r="S509" s="11"/>
      <c r="T509" s="11"/>
      <c r="U509" s="10"/>
      <c r="V509" s="9"/>
      <c r="W509" s="9"/>
      <c r="X509" s="7"/>
      <c r="Y509" s="7"/>
      <c r="Z509" s="12"/>
      <c r="AA509" s="12"/>
      <c r="AB509" s="9"/>
      <c r="AC509" s="9"/>
    </row>
    <row r="510" spans="1:29" x14ac:dyDescent="0.25">
      <c r="A510" s="6"/>
      <c r="B510" s="6"/>
      <c r="C510" s="6"/>
      <c r="D510" s="8"/>
      <c r="E510" s="9"/>
      <c r="F510" s="9"/>
      <c r="G510" s="10"/>
      <c r="H510" s="9"/>
      <c r="I510" s="10"/>
      <c r="J510" s="10"/>
      <c r="K510" s="10"/>
      <c r="L510" s="9"/>
      <c r="M510" s="10"/>
      <c r="N510" s="10"/>
      <c r="O510" s="9"/>
      <c r="P510" s="9"/>
      <c r="Q510" s="9"/>
      <c r="R510" s="9"/>
      <c r="S510" s="11"/>
      <c r="T510" s="11"/>
      <c r="U510" s="10"/>
      <c r="V510" s="9"/>
      <c r="W510" s="9"/>
      <c r="X510" s="7"/>
      <c r="Y510" s="7"/>
      <c r="Z510" s="12"/>
      <c r="AA510" s="12"/>
      <c r="AB510" s="9"/>
      <c r="AC510" s="9"/>
    </row>
    <row r="511" spans="1:29" x14ac:dyDescent="0.25">
      <c r="A511" s="6"/>
      <c r="B511" s="6"/>
      <c r="C511" s="6"/>
      <c r="D511" s="8"/>
      <c r="E511" s="9"/>
      <c r="F511" s="9"/>
      <c r="G511" s="10"/>
      <c r="H511" s="9"/>
      <c r="I511" s="10"/>
      <c r="J511" s="10"/>
      <c r="K511" s="10"/>
      <c r="L511" s="9"/>
      <c r="M511" s="10"/>
      <c r="N511" s="10"/>
      <c r="O511" s="9"/>
      <c r="P511" s="9"/>
      <c r="Q511" s="9"/>
      <c r="R511" s="9"/>
      <c r="S511" s="11"/>
      <c r="T511" s="11"/>
      <c r="U511" s="10"/>
      <c r="V511" s="9"/>
      <c r="W511" s="9"/>
      <c r="X511" s="7"/>
      <c r="Y511" s="7"/>
      <c r="Z511" s="12"/>
      <c r="AA511" s="12"/>
      <c r="AB511" s="9"/>
      <c r="AC511" s="9"/>
    </row>
    <row r="512" spans="1:29" x14ac:dyDescent="0.25">
      <c r="A512" s="6"/>
      <c r="B512" s="6"/>
      <c r="C512" s="6"/>
      <c r="D512" s="8"/>
      <c r="E512" s="9"/>
      <c r="F512" s="9"/>
      <c r="G512" s="10"/>
      <c r="H512" s="9"/>
      <c r="I512" s="10"/>
      <c r="J512" s="10"/>
      <c r="K512" s="10"/>
      <c r="L512" s="9"/>
      <c r="M512" s="10"/>
      <c r="N512" s="10"/>
      <c r="O512" s="9"/>
      <c r="P512" s="9"/>
      <c r="Q512" s="9"/>
      <c r="R512" s="9"/>
      <c r="S512" s="11"/>
      <c r="T512" s="11"/>
      <c r="U512" s="10"/>
      <c r="V512" s="9"/>
      <c r="W512" s="9"/>
      <c r="X512" s="7"/>
      <c r="Y512" s="7"/>
      <c r="Z512" s="12"/>
      <c r="AA512" s="12"/>
      <c r="AB512" s="9"/>
      <c r="AC512" s="9"/>
    </row>
    <row r="513" spans="1:29" x14ac:dyDescent="0.25">
      <c r="A513" s="6"/>
      <c r="B513" s="6"/>
      <c r="C513" s="6"/>
      <c r="D513" s="8"/>
      <c r="E513" s="9"/>
      <c r="F513" s="9"/>
      <c r="G513" s="10"/>
      <c r="H513" s="9"/>
      <c r="I513" s="10"/>
      <c r="J513" s="10"/>
      <c r="K513" s="10"/>
      <c r="L513" s="9"/>
      <c r="M513" s="10"/>
      <c r="N513" s="10"/>
      <c r="O513" s="9"/>
      <c r="P513" s="9"/>
      <c r="Q513" s="9"/>
      <c r="R513" s="9"/>
      <c r="S513" s="11"/>
      <c r="T513" s="11"/>
      <c r="U513" s="10"/>
      <c r="V513" s="9"/>
      <c r="W513" s="9"/>
      <c r="X513" s="7"/>
      <c r="Y513" s="7"/>
      <c r="Z513" s="12"/>
      <c r="AA513" s="12"/>
      <c r="AB513" s="9"/>
      <c r="AC513" s="9"/>
    </row>
    <row r="514" spans="1:29" x14ac:dyDescent="0.25">
      <c r="A514" s="6"/>
      <c r="B514" s="6"/>
      <c r="C514" s="6"/>
      <c r="D514" s="8"/>
      <c r="E514" s="9"/>
      <c r="F514" s="9"/>
      <c r="G514" s="10"/>
      <c r="H514" s="9"/>
      <c r="I514" s="10"/>
      <c r="J514" s="10"/>
      <c r="K514" s="10"/>
      <c r="L514" s="9"/>
      <c r="M514" s="10"/>
      <c r="N514" s="10"/>
      <c r="O514" s="9"/>
      <c r="P514" s="9"/>
      <c r="Q514" s="9"/>
      <c r="R514" s="9"/>
      <c r="S514" s="11"/>
      <c r="T514" s="11"/>
      <c r="U514" s="10"/>
      <c r="V514" s="9"/>
      <c r="W514" s="9"/>
      <c r="X514" s="7"/>
      <c r="Y514" s="7"/>
      <c r="Z514" s="12"/>
      <c r="AA514" s="12"/>
      <c r="AB514" s="9"/>
      <c r="AC514" s="9"/>
    </row>
    <row r="515" spans="1:29" x14ac:dyDescent="0.25">
      <c r="A515" s="6"/>
      <c r="B515" s="6"/>
      <c r="C515" s="6"/>
      <c r="D515" s="8"/>
      <c r="E515" s="9"/>
      <c r="F515" s="9"/>
      <c r="G515" s="10"/>
      <c r="H515" s="9"/>
      <c r="I515" s="10"/>
      <c r="J515" s="10"/>
      <c r="K515" s="10"/>
      <c r="L515" s="9"/>
      <c r="M515" s="10"/>
      <c r="N515" s="10"/>
      <c r="O515" s="9"/>
      <c r="P515" s="9"/>
      <c r="Q515" s="9"/>
      <c r="R515" s="9"/>
      <c r="S515" s="11"/>
      <c r="T515" s="11"/>
      <c r="U515" s="10"/>
      <c r="V515" s="9"/>
      <c r="W515" s="9"/>
      <c r="X515" s="7"/>
      <c r="Y515" s="7"/>
      <c r="Z515" s="12"/>
      <c r="AA515" s="12"/>
      <c r="AB515" s="9"/>
      <c r="AC515" s="9"/>
    </row>
    <row r="516" spans="1:29" x14ac:dyDescent="0.25">
      <c r="A516" s="6"/>
      <c r="B516" s="6"/>
      <c r="C516" s="6"/>
      <c r="D516" s="8"/>
      <c r="E516" s="9"/>
      <c r="F516" s="9"/>
      <c r="G516" s="10"/>
      <c r="H516" s="9"/>
      <c r="I516" s="10"/>
      <c r="J516" s="10"/>
      <c r="K516" s="10"/>
      <c r="L516" s="9"/>
      <c r="M516" s="10"/>
      <c r="N516" s="10"/>
      <c r="O516" s="9"/>
      <c r="P516" s="9"/>
      <c r="Q516" s="9"/>
      <c r="R516" s="9"/>
      <c r="S516" s="11"/>
      <c r="T516" s="11"/>
      <c r="U516" s="10"/>
      <c r="V516" s="9"/>
      <c r="W516" s="9"/>
      <c r="X516" s="7"/>
      <c r="Y516" s="7"/>
      <c r="Z516" s="12"/>
      <c r="AA516" s="12"/>
      <c r="AB516" s="9"/>
      <c r="AC516" s="9"/>
    </row>
    <row r="517" spans="1:29" x14ac:dyDescent="0.25">
      <c r="A517" s="6"/>
      <c r="B517" s="6"/>
      <c r="C517" s="6"/>
      <c r="D517" s="8"/>
      <c r="E517" s="9"/>
      <c r="F517" s="9"/>
      <c r="G517" s="10"/>
      <c r="H517" s="9"/>
      <c r="I517" s="10"/>
      <c r="J517" s="10"/>
      <c r="K517" s="10"/>
      <c r="L517" s="9"/>
      <c r="M517" s="10"/>
      <c r="N517" s="10"/>
      <c r="O517" s="9"/>
      <c r="P517" s="9"/>
      <c r="Q517" s="9"/>
      <c r="R517" s="9"/>
      <c r="S517" s="11"/>
      <c r="T517" s="11"/>
      <c r="U517" s="10"/>
      <c r="V517" s="9"/>
      <c r="W517" s="9"/>
      <c r="X517" s="7"/>
      <c r="Y517" s="7"/>
      <c r="Z517" s="12"/>
      <c r="AA517" s="12"/>
      <c r="AB517" s="9"/>
      <c r="AC517" s="9"/>
    </row>
    <row r="518" spans="1:29" x14ac:dyDescent="0.25">
      <c r="A518" s="6"/>
      <c r="B518" s="6"/>
      <c r="C518" s="6"/>
      <c r="D518" s="8"/>
      <c r="E518" s="9"/>
      <c r="F518" s="9"/>
      <c r="G518" s="10"/>
      <c r="H518" s="9"/>
      <c r="I518" s="10"/>
      <c r="J518" s="10"/>
      <c r="K518" s="10"/>
      <c r="L518" s="9"/>
      <c r="M518" s="10"/>
      <c r="N518" s="10"/>
      <c r="O518" s="9"/>
      <c r="P518" s="9"/>
      <c r="Q518" s="9"/>
      <c r="R518" s="9"/>
      <c r="S518" s="11"/>
      <c r="T518" s="11"/>
      <c r="U518" s="10"/>
      <c r="V518" s="9"/>
      <c r="W518" s="9"/>
      <c r="X518" s="7"/>
      <c r="Y518" s="7"/>
      <c r="Z518" s="12"/>
      <c r="AA518" s="12"/>
      <c r="AB518" s="9"/>
      <c r="AC518" s="9"/>
    </row>
    <row r="519" spans="1:29" x14ac:dyDescent="0.25">
      <c r="A519" s="6"/>
      <c r="B519" s="6"/>
      <c r="C519" s="6"/>
      <c r="D519" s="8"/>
      <c r="E519" s="9"/>
      <c r="F519" s="9"/>
      <c r="G519" s="10"/>
      <c r="H519" s="9"/>
      <c r="I519" s="10"/>
      <c r="J519" s="10"/>
      <c r="K519" s="10"/>
      <c r="L519" s="9"/>
      <c r="M519" s="10"/>
      <c r="N519" s="10"/>
      <c r="O519" s="9"/>
      <c r="P519" s="9"/>
      <c r="Q519" s="9"/>
      <c r="R519" s="9"/>
      <c r="S519" s="11"/>
      <c r="T519" s="11"/>
      <c r="U519" s="10"/>
      <c r="V519" s="9"/>
      <c r="W519" s="9"/>
      <c r="X519" s="7"/>
      <c r="Y519" s="7"/>
      <c r="Z519" s="12"/>
      <c r="AA519" s="12"/>
      <c r="AB519" s="9"/>
      <c r="AC519" s="9"/>
    </row>
    <row r="520" spans="1:29" x14ac:dyDescent="0.25">
      <c r="A520" s="6"/>
      <c r="B520" s="6"/>
      <c r="C520" s="6"/>
      <c r="D520" s="8"/>
      <c r="E520" s="9"/>
      <c r="F520" s="9"/>
      <c r="G520" s="10"/>
      <c r="H520" s="9"/>
      <c r="I520" s="10"/>
      <c r="J520" s="10"/>
      <c r="K520" s="10"/>
      <c r="L520" s="9"/>
      <c r="M520" s="10"/>
      <c r="N520" s="10"/>
      <c r="O520" s="9"/>
      <c r="P520" s="9"/>
      <c r="Q520" s="9"/>
      <c r="R520" s="9"/>
      <c r="S520" s="11"/>
      <c r="T520" s="11"/>
      <c r="U520" s="10"/>
      <c r="V520" s="9"/>
      <c r="W520" s="9"/>
      <c r="X520" s="7"/>
      <c r="Y520" s="7"/>
      <c r="Z520" s="12"/>
      <c r="AA520" s="12"/>
      <c r="AB520" s="9"/>
      <c r="AC520" s="9"/>
    </row>
    <row r="521" spans="1:29" x14ac:dyDescent="0.25">
      <c r="A521" s="6"/>
      <c r="B521" s="6"/>
      <c r="C521" s="6"/>
      <c r="D521" s="8"/>
      <c r="E521" s="9"/>
      <c r="F521" s="9"/>
      <c r="G521" s="10"/>
      <c r="H521" s="9"/>
      <c r="I521" s="10"/>
      <c r="J521" s="10"/>
      <c r="K521" s="10"/>
      <c r="L521" s="9"/>
      <c r="M521" s="10"/>
      <c r="N521" s="10"/>
      <c r="O521" s="9"/>
      <c r="P521" s="9"/>
      <c r="Q521" s="9"/>
      <c r="R521" s="9"/>
      <c r="S521" s="11"/>
      <c r="T521" s="11"/>
      <c r="U521" s="10"/>
      <c r="V521" s="9"/>
      <c r="W521" s="9"/>
      <c r="X521" s="7"/>
      <c r="Y521" s="7"/>
      <c r="Z521" s="12"/>
      <c r="AA521" s="12"/>
      <c r="AB521" s="9"/>
      <c r="AC521" s="9"/>
    </row>
    <row r="522" spans="1:29" x14ac:dyDescent="0.25">
      <c r="A522" s="6"/>
      <c r="B522" s="6"/>
      <c r="C522" s="6"/>
      <c r="D522" s="8"/>
      <c r="E522" s="9"/>
      <c r="F522" s="9"/>
      <c r="G522" s="10"/>
      <c r="H522" s="9"/>
      <c r="I522" s="10"/>
      <c r="J522" s="10"/>
      <c r="K522" s="10"/>
      <c r="L522" s="9"/>
      <c r="M522" s="10"/>
      <c r="N522" s="10"/>
      <c r="O522" s="9"/>
      <c r="P522" s="9"/>
      <c r="Q522" s="9"/>
      <c r="R522" s="9"/>
      <c r="S522" s="11"/>
      <c r="T522" s="11"/>
      <c r="U522" s="10"/>
      <c r="V522" s="9"/>
      <c r="W522" s="9"/>
      <c r="X522" s="7"/>
      <c r="Y522" s="7"/>
      <c r="Z522" s="12"/>
      <c r="AA522" s="12"/>
      <c r="AB522" s="9"/>
      <c r="AC522" s="9"/>
    </row>
    <row r="523" spans="1:29" x14ac:dyDescent="0.25">
      <c r="A523" s="6"/>
      <c r="B523" s="6"/>
      <c r="C523" s="6"/>
      <c r="D523" s="8"/>
      <c r="E523" s="9"/>
      <c r="F523" s="9"/>
      <c r="G523" s="10"/>
      <c r="H523" s="9"/>
      <c r="I523" s="10"/>
      <c r="J523" s="10"/>
      <c r="K523" s="10"/>
      <c r="L523" s="9"/>
      <c r="M523" s="10"/>
      <c r="N523" s="10"/>
      <c r="O523" s="9"/>
      <c r="P523" s="9"/>
      <c r="Q523" s="9"/>
      <c r="R523" s="9"/>
      <c r="S523" s="11"/>
      <c r="T523" s="11"/>
      <c r="U523" s="10"/>
      <c r="V523" s="9"/>
      <c r="W523" s="9"/>
      <c r="X523" s="7"/>
      <c r="Y523" s="7"/>
      <c r="Z523" s="12"/>
      <c r="AA523" s="12"/>
      <c r="AB523" s="9"/>
      <c r="AC523" s="9"/>
    </row>
    <row r="524" spans="1:29" x14ac:dyDescent="0.25">
      <c r="A524" s="6"/>
      <c r="B524" s="6"/>
      <c r="C524" s="6"/>
      <c r="D524" s="8"/>
      <c r="E524" s="9"/>
      <c r="F524" s="9"/>
      <c r="G524" s="10"/>
      <c r="H524" s="9"/>
      <c r="I524" s="10"/>
      <c r="J524" s="10"/>
      <c r="K524" s="10"/>
      <c r="L524" s="9"/>
      <c r="M524" s="10"/>
      <c r="N524" s="10"/>
      <c r="O524" s="9"/>
      <c r="P524" s="9"/>
      <c r="Q524" s="9"/>
      <c r="R524" s="9"/>
      <c r="S524" s="11"/>
      <c r="T524" s="11"/>
      <c r="U524" s="10"/>
      <c r="V524" s="9"/>
      <c r="W524" s="9"/>
      <c r="X524" s="7"/>
      <c r="Y524" s="7"/>
      <c r="Z524" s="12"/>
      <c r="AA524" s="12"/>
      <c r="AB524" s="9"/>
      <c r="AC524" s="9"/>
    </row>
    <row r="525" spans="1:29" x14ac:dyDescent="0.25">
      <c r="A525" s="6"/>
      <c r="B525" s="6"/>
      <c r="C525" s="6"/>
      <c r="D525" s="8"/>
      <c r="E525" s="9"/>
      <c r="F525" s="9"/>
      <c r="G525" s="10"/>
      <c r="H525" s="9"/>
      <c r="I525" s="10"/>
      <c r="J525" s="10"/>
      <c r="K525" s="10"/>
      <c r="L525" s="9"/>
      <c r="M525" s="10"/>
      <c r="N525" s="10"/>
      <c r="O525" s="9"/>
      <c r="P525" s="9"/>
      <c r="Q525" s="9"/>
      <c r="R525" s="9"/>
      <c r="S525" s="11"/>
      <c r="T525" s="11"/>
      <c r="U525" s="10"/>
      <c r="V525" s="9"/>
      <c r="W525" s="9"/>
      <c r="X525" s="7"/>
      <c r="Y525" s="7"/>
      <c r="Z525" s="12"/>
      <c r="AA525" s="12"/>
      <c r="AB525" s="9"/>
      <c r="AC525" s="9"/>
    </row>
    <row r="526" spans="1:29" x14ac:dyDescent="0.25">
      <c r="A526" s="6"/>
      <c r="B526" s="6"/>
      <c r="C526" s="6"/>
      <c r="D526" s="8"/>
      <c r="E526" s="9"/>
      <c r="F526" s="9"/>
      <c r="G526" s="10"/>
      <c r="H526" s="9"/>
      <c r="I526" s="10"/>
      <c r="J526" s="10"/>
      <c r="K526" s="10"/>
      <c r="L526" s="9"/>
      <c r="M526" s="10"/>
      <c r="N526" s="10"/>
      <c r="O526" s="9"/>
      <c r="P526" s="9"/>
      <c r="Q526" s="9"/>
      <c r="R526" s="9"/>
      <c r="S526" s="11"/>
      <c r="T526" s="11"/>
      <c r="U526" s="10"/>
      <c r="V526" s="9"/>
      <c r="W526" s="9"/>
      <c r="X526" s="7"/>
      <c r="Y526" s="7"/>
      <c r="Z526" s="12"/>
      <c r="AA526" s="12"/>
      <c r="AB526" s="9"/>
      <c r="AC526" s="9"/>
    </row>
    <row r="527" spans="1:29" x14ac:dyDescent="0.25">
      <c r="A527" s="6"/>
      <c r="B527" s="6"/>
      <c r="C527" s="6"/>
      <c r="D527" s="8"/>
      <c r="E527" s="9"/>
      <c r="F527" s="9"/>
      <c r="G527" s="10"/>
      <c r="H527" s="9"/>
      <c r="I527" s="10"/>
      <c r="J527" s="10"/>
      <c r="K527" s="10"/>
      <c r="L527" s="9"/>
      <c r="M527" s="10"/>
      <c r="N527" s="10"/>
      <c r="O527" s="9"/>
      <c r="P527" s="9"/>
      <c r="Q527" s="9"/>
      <c r="R527" s="9"/>
      <c r="S527" s="11"/>
      <c r="T527" s="11"/>
      <c r="U527" s="10"/>
      <c r="V527" s="9"/>
      <c r="W527" s="9"/>
      <c r="X527" s="7"/>
      <c r="Y527" s="7"/>
      <c r="Z527" s="12"/>
      <c r="AA527" s="12"/>
      <c r="AB527" s="9"/>
      <c r="AC527" s="9"/>
    </row>
    <row r="528" spans="1:29" x14ac:dyDescent="0.25">
      <c r="A528" s="6"/>
      <c r="B528" s="6"/>
      <c r="C528" s="6"/>
      <c r="D528" s="8"/>
      <c r="E528" s="9"/>
      <c r="F528" s="9"/>
      <c r="G528" s="10"/>
      <c r="H528" s="9"/>
      <c r="I528" s="10"/>
      <c r="J528" s="10"/>
      <c r="K528" s="10"/>
      <c r="L528" s="9"/>
      <c r="M528" s="10"/>
      <c r="N528" s="10"/>
      <c r="O528" s="9"/>
      <c r="P528" s="9"/>
      <c r="Q528" s="9"/>
      <c r="R528" s="9"/>
      <c r="S528" s="11"/>
      <c r="T528" s="11"/>
      <c r="U528" s="10"/>
      <c r="V528" s="9"/>
      <c r="W528" s="9"/>
      <c r="X528" s="7"/>
      <c r="Y528" s="7"/>
      <c r="Z528" s="12"/>
      <c r="AA528" s="12"/>
      <c r="AB528" s="9"/>
      <c r="AC528" s="9"/>
    </row>
    <row r="529" spans="1:29" x14ac:dyDescent="0.25">
      <c r="A529" s="6"/>
      <c r="B529" s="6"/>
      <c r="C529" s="6"/>
      <c r="D529" s="8"/>
      <c r="E529" s="9"/>
      <c r="F529" s="9"/>
      <c r="G529" s="10"/>
      <c r="H529" s="9"/>
      <c r="I529" s="10"/>
      <c r="J529" s="10"/>
      <c r="K529" s="10"/>
      <c r="L529" s="9"/>
      <c r="M529" s="10"/>
      <c r="N529" s="10"/>
      <c r="O529" s="9"/>
      <c r="P529" s="9"/>
      <c r="Q529" s="9"/>
      <c r="R529" s="9"/>
      <c r="S529" s="11"/>
      <c r="T529" s="11"/>
      <c r="U529" s="10"/>
      <c r="V529" s="9"/>
      <c r="W529" s="9"/>
      <c r="X529" s="7"/>
      <c r="Y529" s="7"/>
      <c r="Z529" s="12"/>
      <c r="AA529" s="12"/>
      <c r="AB529" s="9"/>
      <c r="AC529" s="9"/>
    </row>
    <row r="530" spans="1:29" x14ac:dyDescent="0.25">
      <c r="A530" s="6"/>
      <c r="B530" s="6"/>
      <c r="C530" s="6"/>
      <c r="D530" s="8"/>
      <c r="E530" s="9"/>
      <c r="F530" s="9"/>
      <c r="G530" s="10"/>
      <c r="H530" s="9"/>
      <c r="I530" s="10"/>
      <c r="J530" s="10"/>
      <c r="K530" s="10"/>
      <c r="L530" s="9"/>
      <c r="M530" s="10"/>
      <c r="N530" s="10"/>
      <c r="O530" s="9"/>
      <c r="P530" s="9"/>
      <c r="Q530" s="9"/>
      <c r="R530" s="9"/>
      <c r="S530" s="11"/>
      <c r="T530" s="11"/>
      <c r="U530" s="10"/>
      <c r="V530" s="9"/>
      <c r="W530" s="9"/>
      <c r="X530" s="7"/>
      <c r="Y530" s="7"/>
      <c r="Z530" s="12"/>
      <c r="AA530" s="12"/>
      <c r="AB530" s="9"/>
      <c r="AC530" s="9"/>
    </row>
    <row r="531" spans="1:29" x14ac:dyDescent="0.25">
      <c r="A531" s="6"/>
      <c r="B531" s="6"/>
      <c r="C531" s="6"/>
      <c r="D531" s="8"/>
      <c r="E531" s="9"/>
      <c r="F531" s="9"/>
      <c r="G531" s="10"/>
      <c r="H531" s="9"/>
      <c r="I531" s="10"/>
      <c r="J531" s="10"/>
      <c r="K531" s="10"/>
      <c r="L531" s="9"/>
      <c r="M531" s="10"/>
      <c r="N531" s="10"/>
      <c r="O531" s="9"/>
      <c r="P531" s="9"/>
      <c r="Q531" s="9"/>
      <c r="R531" s="9"/>
      <c r="S531" s="11"/>
      <c r="T531" s="11"/>
      <c r="U531" s="10"/>
      <c r="V531" s="9"/>
      <c r="W531" s="9"/>
      <c r="X531" s="7"/>
      <c r="Y531" s="7"/>
      <c r="Z531" s="12"/>
      <c r="AA531" s="12"/>
      <c r="AB531" s="9"/>
      <c r="AC531" s="9"/>
    </row>
    <row r="532" spans="1:29" x14ac:dyDescent="0.25">
      <c r="A532" s="6"/>
      <c r="B532" s="6"/>
      <c r="C532" s="6"/>
      <c r="D532" s="8"/>
      <c r="E532" s="9"/>
      <c r="F532" s="9"/>
      <c r="G532" s="10"/>
      <c r="H532" s="9"/>
      <c r="I532" s="10"/>
      <c r="J532" s="10"/>
      <c r="K532" s="10"/>
      <c r="L532" s="9"/>
      <c r="M532" s="10"/>
      <c r="N532" s="10"/>
      <c r="O532" s="9"/>
      <c r="P532" s="9"/>
      <c r="Q532" s="9"/>
      <c r="R532" s="9"/>
      <c r="S532" s="11"/>
      <c r="T532" s="11"/>
      <c r="U532" s="10"/>
      <c r="V532" s="9"/>
      <c r="W532" s="9"/>
      <c r="X532" s="7"/>
      <c r="Y532" s="7"/>
      <c r="Z532" s="12"/>
      <c r="AA532" s="12"/>
      <c r="AB532" s="9"/>
      <c r="AC532" s="9"/>
    </row>
    <row r="533" spans="1:29" x14ac:dyDescent="0.25">
      <c r="A533" s="6"/>
      <c r="B533" s="6"/>
      <c r="C533" s="6"/>
      <c r="D533" s="8"/>
      <c r="E533" s="9"/>
      <c r="F533" s="9"/>
      <c r="G533" s="10"/>
      <c r="H533" s="9"/>
      <c r="I533" s="10"/>
      <c r="J533" s="10"/>
      <c r="K533" s="10"/>
      <c r="L533" s="9"/>
      <c r="M533" s="10"/>
      <c r="N533" s="10"/>
      <c r="O533" s="9"/>
      <c r="P533" s="9"/>
      <c r="Q533" s="9"/>
      <c r="R533" s="9"/>
      <c r="S533" s="11"/>
      <c r="T533" s="11"/>
      <c r="U533" s="10"/>
      <c r="V533" s="9"/>
      <c r="W533" s="9"/>
      <c r="X533" s="7"/>
      <c r="Y533" s="7"/>
      <c r="Z533" s="12"/>
      <c r="AA533" s="12"/>
      <c r="AB533" s="9"/>
      <c r="AC533" s="9"/>
    </row>
    <row r="534" spans="1:29" x14ac:dyDescent="0.25">
      <c r="A534" s="6"/>
      <c r="B534" s="6"/>
      <c r="C534" s="6"/>
      <c r="D534" s="8"/>
      <c r="E534" s="9"/>
      <c r="F534" s="9"/>
      <c r="G534" s="10"/>
      <c r="H534" s="9"/>
      <c r="I534" s="10"/>
      <c r="J534" s="10"/>
      <c r="K534" s="10"/>
      <c r="L534" s="9"/>
      <c r="M534" s="10"/>
      <c r="N534" s="10"/>
      <c r="O534" s="9"/>
      <c r="P534" s="9"/>
      <c r="Q534" s="9"/>
      <c r="R534" s="9"/>
      <c r="S534" s="11"/>
      <c r="T534" s="11"/>
      <c r="U534" s="10"/>
      <c r="V534" s="9"/>
      <c r="W534" s="9"/>
      <c r="X534" s="7"/>
      <c r="Y534" s="7"/>
      <c r="Z534" s="12"/>
      <c r="AA534" s="12"/>
      <c r="AB534" s="9"/>
      <c r="AC534" s="9"/>
    </row>
    <row r="535" spans="1:29" x14ac:dyDescent="0.25">
      <c r="A535" s="6"/>
      <c r="B535" s="6"/>
      <c r="C535" s="6"/>
      <c r="D535" s="8"/>
      <c r="E535" s="9"/>
      <c r="F535" s="9"/>
      <c r="G535" s="10"/>
      <c r="H535" s="9"/>
      <c r="I535" s="10"/>
      <c r="J535" s="10"/>
      <c r="K535" s="10"/>
      <c r="L535" s="9"/>
      <c r="M535" s="10"/>
      <c r="N535" s="10"/>
      <c r="O535" s="9"/>
      <c r="P535" s="9"/>
      <c r="Q535" s="9"/>
      <c r="R535" s="9"/>
      <c r="S535" s="11"/>
      <c r="T535" s="11"/>
      <c r="U535" s="10"/>
      <c r="V535" s="9"/>
      <c r="W535" s="9"/>
      <c r="X535" s="7"/>
      <c r="Y535" s="7"/>
      <c r="Z535" s="12"/>
      <c r="AA535" s="12"/>
      <c r="AB535" s="9"/>
      <c r="AC535" s="9"/>
    </row>
    <row r="536" spans="1:29" x14ac:dyDescent="0.25">
      <c r="A536" s="6"/>
      <c r="B536" s="6"/>
      <c r="C536" s="6"/>
      <c r="D536" s="8"/>
      <c r="E536" s="9"/>
      <c r="F536" s="9"/>
      <c r="G536" s="10"/>
      <c r="H536" s="9"/>
      <c r="I536" s="10"/>
      <c r="J536" s="10"/>
      <c r="K536" s="10"/>
      <c r="L536" s="9"/>
      <c r="M536" s="10"/>
      <c r="N536" s="10"/>
      <c r="O536" s="9"/>
      <c r="P536" s="9"/>
      <c r="Q536" s="9"/>
      <c r="R536" s="9"/>
      <c r="S536" s="11"/>
      <c r="T536" s="11"/>
      <c r="U536" s="10"/>
      <c r="V536" s="9"/>
      <c r="W536" s="9"/>
      <c r="X536" s="7"/>
      <c r="Y536" s="7"/>
      <c r="Z536" s="12"/>
      <c r="AA536" s="12"/>
      <c r="AB536" s="9"/>
      <c r="AC536" s="9"/>
    </row>
    <row r="537" spans="1:29" x14ac:dyDescent="0.25">
      <c r="A537" s="6"/>
      <c r="B537" s="6"/>
      <c r="C537" s="6"/>
      <c r="D537" s="8"/>
      <c r="E537" s="9"/>
      <c r="F537" s="9"/>
      <c r="G537" s="10"/>
      <c r="H537" s="9"/>
      <c r="I537" s="10"/>
      <c r="J537" s="10"/>
      <c r="K537" s="10"/>
      <c r="L537" s="9"/>
      <c r="M537" s="10"/>
      <c r="N537" s="10"/>
      <c r="O537" s="9"/>
      <c r="P537" s="9"/>
      <c r="Q537" s="9"/>
      <c r="R537" s="9"/>
      <c r="S537" s="11"/>
      <c r="T537" s="11"/>
      <c r="U537" s="10"/>
      <c r="V537" s="9"/>
      <c r="W537" s="9"/>
      <c r="X537" s="7"/>
      <c r="Y537" s="7"/>
      <c r="Z537" s="12"/>
      <c r="AA537" s="12"/>
      <c r="AB537" s="9"/>
      <c r="AC537" s="9"/>
    </row>
    <row r="538" spans="1:29" x14ac:dyDescent="0.25">
      <c r="A538" s="6"/>
      <c r="B538" s="6"/>
      <c r="C538" s="6"/>
      <c r="D538" s="8"/>
      <c r="E538" s="9"/>
      <c r="F538" s="9"/>
      <c r="G538" s="10"/>
      <c r="H538" s="9"/>
      <c r="I538" s="10"/>
      <c r="J538" s="10"/>
      <c r="K538" s="10"/>
      <c r="L538" s="9"/>
      <c r="M538" s="10"/>
      <c r="N538" s="10"/>
      <c r="O538" s="9"/>
      <c r="P538" s="9"/>
      <c r="Q538" s="9"/>
      <c r="R538" s="9"/>
      <c r="S538" s="11"/>
      <c r="T538" s="11"/>
      <c r="U538" s="10"/>
      <c r="V538" s="9"/>
      <c r="W538" s="9"/>
      <c r="X538" s="7"/>
      <c r="Y538" s="7"/>
      <c r="Z538" s="12"/>
      <c r="AA538" s="12"/>
      <c r="AB538" s="9"/>
      <c r="AC538" s="9"/>
    </row>
    <row r="539" spans="1:29" x14ac:dyDescent="0.25">
      <c r="A539" s="6"/>
      <c r="B539" s="6"/>
      <c r="C539" s="6"/>
      <c r="D539" s="8"/>
      <c r="E539" s="9"/>
      <c r="F539" s="9"/>
      <c r="G539" s="10"/>
      <c r="H539" s="9"/>
      <c r="I539" s="10"/>
      <c r="J539" s="10"/>
      <c r="K539" s="10"/>
      <c r="L539" s="9"/>
      <c r="M539" s="10"/>
      <c r="N539" s="10"/>
      <c r="O539" s="9"/>
      <c r="P539" s="9"/>
      <c r="Q539" s="9"/>
      <c r="R539" s="9"/>
      <c r="S539" s="11"/>
      <c r="T539" s="11"/>
      <c r="U539" s="10"/>
      <c r="V539" s="9"/>
      <c r="W539" s="9"/>
      <c r="X539" s="7"/>
      <c r="Y539" s="7"/>
      <c r="Z539" s="12"/>
      <c r="AA539" s="12"/>
      <c r="AB539" s="9"/>
      <c r="AC539" s="9"/>
    </row>
    <row r="540" spans="1:29" x14ac:dyDescent="0.25">
      <c r="A540" s="6"/>
      <c r="B540" s="6"/>
      <c r="C540" s="6"/>
      <c r="D540" s="8"/>
      <c r="E540" s="9"/>
      <c r="F540" s="9"/>
      <c r="G540" s="10"/>
      <c r="H540" s="9"/>
      <c r="I540" s="10"/>
      <c r="J540" s="10"/>
      <c r="K540" s="10"/>
      <c r="L540" s="9"/>
      <c r="M540" s="10"/>
      <c r="N540" s="10"/>
      <c r="O540" s="9"/>
      <c r="P540" s="9"/>
      <c r="Q540" s="9"/>
      <c r="R540" s="9"/>
      <c r="S540" s="11"/>
      <c r="T540" s="11"/>
      <c r="U540" s="10"/>
      <c r="V540" s="9"/>
      <c r="W540" s="9"/>
      <c r="X540" s="7"/>
      <c r="Y540" s="7"/>
      <c r="Z540" s="12"/>
      <c r="AA540" s="12"/>
      <c r="AB540" s="9"/>
      <c r="AC540" s="9"/>
    </row>
    <row r="541" spans="1:29" x14ac:dyDescent="0.25">
      <c r="A541" s="6"/>
      <c r="B541" s="6"/>
      <c r="C541" s="6"/>
      <c r="D541" s="8"/>
      <c r="E541" s="9"/>
      <c r="F541" s="9"/>
      <c r="G541" s="10"/>
      <c r="H541" s="9"/>
      <c r="I541" s="10"/>
      <c r="J541" s="10"/>
      <c r="K541" s="10"/>
      <c r="L541" s="9"/>
      <c r="M541" s="10"/>
      <c r="N541" s="10"/>
      <c r="O541" s="9"/>
      <c r="P541" s="9"/>
      <c r="Q541" s="9"/>
      <c r="R541" s="9"/>
      <c r="S541" s="11"/>
      <c r="T541" s="11"/>
      <c r="U541" s="10"/>
      <c r="V541" s="9"/>
      <c r="W541" s="9"/>
      <c r="X541" s="7"/>
      <c r="Y541" s="7"/>
      <c r="Z541" s="12"/>
      <c r="AA541" s="12"/>
      <c r="AB541" s="9"/>
      <c r="AC541" s="9"/>
    </row>
    <row r="542" spans="1:29" x14ac:dyDescent="0.25">
      <c r="A542" s="6"/>
      <c r="B542" s="6"/>
      <c r="C542" s="6"/>
      <c r="D542" s="8"/>
      <c r="E542" s="9"/>
      <c r="F542" s="9"/>
      <c r="G542" s="10"/>
      <c r="H542" s="9"/>
      <c r="I542" s="10"/>
      <c r="J542" s="10"/>
      <c r="K542" s="10"/>
      <c r="L542" s="9"/>
      <c r="M542" s="10"/>
      <c r="N542" s="10"/>
      <c r="O542" s="9"/>
      <c r="P542" s="9"/>
      <c r="Q542" s="9"/>
      <c r="R542" s="9"/>
      <c r="S542" s="11"/>
      <c r="T542" s="11"/>
      <c r="U542" s="10"/>
      <c r="V542" s="9"/>
      <c r="W542" s="9"/>
      <c r="X542" s="7"/>
      <c r="Y542" s="7"/>
      <c r="Z542" s="12"/>
      <c r="AA542" s="12"/>
      <c r="AB542" s="9"/>
      <c r="AC542" s="9"/>
    </row>
    <row r="543" spans="1:29" x14ac:dyDescent="0.25">
      <c r="A543" s="6"/>
      <c r="B543" s="6"/>
      <c r="C543" s="6"/>
      <c r="D543" s="8"/>
      <c r="E543" s="9"/>
      <c r="F543" s="9"/>
      <c r="G543" s="10"/>
      <c r="H543" s="9"/>
      <c r="I543" s="10"/>
      <c r="J543" s="10"/>
      <c r="K543" s="10"/>
      <c r="L543" s="9"/>
      <c r="M543" s="10"/>
      <c r="N543" s="10"/>
      <c r="O543" s="9"/>
      <c r="P543" s="9"/>
      <c r="Q543" s="9"/>
      <c r="R543" s="9"/>
      <c r="S543" s="11"/>
      <c r="T543" s="11"/>
      <c r="U543" s="10"/>
      <c r="V543" s="9"/>
      <c r="W543" s="9"/>
      <c r="X543" s="7"/>
      <c r="Y543" s="7"/>
      <c r="Z543" s="12"/>
      <c r="AA543" s="12"/>
      <c r="AB543" s="9"/>
      <c r="AC543" s="9"/>
    </row>
    <row r="544" spans="1:29" x14ac:dyDescent="0.25">
      <c r="A544" s="6"/>
      <c r="B544" s="6"/>
      <c r="C544" s="6"/>
      <c r="D544" s="8"/>
      <c r="E544" s="9"/>
      <c r="F544" s="9"/>
      <c r="G544" s="10"/>
      <c r="H544" s="9"/>
      <c r="I544" s="10"/>
      <c r="J544" s="10"/>
      <c r="K544" s="10"/>
      <c r="L544" s="9"/>
      <c r="M544" s="10"/>
      <c r="N544" s="10"/>
      <c r="O544" s="9"/>
      <c r="P544" s="9"/>
      <c r="Q544" s="9"/>
      <c r="R544" s="9"/>
      <c r="S544" s="11"/>
      <c r="T544" s="11"/>
      <c r="U544" s="10"/>
      <c r="V544" s="9"/>
      <c r="W544" s="9"/>
      <c r="X544" s="7"/>
      <c r="Y544" s="7"/>
      <c r="Z544" s="12"/>
      <c r="AA544" s="12"/>
      <c r="AB544" s="9"/>
      <c r="AC544" s="9"/>
    </row>
    <row r="545" spans="1:29" x14ac:dyDescent="0.25">
      <c r="A545" s="6"/>
      <c r="B545" s="6"/>
      <c r="C545" s="6"/>
      <c r="D545" s="8"/>
      <c r="E545" s="9"/>
      <c r="F545" s="9"/>
      <c r="G545" s="10"/>
      <c r="H545" s="9"/>
      <c r="I545" s="10"/>
      <c r="J545" s="10"/>
      <c r="K545" s="10"/>
      <c r="L545" s="9"/>
      <c r="M545" s="10"/>
      <c r="N545" s="10"/>
      <c r="O545" s="9"/>
      <c r="P545" s="9"/>
      <c r="Q545" s="9"/>
      <c r="R545" s="9"/>
      <c r="S545" s="11"/>
      <c r="T545" s="11"/>
      <c r="U545" s="10"/>
      <c r="V545" s="9"/>
      <c r="W545" s="9"/>
      <c r="X545" s="7"/>
      <c r="Y545" s="7"/>
      <c r="Z545" s="12"/>
      <c r="AA545" s="12"/>
      <c r="AB545" s="9"/>
      <c r="AC545" s="9"/>
    </row>
    <row r="546" spans="1:29" x14ac:dyDescent="0.25">
      <c r="A546" s="6"/>
      <c r="B546" s="6"/>
      <c r="C546" s="6"/>
      <c r="D546" s="8"/>
      <c r="E546" s="9"/>
      <c r="F546" s="9"/>
      <c r="G546" s="10"/>
      <c r="H546" s="9"/>
      <c r="I546" s="10"/>
      <c r="J546" s="10"/>
      <c r="K546" s="10"/>
      <c r="L546" s="9"/>
      <c r="M546" s="10"/>
      <c r="N546" s="10"/>
      <c r="O546" s="9"/>
      <c r="P546" s="9"/>
      <c r="Q546" s="9"/>
      <c r="R546" s="9"/>
      <c r="S546" s="11"/>
      <c r="T546" s="11"/>
      <c r="U546" s="10"/>
      <c r="V546" s="9"/>
      <c r="W546" s="9"/>
      <c r="X546" s="7"/>
      <c r="Y546" s="7"/>
      <c r="Z546" s="12"/>
      <c r="AA546" s="12"/>
      <c r="AB546" s="9"/>
      <c r="AC546" s="9"/>
    </row>
    <row r="547" spans="1:29" x14ac:dyDescent="0.25">
      <c r="A547" s="6"/>
      <c r="B547" s="6"/>
      <c r="C547" s="6"/>
      <c r="D547" s="8"/>
      <c r="E547" s="9"/>
      <c r="F547" s="9"/>
      <c r="G547" s="10"/>
      <c r="H547" s="9"/>
      <c r="I547" s="10"/>
      <c r="J547" s="10"/>
      <c r="K547" s="10"/>
      <c r="L547" s="9"/>
      <c r="M547" s="10"/>
      <c r="N547" s="10"/>
      <c r="O547" s="9"/>
      <c r="P547" s="9"/>
      <c r="Q547" s="9"/>
      <c r="R547" s="9"/>
      <c r="S547" s="11"/>
      <c r="T547" s="11"/>
      <c r="U547" s="10"/>
      <c r="V547" s="9"/>
      <c r="W547" s="9"/>
      <c r="X547" s="7"/>
      <c r="Y547" s="7"/>
      <c r="Z547" s="12"/>
      <c r="AA547" s="12"/>
      <c r="AB547" s="9"/>
      <c r="AC547" s="9"/>
    </row>
    <row r="548" spans="1:29" x14ac:dyDescent="0.25">
      <c r="A548" s="6"/>
      <c r="B548" s="6"/>
      <c r="C548" s="6"/>
      <c r="D548" s="8"/>
      <c r="E548" s="9"/>
      <c r="F548" s="9"/>
      <c r="G548" s="10"/>
      <c r="H548" s="9"/>
      <c r="I548" s="10"/>
      <c r="J548" s="10"/>
      <c r="K548" s="10"/>
      <c r="L548" s="9"/>
      <c r="M548" s="10"/>
      <c r="N548" s="10"/>
      <c r="O548" s="9"/>
      <c r="P548" s="9"/>
      <c r="Q548" s="9"/>
      <c r="R548" s="9"/>
      <c r="S548" s="11"/>
      <c r="T548" s="11"/>
      <c r="U548" s="10"/>
      <c r="V548" s="9"/>
      <c r="W548" s="9"/>
      <c r="X548" s="7"/>
      <c r="Y548" s="7"/>
      <c r="Z548" s="12"/>
      <c r="AA548" s="12"/>
      <c r="AB548" s="9"/>
      <c r="AC548" s="9"/>
    </row>
    <row r="549" spans="1:29" x14ac:dyDescent="0.25">
      <c r="A549" s="6"/>
      <c r="B549" s="6"/>
      <c r="C549" s="6"/>
      <c r="D549" s="8"/>
      <c r="E549" s="9"/>
      <c r="F549" s="9"/>
      <c r="G549" s="10"/>
      <c r="H549" s="9"/>
      <c r="I549" s="10"/>
      <c r="J549" s="10"/>
      <c r="K549" s="10"/>
      <c r="L549" s="9"/>
      <c r="M549" s="10"/>
      <c r="N549" s="10"/>
      <c r="O549" s="9"/>
      <c r="P549" s="9"/>
      <c r="Q549" s="9"/>
      <c r="R549" s="9"/>
      <c r="S549" s="11"/>
      <c r="T549" s="11"/>
      <c r="U549" s="10"/>
      <c r="V549" s="9"/>
      <c r="W549" s="9"/>
      <c r="X549" s="7"/>
      <c r="Y549" s="7"/>
      <c r="Z549" s="12"/>
      <c r="AA549" s="12"/>
      <c r="AB549" s="9"/>
      <c r="AC549" s="9"/>
    </row>
    <row r="550" spans="1:29" x14ac:dyDescent="0.25">
      <c r="A550" s="6"/>
      <c r="B550" s="6"/>
      <c r="C550" s="6"/>
      <c r="D550" s="8"/>
      <c r="E550" s="9"/>
      <c r="F550" s="9"/>
      <c r="G550" s="10"/>
      <c r="H550" s="9"/>
      <c r="I550" s="10"/>
      <c r="J550" s="10"/>
      <c r="K550" s="10"/>
      <c r="L550" s="9"/>
      <c r="M550" s="10"/>
      <c r="N550" s="10"/>
      <c r="O550" s="9"/>
      <c r="P550" s="9"/>
      <c r="Q550" s="9"/>
      <c r="R550" s="9"/>
      <c r="S550" s="11"/>
      <c r="T550" s="11"/>
      <c r="U550" s="10"/>
      <c r="V550" s="9"/>
      <c r="W550" s="9"/>
      <c r="X550" s="7"/>
      <c r="Y550" s="7"/>
      <c r="Z550" s="12"/>
      <c r="AA550" s="12"/>
      <c r="AB550" s="9"/>
      <c r="AC550" s="9"/>
    </row>
    <row r="551" spans="1:29" x14ac:dyDescent="0.25">
      <c r="A551" s="6"/>
      <c r="B551" s="6"/>
      <c r="C551" s="6"/>
      <c r="D551" s="8"/>
      <c r="E551" s="9"/>
      <c r="F551" s="9"/>
      <c r="G551" s="10"/>
      <c r="H551" s="9"/>
      <c r="I551" s="10"/>
      <c r="J551" s="10"/>
      <c r="K551" s="10"/>
      <c r="L551" s="9"/>
      <c r="M551" s="10"/>
      <c r="N551" s="10"/>
      <c r="O551" s="9"/>
      <c r="P551" s="9"/>
      <c r="Q551" s="9"/>
      <c r="R551" s="9"/>
      <c r="S551" s="11"/>
      <c r="T551" s="11"/>
      <c r="U551" s="10"/>
      <c r="V551" s="9"/>
      <c r="W551" s="9"/>
      <c r="X551" s="7"/>
      <c r="Y551" s="7"/>
      <c r="Z551" s="12"/>
      <c r="AA551" s="12"/>
      <c r="AB551" s="9"/>
      <c r="AC551" s="9"/>
    </row>
    <row r="552" spans="1:29" x14ac:dyDescent="0.25">
      <c r="A552" s="6"/>
      <c r="B552" s="6"/>
      <c r="C552" s="6"/>
      <c r="D552" s="8"/>
      <c r="E552" s="9"/>
      <c r="F552" s="9"/>
      <c r="G552" s="10"/>
      <c r="H552" s="9"/>
      <c r="I552" s="10"/>
      <c r="J552" s="10"/>
      <c r="K552" s="10"/>
      <c r="L552" s="9"/>
      <c r="M552" s="10"/>
      <c r="N552" s="10"/>
      <c r="O552" s="9"/>
      <c r="P552" s="9"/>
      <c r="Q552" s="9"/>
      <c r="R552" s="9"/>
      <c r="S552" s="11"/>
      <c r="T552" s="11"/>
      <c r="U552" s="10"/>
      <c r="V552" s="9"/>
      <c r="W552" s="9"/>
      <c r="X552" s="7"/>
      <c r="Y552" s="7"/>
      <c r="Z552" s="12"/>
      <c r="AA552" s="12"/>
      <c r="AB552" s="9"/>
      <c r="AC552" s="9"/>
    </row>
    <row r="553" spans="1:29" x14ac:dyDescent="0.25">
      <c r="A553" s="6"/>
      <c r="B553" s="6"/>
      <c r="C553" s="6"/>
      <c r="D553" s="8"/>
      <c r="E553" s="9"/>
      <c r="F553" s="9"/>
      <c r="G553" s="10"/>
      <c r="H553" s="9"/>
      <c r="I553" s="10"/>
      <c r="J553" s="10"/>
      <c r="K553" s="10"/>
      <c r="L553" s="9"/>
      <c r="M553" s="10"/>
      <c r="N553" s="10"/>
      <c r="O553" s="9"/>
      <c r="P553" s="9"/>
      <c r="Q553" s="9"/>
      <c r="R553" s="9"/>
      <c r="S553" s="11"/>
      <c r="T553" s="11"/>
      <c r="U553" s="10"/>
      <c r="V553" s="9"/>
      <c r="W553" s="9"/>
      <c r="X553" s="7"/>
      <c r="Y553" s="7"/>
      <c r="Z553" s="12"/>
      <c r="AA553" s="12"/>
      <c r="AB553" s="9"/>
      <c r="AC553" s="9"/>
    </row>
    <row r="554" spans="1:29" x14ac:dyDescent="0.25">
      <c r="A554" s="6"/>
      <c r="B554" s="6"/>
      <c r="C554" s="6"/>
      <c r="D554" s="8"/>
      <c r="E554" s="9"/>
      <c r="F554" s="9"/>
      <c r="G554" s="10"/>
      <c r="H554" s="9"/>
      <c r="I554" s="10"/>
      <c r="J554" s="10"/>
      <c r="K554" s="10"/>
      <c r="L554" s="9"/>
      <c r="M554" s="10"/>
      <c r="N554" s="10"/>
      <c r="O554" s="9"/>
      <c r="P554" s="9"/>
      <c r="Q554" s="9"/>
      <c r="R554" s="9"/>
      <c r="S554" s="11"/>
      <c r="T554" s="11"/>
      <c r="U554" s="10"/>
      <c r="V554" s="9"/>
      <c r="W554" s="9"/>
      <c r="X554" s="7"/>
      <c r="Y554" s="7"/>
      <c r="Z554" s="12"/>
      <c r="AA554" s="12"/>
      <c r="AB554" s="9"/>
      <c r="AC554" s="9"/>
    </row>
    <row r="555" spans="1:29" x14ac:dyDescent="0.25">
      <c r="A555" s="6"/>
      <c r="B555" s="6"/>
      <c r="C555" s="6"/>
      <c r="D555" s="8"/>
      <c r="E555" s="9"/>
      <c r="F555" s="9"/>
      <c r="G555" s="10"/>
      <c r="H555" s="9"/>
      <c r="I555" s="10"/>
      <c r="J555" s="10"/>
      <c r="K555" s="10"/>
      <c r="L555" s="9"/>
      <c r="M555" s="10"/>
      <c r="N555" s="10"/>
      <c r="O555" s="9"/>
      <c r="P555" s="9"/>
      <c r="Q555" s="9"/>
      <c r="R555" s="9"/>
      <c r="S555" s="11"/>
      <c r="T555" s="11"/>
      <c r="U555" s="10"/>
      <c r="V555" s="9"/>
      <c r="W555" s="9"/>
      <c r="X555" s="7"/>
      <c r="Y555" s="7"/>
      <c r="Z555" s="12"/>
      <c r="AA555" s="12"/>
      <c r="AB555" s="9"/>
      <c r="AC555" s="9"/>
    </row>
    <row r="556" spans="1:29" x14ac:dyDescent="0.25">
      <c r="A556" s="6"/>
      <c r="B556" s="6"/>
      <c r="C556" s="6"/>
      <c r="D556" s="8"/>
      <c r="E556" s="9"/>
      <c r="F556" s="9"/>
      <c r="G556" s="10"/>
      <c r="H556" s="9"/>
      <c r="I556" s="10"/>
      <c r="J556" s="10"/>
      <c r="K556" s="10"/>
      <c r="L556" s="9"/>
      <c r="M556" s="10"/>
      <c r="N556" s="10"/>
      <c r="O556" s="9"/>
      <c r="P556" s="9"/>
      <c r="Q556" s="9"/>
      <c r="R556" s="9"/>
      <c r="S556" s="11"/>
      <c r="T556" s="11"/>
      <c r="U556" s="10"/>
      <c r="V556" s="9"/>
      <c r="W556" s="9"/>
      <c r="X556" s="7"/>
      <c r="Y556" s="7"/>
      <c r="Z556" s="12"/>
      <c r="AA556" s="12"/>
      <c r="AB556" s="9"/>
      <c r="AC556" s="9"/>
    </row>
    <row r="557" spans="1:29" x14ac:dyDescent="0.25">
      <c r="A557" s="6"/>
      <c r="B557" s="6"/>
      <c r="C557" s="6"/>
      <c r="D557" s="8"/>
      <c r="E557" s="9"/>
      <c r="F557" s="9"/>
      <c r="G557" s="10"/>
      <c r="H557" s="9"/>
      <c r="I557" s="10"/>
      <c r="J557" s="10"/>
      <c r="K557" s="10"/>
      <c r="L557" s="9"/>
      <c r="M557" s="10"/>
      <c r="N557" s="10"/>
      <c r="O557" s="9"/>
      <c r="P557" s="9"/>
      <c r="Q557" s="9"/>
      <c r="R557" s="9"/>
      <c r="S557" s="11"/>
      <c r="T557" s="11"/>
      <c r="U557" s="10"/>
      <c r="V557" s="9"/>
      <c r="W557" s="9"/>
      <c r="X557" s="7"/>
      <c r="Y557" s="7"/>
      <c r="Z557" s="12"/>
      <c r="AA557" s="12"/>
      <c r="AB557" s="9"/>
      <c r="AC557" s="9"/>
    </row>
    <row r="558" spans="1:29" x14ac:dyDescent="0.25">
      <c r="A558" s="6"/>
      <c r="B558" s="6"/>
      <c r="C558" s="6"/>
      <c r="D558" s="8"/>
      <c r="E558" s="9"/>
      <c r="F558" s="9"/>
      <c r="G558" s="10"/>
      <c r="H558" s="9"/>
      <c r="I558" s="10"/>
      <c r="J558" s="10"/>
      <c r="K558" s="10"/>
      <c r="L558" s="9"/>
      <c r="M558" s="10"/>
      <c r="N558" s="10"/>
      <c r="O558" s="9"/>
      <c r="P558" s="9"/>
      <c r="Q558" s="9"/>
      <c r="R558" s="9"/>
      <c r="S558" s="11"/>
      <c r="T558" s="11"/>
      <c r="U558" s="10"/>
      <c r="V558" s="9"/>
      <c r="W558" s="9"/>
      <c r="X558" s="7"/>
      <c r="Y558" s="7"/>
      <c r="Z558" s="12"/>
      <c r="AA558" s="12"/>
      <c r="AB558" s="9"/>
      <c r="AC558" s="9"/>
    </row>
    <row r="559" spans="1:29" x14ac:dyDescent="0.25">
      <c r="A559" s="6"/>
      <c r="B559" s="6"/>
      <c r="C559" s="6"/>
      <c r="D559" s="8"/>
      <c r="E559" s="9"/>
      <c r="F559" s="9"/>
      <c r="G559" s="10"/>
      <c r="H559" s="9"/>
      <c r="I559" s="10"/>
      <c r="J559" s="10"/>
      <c r="K559" s="10"/>
      <c r="L559" s="9"/>
      <c r="M559" s="10"/>
      <c r="N559" s="10"/>
      <c r="O559" s="9"/>
      <c r="P559" s="9"/>
      <c r="Q559" s="9"/>
      <c r="R559" s="9"/>
      <c r="S559" s="11"/>
      <c r="T559" s="11"/>
      <c r="U559" s="10"/>
      <c r="V559" s="9"/>
      <c r="W559" s="9"/>
      <c r="X559" s="7"/>
      <c r="Y559" s="7"/>
      <c r="Z559" s="12"/>
      <c r="AA559" s="12"/>
      <c r="AB559" s="9"/>
      <c r="AC559" s="9"/>
    </row>
    <row r="560" spans="1:29" x14ac:dyDescent="0.25">
      <c r="A560" s="6"/>
      <c r="B560" s="6"/>
      <c r="C560" s="6"/>
      <c r="D560" s="8"/>
      <c r="E560" s="9"/>
      <c r="F560" s="9"/>
      <c r="G560" s="10"/>
      <c r="H560" s="9"/>
      <c r="I560" s="10"/>
      <c r="J560" s="10"/>
      <c r="K560" s="10"/>
      <c r="L560" s="9"/>
      <c r="M560" s="10"/>
      <c r="N560" s="10"/>
      <c r="O560" s="9"/>
      <c r="P560" s="9"/>
      <c r="Q560" s="9"/>
      <c r="R560" s="9"/>
      <c r="S560" s="11"/>
      <c r="T560" s="11"/>
      <c r="U560" s="10"/>
      <c r="V560" s="9"/>
      <c r="W560" s="9"/>
      <c r="X560" s="7"/>
      <c r="Y560" s="7"/>
      <c r="Z560" s="12"/>
      <c r="AA560" s="12"/>
      <c r="AB560" s="9"/>
      <c r="AC560" s="9"/>
    </row>
    <row r="561" spans="1:29" x14ac:dyDescent="0.25">
      <c r="A561" s="6"/>
      <c r="B561" s="6"/>
      <c r="C561" s="6"/>
      <c r="D561" s="8"/>
      <c r="E561" s="9"/>
      <c r="F561" s="9"/>
      <c r="G561" s="10"/>
      <c r="H561" s="9"/>
      <c r="I561" s="10"/>
      <c r="J561" s="10"/>
      <c r="K561" s="10"/>
      <c r="L561" s="9"/>
      <c r="M561" s="10"/>
      <c r="N561" s="10"/>
      <c r="O561" s="9"/>
      <c r="P561" s="9"/>
      <c r="Q561" s="9"/>
      <c r="R561" s="9"/>
      <c r="S561" s="11"/>
      <c r="T561" s="11"/>
      <c r="U561" s="10"/>
      <c r="V561" s="9"/>
      <c r="W561" s="9"/>
      <c r="X561" s="7"/>
      <c r="Y561" s="7"/>
      <c r="Z561" s="12"/>
      <c r="AA561" s="12"/>
      <c r="AB561" s="9"/>
      <c r="AC561" s="9"/>
    </row>
    <row r="562" spans="1:29" x14ac:dyDescent="0.25">
      <c r="A562" s="6"/>
      <c r="B562" s="6"/>
      <c r="C562" s="6"/>
      <c r="D562" s="8"/>
      <c r="E562" s="9"/>
      <c r="F562" s="9"/>
      <c r="G562" s="10"/>
      <c r="H562" s="9"/>
      <c r="I562" s="10"/>
      <c r="J562" s="10"/>
      <c r="K562" s="10"/>
      <c r="L562" s="9"/>
      <c r="M562" s="10"/>
      <c r="N562" s="10"/>
      <c r="O562" s="9"/>
      <c r="P562" s="9"/>
      <c r="Q562" s="9"/>
      <c r="R562" s="9"/>
      <c r="S562" s="11"/>
      <c r="T562" s="11"/>
      <c r="U562" s="10"/>
      <c r="V562" s="9"/>
      <c r="W562" s="9"/>
      <c r="X562" s="7"/>
      <c r="Y562" s="7"/>
      <c r="Z562" s="12"/>
      <c r="AA562" s="12"/>
      <c r="AB562" s="9"/>
      <c r="AC562" s="9"/>
    </row>
    <row r="563" spans="1:29" x14ac:dyDescent="0.25">
      <c r="A563" s="6"/>
      <c r="B563" s="6"/>
      <c r="C563" s="6"/>
      <c r="D563" s="8"/>
      <c r="E563" s="9"/>
      <c r="F563" s="9"/>
      <c r="G563" s="10"/>
      <c r="H563" s="9"/>
      <c r="I563" s="10"/>
      <c r="J563" s="10"/>
      <c r="K563" s="10"/>
      <c r="L563" s="9"/>
      <c r="M563" s="10"/>
      <c r="N563" s="10"/>
      <c r="O563" s="9"/>
      <c r="P563" s="9"/>
      <c r="Q563" s="9"/>
      <c r="R563" s="9"/>
      <c r="S563" s="11"/>
      <c r="T563" s="11"/>
      <c r="U563" s="10"/>
      <c r="V563" s="9"/>
      <c r="W563" s="9"/>
      <c r="X563" s="7"/>
      <c r="Y563" s="7"/>
      <c r="Z563" s="12"/>
      <c r="AA563" s="12"/>
      <c r="AB563" s="9"/>
      <c r="AC563" s="9"/>
    </row>
    <row r="564" spans="1:29" x14ac:dyDescent="0.25">
      <c r="A564" s="6"/>
      <c r="B564" s="6"/>
      <c r="C564" s="6"/>
      <c r="D564" s="8"/>
      <c r="E564" s="9"/>
      <c r="F564" s="9"/>
      <c r="G564" s="10"/>
      <c r="H564" s="9"/>
      <c r="I564" s="10"/>
      <c r="J564" s="10"/>
      <c r="K564" s="10"/>
      <c r="L564" s="9"/>
      <c r="M564" s="10"/>
      <c r="N564" s="10"/>
      <c r="O564" s="9"/>
      <c r="P564" s="9"/>
      <c r="Q564" s="9"/>
      <c r="R564" s="9"/>
      <c r="S564" s="11"/>
      <c r="T564" s="11"/>
      <c r="U564" s="10"/>
      <c r="V564" s="9"/>
      <c r="W564" s="9"/>
      <c r="X564" s="7"/>
      <c r="Y564" s="7"/>
      <c r="Z564" s="12"/>
      <c r="AA564" s="12"/>
      <c r="AB564" s="9"/>
      <c r="AC564" s="9"/>
    </row>
    <row r="565" spans="1:29" x14ac:dyDescent="0.25">
      <c r="A565" s="6"/>
      <c r="B565" s="6"/>
      <c r="C565" s="6"/>
      <c r="D565" s="8"/>
      <c r="E565" s="9"/>
      <c r="F565" s="9"/>
      <c r="G565" s="10"/>
      <c r="H565" s="9"/>
      <c r="I565" s="10"/>
      <c r="J565" s="10"/>
      <c r="K565" s="10"/>
      <c r="L565" s="9"/>
      <c r="M565" s="10"/>
      <c r="N565" s="10"/>
      <c r="O565" s="9"/>
      <c r="P565" s="9"/>
      <c r="Q565" s="9"/>
      <c r="R565" s="9"/>
      <c r="S565" s="11"/>
      <c r="T565" s="11"/>
      <c r="U565" s="10"/>
      <c r="V565" s="9"/>
      <c r="W565" s="9"/>
      <c r="X565" s="7"/>
      <c r="Y565" s="7"/>
      <c r="Z565" s="12"/>
      <c r="AA565" s="12"/>
      <c r="AB565" s="9"/>
      <c r="AC565" s="9"/>
    </row>
    <row r="566" spans="1:29" x14ac:dyDescent="0.25">
      <c r="A566" s="6"/>
      <c r="B566" s="6"/>
      <c r="C566" s="6"/>
      <c r="D566" s="8"/>
      <c r="E566" s="9"/>
      <c r="F566" s="9"/>
      <c r="G566" s="10"/>
      <c r="H566" s="9"/>
      <c r="I566" s="10"/>
      <c r="J566" s="10"/>
      <c r="K566" s="10"/>
      <c r="L566" s="9"/>
      <c r="M566" s="10"/>
      <c r="N566" s="10"/>
      <c r="O566" s="9"/>
      <c r="P566" s="9"/>
      <c r="Q566" s="9"/>
      <c r="R566" s="9"/>
      <c r="S566" s="11"/>
      <c r="T566" s="11"/>
      <c r="U566" s="10"/>
      <c r="V566" s="9"/>
      <c r="W566" s="9"/>
      <c r="X566" s="7"/>
      <c r="Y566" s="7"/>
      <c r="Z566" s="12"/>
      <c r="AA566" s="12"/>
      <c r="AB566" s="9"/>
      <c r="AC566" s="9"/>
    </row>
    <row r="567" spans="1:29" x14ac:dyDescent="0.25">
      <c r="A567" s="6"/>
      <c r="B567" s="6"/>
      <c r="C567" s="6"/>
      <c r="D567" s="8"/>
      <c r="E567" s="9"/>
      <c r="F567" s="9"/>
      <c r="G567" s="10"/>
      <c r="H567" s="9"/>
      <c r="I567" s="10"/>
      <c r="J567" s="10"/>
      <c r="K567" s="10"/>
      <c r="L567" s="9"/>
      <c r="M567" s="10"/>
      <c r="N567" s="10"/>
      <c r="O567" s="9"/>
      <c r="P567" s="9"/>
      <c r="Q567" s="9"/>
      <c r="R567" s="9"/>
      <c r="S567" s="11"/>
      <c r="T567" s="11"/>
      <c r="U567" s="10"/>
      <c r="V567" s="9"/>
      <c r="W567" s="9"/>
      <c r="X567" s="7"/>
      <c r="Y567" s="7"/>
      <c r="Z567" s="12"/>
      <c r="AA567" s="12"/>
      <c r="AB567" s="9"/>
      <c r="AC567" s="9"/>
    </row>
    <row r="568" spans="1:29" x14ac:dyDescent="0.25">
      <c r="A568" s="6"/>
      <c r="B568" s="6"/>
      <c r="C568" s="6"/>
      <c r="D568" s="8"/>
      <c r="E568" s="9"/>
      <c r="F568" s="9"/>
      <c r="G568" s="10"/>
      <c r="H568" s="9"/>
      <c r="I568" s="10"/>
      <c r="J568" s="10"/>
      <c r="K568" s="10"/>
      <c r="L568" s="9"/>
      <c r="M568" s="10"/>
      <c r="N568" s="10"/>
      <c r="O568" s="9"/>
      <c r="P568" s="9"/>
      <c r="Q568" s="9"/>
      <c r="R568" s="9"/>
      <c r="S568" s="11"/>
      <c r="T568" s="11"/>
      <c r="U568" s="10"/>
      <c r="V568" s="9"/>
      <c r="W568" s="9"/>
      <c r="X568" s="7"/>
      <c r="Y568" s="7"/>
      <c r="Z568" s="12"/>
      <c r="AA568" s="12"/>
      <c r="AB568" s="9"/>
      <c r="AC568" s="9"/>
    </row>
    <row r="569" spans="1:29" x14ac:dyDescent="0.25">
      <c r="A569" s="6"/>
      <c r="B569" s="6"/>
      <c r="C569" s="6"/>
      <c r="D569" s="8"/>
      <c r="E569" s="9"/>
      <c r="F569" s="9"/>
      <c r="G569" s="10"/>
      <c r="H569" s="9"/>
      <c r="I569" s="10"/>
      <c r="J569" s="10"/>
      <c r="K569" s="10"/>
      <c r="L569" s="9"/>
      <c r="M569" s="10"/>
      <c r="N569" s="10"/>
      <c r="O569" s="9"/>
      <c r="P569" s="9"/>
      <c r="Q569" s="9"/>
      <c r="R569" s="9"/>
      <c r="S569" s="11"/>
      <c r="T569" s="11"/>
      <c r="U569" s="10"/>
      <c r="V569" s="9"/>
      <c r="W569" s="9"/>
      <c r="X569" s="7"/>
      <c r="Y569" s="7"/>
      <c r="Z569" s="12"/>
      <c r="AA569" s="12"/>
      <c r="AB569" s="9"/>
      <c r="AC569" s="9"/>
    </row>
    <row r="570" spans="1:29" x14ac:dyDescent="0.25">
      <c r="A570" s="6"/>
      <c r="B570" s="6"/>
      <c r="C570" s="6"/>
      <c r="D570" s="8"/>
      <c r="E570" s="9"/>
      <c r="F570" s="9"/>
      <c r="G570" s="10"/>
      <c r="H570" s="9"/>
      <c r="I570" s="10"/>
      <c r="J570" s="10"/>
      <c r="K570" s="10"/>
      <c r="L570" s="9"/>
      <c r="M570" s="10"/>
      <c r="N570" s="10"/>
      <c r="O570" s="9"/>
      <c r="P570" s="9"/>
      <c r="Q570" s="9"/>
      <c r="R570" s="9"/>
      <c r="S570" s="11"/>
      <c r="T570" s="11"/>
      <c r="U570" s="10"/>
      <c r="V570" s="9"/>
      <c r="W570" s="9"/>
      <c r="X570" s="7"/>
      <c r="Y570" s="7"/>
      <c r="Z570" s="12"/>
      <c r="AA570" s="12"/>
      <c r="AB570" s="9"/>
      <c r="AC570" s="9"/>
    </row>
    <row r="571" spans="1:29" x14ac:dyDescent="0.25">
      <c r="A571" s="6"/>
      <c r="B571" s="6"/>
      <c r="C571" s="6"/>
      <c r="D571" s="8"/>
      <c r="E571" s="9"/>
      <c r="F571" s="9"/>
      <c r="G571" s="10"/>
      <c r="H571" s="9"/>
      <c r="I571" s="10"/>
      <c r="J571" s="10"/>
      <c r="K571" s="10"/>
      <c r="L571" s="9"/>
      <c r="M571" s="10"/>
      <c r="N571" s="10"/>
      <c r="O571" s="9"/>
      <c r="P571" s="9"/>
      <c r="Q571" s="9"/>
      <c r="R571" s="9"/>
      <c r="S571" s="11"/>
      <c r="T571" s="11"/>
      <c r="U571" s="10"/>
      <c r="V571" s="9"/>
      <c r="W571" s="9"/>
      <c r="X571" s="7"/>
      <c r="Y571" s="7"/>
      <c r="Z571" s="12"/>
      <c r="AA571" s="12"/>
      <c r="AB571" s="9"/>
      <c r="AC571" s="9"/>
    </row>
    <row r="572" spans="1:29" x14ac:dyDescent="0.25">
      <c r="A572" s="6"/>
      <c r="B572" s="6"/>
      <c r="C572" s="6"/>
      <c r="D572" s="8"/>
      <c r="E572" s="9"/>
      <c r="F572" s="9"/>
      <c r="G572" s="10"/>
      <c r="H572" s="9"/>
      <c r="I572" s="10"/>
      <c r="J572" s="10"/>
      <c r="K572" s="10"/>
      <c r="L572" s="9"/>
      <c r="M572" s="10"/>
      <c r="N572" s="10"/>
      <c r="O572" s="9"/>
      <c r="P572" s="9"/>
      <c r="Q572" s="9"/>
      <c r="R572" s="9"/>
      <c r="S572" s="11"/>
      <c r="T572" s="11"/>
      <c r="U572" s="10"/>
      <c r="V572" s="9"/>
      <c r="W572" s="9"/>
      <c r="X572" s="7"/>
      <c r="Y572" s="7"/>
      <c r="Z572" s="12"/>
      <c r="AA572" s="12"/>
      <c r="AB572" s="9"/>
      <c r="AC572" s="9"/>
    </row>
    <row r="573" spans="1:29" x14ac:dyDescent="0.25">
      <c r="A573" s="6"/>
      <c r="B573" s="6"/>
      <c r="C573" s="6"/>
      <c r="D573" s="8"/>
      <c r="E573" s="9"/>
      <c r="F573" s="9"/>
      <c r="G573" s="10"/>
      <c r="H573" s="9"/>
      <c r="I573" s="10"/>
      <c r="J573" s="10"/>
      <c r="K573" s="10"/>
      <c r="L573" s="9"/>
      <c r="M573" s="10"/>
      <c r="N573" s="10"/>
      <c r="O573" s="9"/>
      <c r="P573" s="9"/>
      <c r="Q573" s="9"/>
      <c r="R573" s="9"/>
      <c r="S573" s="11"/>
      <c r="T573" s="11"/>
      <c r="U573" s="10"/>
      <c r="V573" s="9"/>
      <c r="W573" s="9"/>
      <c r="X573" s="7"/>
      <c r="Y573" s="7"/>
      <c r="Z573" s="12"/>
      <c r="AA573" s="12"/>
      <c r="AB573" s="9"/>
      <c r="AC573" s="9"/>
    </row>
    <row r="574" spans="1:29" x14ac:dyDescent="0.25">
      <c r="A574" s="6"/>
      <c r="B574" s="6"/>
      <c r="C574" s="6"/>
      <c r="D574" s="8"/>
      <c r="E574" s="9"/>
      <c r="F574" s="9"/>
      <c r="G574" s="10"/>
      <c r="H574" s="9"/>
      <c r="I574" s="10"/>
      <c r="J574" s="10"/>
      <c r="K574" s="10"/>
      <c r="L574" s="9"/>
      <c r="M574" s="10"/>
      <c r="N574" s="10"/>
      <c r="O574" s="9"/>
      <c r="P574" s="9"/>
      <c r="Q574" s="9"/>
      <c r="R574" s="9"/>
      <c r="S574" s="11"/>
      <c r="T574" s="11"/>
      <c r="U574" s="10"/>
      <c r="V574" s="9"/>
      <c r="W574" s="9"/>
      <c r="X574" s="7"/>
      <c r="Y574" s="7"/>
      <c r="Z574" s="12"/>
      <c r="AA574" s="12"/>
      <c r="AB574" s="9"/>
      <c r="AC574" s="9"/>
    </row>
    <row r="575" spans="1:29" x14ac:dyDescent="0.25">
      <c r="A575" s="6"/>
      <c r="B575" s="6"/>
      <c r="C575" s="6"/>
      <c r="D575" s="8"/>
      <c r="E575" s="9"/>
      <c r="F575" s="9"/>
      <c r="G575" s="10"/>
      <c r="H575" s="9"/>
      <c r="I575" s="10"/>
      <c r="J575" s="10"/>
      <c r="K575" s="10"/>
      <c r="L575" s="9"/>
      <c r="M575" s="10"/>
      <c r="N575" s="10"/>
      <c r="O575" s="9"/>
      <c r="P575" s="9"/>
      <c r="Q575" s="9"/>
      <c r="R575" s="9"/>
      <c r="S575" s="11"/>
      <c r="T575" s="11"/>
      <c r="U575" s="10"/>
      <c r="V575" s="9"/>
      <c r="W575" s="9"/>
      <c r="X575" s="7"/>
      <c r="Y575" s="7"/>
      <c r="Z575" s="12"/>
      <c r="AA575" s="12"/>
      <c r="AB575" s="9"/>
      <c r="AC575" s="9"/>
    </row>
    <row r="576" spans="1:29" x14ac:dyDescent="0.25">
      <c r="A576" s="6"/>
      <c r="B576" s="6"/>
      <c r="C576" s="6"/>
      <c r="D576" s="8"/>
      <c r="E576" s="9"/>
      <c r="F576" s="9"/>
      <c r="G576" s="10"/>
      <c r="H576" s="9"/>
      <c r="I576" s="10"/>
      <c r="J576" s="10"/>
      <c r="K576" s="10"/>
      <c r="L576" s="9"/>
      <c r="M576" s="10"/>
      <c r="N576" s="10"/>
      <c r="O576" s="9"/>
      <c r="P576" s="9"/>
      <c r="Q576" s="9"/>
      <c r="R576" s="9"/>
      <c r="S576" s="11"/>
      <c r="T576" s="11"/>
      <c r="U576" s="10"/>
      <c r="V576" s="9"/>
      <c r="W576" s="9"/>
      <c r="X576" s="7"/>
      <c r="Y576" s="7"/>
      <c r="Z576" s="12"/>
      <c r="AA576" s="12"/>
      <c r="AB576" s="9"/>
      <c r="AC576" s="9"/>
    </row>
    <row r="577" spans="1:29" x14ac:dyDescent="0.25">
      <c r="A577" s="6"/>
      <c r="B577" s="6"/>
      <c r="C577" s="6"/>
      <c r="D577" s="8"/>
      <c r="E577" s="9"/>
      <c r="F577" s="9"/>
      <c r="G577" s="10"/>
      <c r="H577" s="9"/>
      <c r="I577" s="10"/>
      <c r="J577" s="10"/>
      <c r="K577" s="10"/>
      <c r="L577" s="9"/>
      <c r="M577" s="10"/>
      <c r="N577" s="10"/>
      <c r="O577" s="9"/>
      <c r="P577" s="9"/>
      <c r="Q577" s="9"/>
      <c r="R577" s="9"/>
      <c r="S577" s="11"/>
      <c r="T577" s="11"/>
      <c r="U577" s="10"/>
      <c r="V577" s="9"/>
      <c r="W577" s="9"/>
      <c r="X577" s="7"/>
      <c r="Y577" s="7"/>
      <c r="Z577" s="12"/>
      <c r="AA577" s="12"/>
      <c r="AB577" s="9"/>
      <c r="AC577" s="9"/>
    </row>
    <row r="578" spans="1:29" x14ac:dyDescent="0.25">
      <c r="A578" s="6"/>
      <c r="B578" s="6"/>
      <c r="C578" s="6"/>
      <c r="D578" s="8"/>
      <c r="E578" s="9"/>
      <c r="F578" s="9"/>
      <c r="G578" s="10"/>
      <c r="H578" s="9"/>
      <c r="I578" s="10"/>
      <c r="J578" s="10"/>
      <c r="K578" s="10"/>
      <c r="L578" s="9"/>
      <c r="M578" s="10"/>
      <c r="N578" s="10"/>
      <c r="O578" s="9"/>
      <c r="P578" s="9"/>
      <c r="Q578" s="9"/>
      <c r="R578" s="9"/>
      <c r="S578" s="11"/>
      <c r="T578" s="11"/>
      <c r="U578" s="10"/>
      <c r="V578" s="9"/>
      <c r="W578" s="9"/>
      <c r="X578" s="7"/>
      <c r="Y578" s="7"/>
      <c r="Z578" s="12"/>
      <c r="AA578" s="12"/>
      <c r="AB578" s="9"/>
      <c r="AC578" s="9"/>
    </row>
    <row r="579" spans="1:29" x14ac:dyDescent="0.25">
      <c r="A579" s="6"/>
      <c r="B579" s="6"/>
      <c r="C579" s="6"/>
      <c r="D579" s="8"/>
      <c r="E579" s="9"/>
      <c r="F579" s="9"/>
      <c r="G579" s="10"/>
      <c r="H579" s="9"/>
      <c r="I579" s="10"/>
      <c r="J579" s="10"/>
      <c r="K579" s="10"/>
      <c r="L579" s="9"/>
      <c r="M579" s="10"/>
      <c r="N579" s="10"/>
      <c r="O579" s="9"/>
      <c r="P579" s="9"/>
      <c r="Q579" s="9"/>
      <c r="R579" s="9"/>
      <c r="S579" s="11"/>
      <c r="T579" s="11"/>
      <c r="U579" s="10"/>
      <c r="V579" s="9"/>
      <c r="W579" s="9"/>
      <c r="X579" s="7"/>
      <c r="Y579" s="7"/>
      <c r="Z579" s="12"/>
      <c r="AA579" s="12"/>
      <c r="AB579" s="9"/>
      <c r="AC579" s="9"/>
    </row>
    <row r="580" spans="1:29" x14ac:dyDescent="0.25">
      <c r="A580" s="6"/>
      <c r="B580" s="6"/>
      <c r="C580" s="6"/>
      <c r="D580" s="8"/>
      <c r="E580" s="9"/>
      <c r="F580" s="9"/>
      <c r="G580" s="10"/>
      <c r="H580" s="9"/>
      <c r="I580" s="10"/>
      <c r="J580" s="10"/>
      <c r="K580" s="10"/>
      <c r="L580" s="9"/>
      <c r="M580" s="10"/>
      <c r="N580" s="10"/>
      <c r="O580" s="9"/>
      <c r="P580" s="9"/>
      <c r="Q580" s="9"/>
      <c r="R580" s="9"/>
      <c r="S580" s="11"/>
      <c r="T580" s="11"/>
      <c r="U580" s="10"/>
      <c r="V580" s="9"/>
      <c r="W580" s="9"/>
      <c r="X580" s="7"/>
      <c r="Y580" s="7"/>
      <c r="Z580" s="12"/>
      <c r="AA580" s="12"/>
      <c r="AB580" s="9"/>
      <c r="AC580" s="9"/>
    </row>
    <row r="581" spans="1:29" x14ac:dyDescent="0.25">
      <c r="A581" s="6"/>
      <c r="B581" s="6"/>
      <c r="C581" s="6"/>
      <c r="D581" s="8"/>
      <c r="E581" s="9"/>
      <c r="F581" s="9"/>
      <c r="G581" s="10"/>
      <c r="H581" s="9"/>
      <c r="I581" s="10"/>
      <c r="J581" s="10"/>
      <c r="K581" s="10"/>
      <c r="L581" s="9"/>
      <c r="M581" s="10"/>
      <c r="N581" s="10"/>
      <c r="O581" s="9"/>
      <c r="P581" s="9"/>
      <c r="Q581" s="9"/>
      <c r="R581" s="9"/>
      <c r="S581" s="11"/>
      <c r="T581" s="11"/>
      <c r="U581" s="10"/>
      <c r="V581" s="9"/>
      <c r="W581" s="9"/>
      <c r="X581" s="7"/>
      <c r="Y581" s="7"/>
      <c r="Z581" s="12"/>
      <c r="AA581" s="12"/>
      <c r="AB581" s="9"/>
      <c r="AC581" s="9"/>
    </row>
    <row r="582" spans="1:29" x14ac:dyDescent="0.25">
      <c r="A582" s="6"/>
      <c r="B582" s="6"/>
      <c r="C582" s="6"/>
      <c r="D582" s="8"/>
      <c r="E582" s="9"/>
      <c r="F582" s="9"/>
      <c r="G582" s="10"/>
      <c r="H582" s="9"/>
      <c r="I582" s="10"/>
      <c r="J582" s="10"/>
      <c r="K582" s="10"/>
      <c r="L582" s="9"/>
      <c r="M582" s="10"/>
      <c r="N582" s="10"/>
      <c r="O582" s="9"/>
      <c r="P582" s="9"/>
      <c r="Q582" s="9"/>
      <c r="R582" s="9"/>
      <c r="S582" s="11"/>
      <c r="T582" s="11"/>
      <c r="U582" s="10"/>
      <c r="V582" s="9"/>
      <c r="W582" s="9"/>
      <c r="X582" s="7"/>
      <c r="Y582" s="7"/>
      <c r="Z582" s="12"/>
      <c r="AA582" s="12"/>
      <c r="AB582" s="9"/>
      <c r="AC582" s="9"/>
    </row>
    <row r="583" spans="1:29" x14ac:dyDescent="0.25">
      <c r="A583" s="6"/>
      <c r="B583" s="6"/>
      <c r="C583" s="6"/>
      <c r="D583" s="8"/>
      <c r="E583" s="9"/>
      <c r="F583" s="9"/>
      <c r="G583" s="10"/>
      <c r="H583" s="9"/>
      <c r="I583" s="10"/>
      <c r="J583" s="10"/>
      <c r="K583" s="10"/>
      <c r="L583" s="9"/>
      <c r="M583" s="10"/>
      <c r="N583" s="10"/>
      <c r="O583" s="9"/>
      <c r="P583" s="9"/>
      <c r="Q583" s="9"/>
      <c r="R583" s="9"/>
      <c r="S583" s="11"/>
      <c r="T583" s="11"/>
      <c r="U583" s="10"/>
      <c r="V583" s="9"/>
      <c r="W583" s="9"/>
      <c r="X583" s="7"/>
      <c r="Y583" s="7"/>
      <c r="Z583" s="12"/>
      <c r="AA583" s="12"/>
      <c r="AB583" s="9"/>
      <c r="AC583" s="9"/>
    </row>
    <row r="584" spans="1:29" x14ac:dyDescent="0.25">
      <c r="A584" s="6"/>
      <c r="B584" s="6"/>
      <c r="C584" s="6"/>
      <c r="D584" s="8"/>
      <c r="E584" s="9"/>
      <c r="F584" s="9"/>
      <c r="G584" s="10"/>
      <c r="H584" s="9"/>
      <c r="I584" s="10"/>
      <c r="J584" s="10"/>
      <c r="K584" s="10"/>
      <c r="L584" s="9"/>
      <c r="M584" s="10"/>
      <c r="N584" s="10"/>
      <c r="O584" s="9"/>
      <c r="P584" s="9"/>
      <c r="Q584" s="9"/>
      <c r="R584" s="9"/>
      <c r="S584" s="11"/>
      <c r="T584" s="11"/>
      <c r="U584" s="10"/>
      <c r="V584" s="9"/>
      <c r="W584" s="9"/>
      <c r="X584" s="7"/>
      <c r="Y584" s="7"/>
      <c r="Z584" s="12"/>
      <c r="AA584" s="12"/>
      <c r="AB584" s="9"/>
      <c r="AC584" s="9"/>
    </row>
    <row r="585" spans="1:29" x14ac:dyDescent="0.25">
      <c r="A585" s="6"/>
      <c r="B585" s="6"/>
      <c r="C585" s="6"/>
      <c r="D585" s="8"/>
      <c r="E585" s="9"/>
      <c r="F585" s="9"/>
      <c r="G585" s="10"/>
      <c r="H585" s="9"/>
      <c r="I585" s="10"/>
      <c r="J585" s="10"/>
      <c r="K585" s="10"/>
      <c r="L585" s="9"/>
      <c r="M585" s="10"/>
      <c r="N585" s="10"/>
      <c r="O585" s="9"/>
      <c r="P585" s="9"/>
      <c r="Q585" s="9"/>
      <c r="R585" s="9"/>
      <c r="S585" s="11"/>
      <c r="T585" s="11"/>
      <c r="U585" s="10"/>
      <c r="V585" s="9"/>
      <c r="W585" s="9"/>
      <c r="X585" s="7"/>
      <c r="Y585" s="7"/>
      <c r="Z585" s="12"/>
      <c r="AA585" s="12"/>
      <c r="AB585" s="9"/>
      <c r="AC585" s="9"/>
    </row>
    <row r="586" spans="1:29" x14ac:dyDescent="0.25">
      <c r="A586" s="6"/>
      <c r="B586" s="6"/>
      <c r="C586" s="6"/>
      <c r="D586" s="8"/>
      <c r="E586" s="9"/>
      <c r="F586" s="9"/>
      <c r="G586" s="10"/>
      <c r="H586" s="9"/>
      <c r="I586" s="10"/>
      <c r="J586" s="10"/>
      <c r="K586" s="10"/>
      <c r="L586" s="9"/>
      <c r="M586" s="10"/>
      <c r="N586" s="10"/>
      <c r="O586" s="9"/>
      <c r="P586" s="9"/>
      <c r="Q586" s="9"/>
      <c r="R586" s="9"/>
      <c r="S586" s="11"/>
      <c r="T586" s="11"/>
      <c r="U586" s="10"/>
      <c r="V586" s="9"/>
      <c r="W586" s="9"/>
      <c r="X586" s="7"/>
      <c r="Y586" s="7"/>
      <c r="Z586" s="12"/>
      <c r="AA586" s="12"/>
      <c r="AB586" s="9"/>
      <c r="AC586" s="9"/>
    </row>
    <row r="587" spans="1:29" x14ac:dyDescent="0.25">
      <c r="A587" s="6"/>
      <c r="B587" s="6"/>
      <c r="C587" s="6"/>
      <c r="D587" s="8"/>
      <c r="E587" s="9"/>
      <c r="F587" s="9"/>
      <c r="G587" s="10"/>
      <c r="H587" s="9"/>
      <c r="I587" s="10"/>
      <c r="J587" s="10"/>
      <c r="K587" s="10"/>
      <c r="L587" s="9"/>
      <c r="M587" s="10"/>
      <c r="N587" s="10"/>
      <c r="O587" s="9"/>
      <c r="P587" s="9"/>
      <c r="Q587" s="9"/>
      <c r="R587" s="9"/>
      <c r="S587" s="11"/>
      <c r="T587" s="11"/>
      <c r="U587" s="10"/>
      <c r="V587" s="9"/>
      <c r="W587" s="9"/>
      <c r="X587" s="7"/>
      <c r="Y587" s="7"/>
      <c r="Z587" s="12"/>
      <c r="AA587" s="12"/>
      <c r="AB587" s="9"/>
      <c r="AC587" s="9"/>
    </row>
    <row r="588" spans="1:29" x14ac:dyDescent="0.25">
      <c r="A588" s="6"/>
      <c r="B588" s="6"/>
      <c r="C588" s="6"/>
      <c r="D588" s="8"/>
      <c r="E588" s="9"/>
      <c r="F588" s="9"/>
      <c r="G588" s="10"/>
      <c r="H588" s="9"/>
      <c r="I588" s="10"/>
      <c r="J588" s="10"/>
      <c r="K588" s="10"/>
      <c r="L588" s="9"/>
      <c r="M588" s="10"/>
      <c r="N588" s="10"/>
      <c r="O588" s="9"/>
      <c r="P588" s="9"/>
      <c r="Q588" s="9"/>
      <c r="R588" s="9"/>
      <c r="S588" s="11"/>
      <c r="T588" s="11"/>
      <c r="U588" s="10"/>
      <c r="V588" s="9"/>
      <c r="W588" s="9"/>
      <c r="X588" s="7"/>
      <c r="Y588" s="7"/>
      <c r="Z588" s="12"/>
      <c r="AA588" s="12"/>
      <c r="AB588" s="9"/>
      <c r="AC588" s="9"/>
    </row>
    <row r="589" spans="1:29" x14ac:dyDescent="0.25">
      <c r="A589" s="6"/>
      <c r="B589" s="6"/>
      <c r="C589" s="6"/>
      <c r="D589" s="8"/>
      <c r="E589" s="9"/>
      <c r="F589" s="9"/>
      <c r="G589" s="10"/>
      <c r="H589" s="9"/>
      <c r="I589" s="10"/>
      <c r="J589" s="10"/>
      <c r="K589" s="10"/>
      <c r="L589" s="9"/>
      <c r="M589" s="10"/>
      <c r="N589" s="10"/>
      <c r="O589" s="9"/>
      <c r="P589" s="9"/>
      <c r="Q589" s="9"/>
      <c r="R589" s="9"/>
      <c r="S589" s="11"/>
      <c r="T589" s="11"/>
      <c r="U589" s="10"/>
      <c r="V589" s="9"/>
      <c r="W589" s="9"/>
      <c r="X589" s="7"/>
      <c r="Y589" s="7"/>
      <c r="Z589" s="12"/>
      <c r="AA589" s="12"/>
      <c r="AB589" s="9"/>
      <c r="AC589" s="9"/>
    </row>
    <row r="590" spans="1:29" x14ac:dyDescent="0.25">
      <c r="A590" s="6"/>
      <c r="B590" s="6"/>
      <c r="C590" s="6"/>
      <c r="D590" s="8"/>
      <c r="E590" s="9"/>
      <c r="F590" s="9"/>
      <c r="G590" s="10"/>
      <c r="H590" s="9"/>
      <c r="I590" s="10"/>
      <c r="J590" s="10"/>
      <c r="K590" s="10"/>
      <c r="L590" s="9"/>
      <c r="M590" s="10"/>
      <c r="N590" s="10"/>
      <c r="O590" s="9"/>
      <c r="P590" s="9"/>
      <c r="Q590" s="9"/>
      <c r="R590" s="9"/>
      <c r="S590" s="11"/>
      <c r="T590" s="11"/>
      <c r="U590" s="10"/>
      <c r="V590" s="9"/>
      <c r="W590" s="9"/>
      <c r="X590" s="7"/>
      <c r="Y590" s="7"/>
      <c r="Z590" s="12"/>
      <c r="AA590" s="12"/>
      <c r="AB590" s="9"/>
      <c r="AC590" s="9"/>
    </row>
    <row r="591" spans="1:29" x14ac:dyDescent="0.25">
      <c r="A591" s="6"/>
      <c r="B591" s="6"/>
      <c r="C591" s="6"/>
      <c r="D591" s="8"/>
      <c r="E591" s="9"/>
      <c r="F591" s="9"/>
      <c r="G591" s="10"/>
      <c r="H591" s="9"/>
      <c r="I591" s="10"/>
      <c r="J591" s="10"/>
      <c r="K591" s="10"/>
      <c r="L591" s="9"/>
      <c r="M591" s="10"/>
      <c r="N591" s="10"/>
      <c r="O591" s="9"/>
      <c r="P591" s="9"/>
      <c r="Q591" s="9"/>
      <c r="R591" s="9"/>
      <c r="S591" s="11"/>
      <c r="T591" s="11"/>
      <c r="U591" s="10"/>
      <c r="V591" s="9"/>
      <c r="W591" s="9"/>
      <c r="X591" s="7"/>
      <c r="Y591" s="7"/>
      <c r="Z591" s="12"/>
      <c r="AA591" s="12"/>
      <c r="AB591" s="9"/>
      <c r="AC591" s="9"/>
    </row>
    <row r="592" spans="1:29" x14ac:dyDescent="0.25">
      <c r="A592" s="6"/>
      <c r="B592" s="6"/>
      <c r="C592" s="6"/>
      <c r="D592" s="8"/>
      <c r="E592" s="9"/>
      <c r="F592" s="9"/>
      <c r="G592" s="10"/>
      <c r="H592" s="9"/>
      <c r="I592" s="10"/>
      <c r="J592" s="10"/>
      <c r="K592" s="10"/>
      <c r="L592" s="9"/>
      <c r="M592" s="10"/>
      <c r="N592" s="10"/>
      <c r="O592" s="9"/>
      <c r="P592" s="9"/>
      <c r="Q592" s="9"/>
      <c r="R592" s="9"/>
      <c r="S592" s="11"/>
      <c r="T592" s="11"/>
      <c r="U592" s="10"/>
      <c r="V592" s="9"/>
      <c r="W592" s="9"/>
      <c r="X592" s="7"/>
      <c r="Y592" s="7"/>
      <c r="Z592" s="12"/>
      <c r="AA592" s="12"/>
      <c r="AB592" s="9"/>
      <c r="AC592" s="9"/>
    </row>
    <row r="593" spans="1:29" x14ac:dyDescent="0.25">
      <c r="A593" s="6"/>
      <c r="B593" s="6"/>
      <c r="C593" s="6"/>
      <c r="D593" s="8"/>
      <c r="E593" s="9"/>
      <c r="F593" s="9"/>
      <c r="G593" s="10"/>
      <c r="H593" s="9"/>
      <c r="I593" s="10"/>
      <c r="J593" s="10"/>
      <c r="K593" s="10"/>
      <c r="L593" s="9"/>
      <c r="M593" s="10"/>
      <c r="N593" s="10"/>
      <c r="O593" s="9"/>
      <c r="P593" s="9"/>
      <c r="Q593" s="9"/>
      <c r="R593" s="9"/>
      <c r="S593" s="11"/>
      <c r="T593" s="11"/>
      <c r="U593" s="10"/>
      <c r="V593" s="9"/>
      <c r="W593" s="9"/>
      <c r="X593" s="7"/>
      <c r="Y593" s="7"/>
      <c r="Z593" s="12"/>
      <c r="AA593" s="12"/>
      <c r="AB593" s="9"/>
      <c r="AC593" s="9"/>
    </row>
    <row r="594" spans="1:29" x14ac:dyDescent="0.25">
      <c r="A594" s="6"/>
      <c r="B594" s="6"/>
      <c r="C594" s="6"/>
      <c r="D594" s="8"/>
      <c r="E594" s="9"/>
      <c r="F594" s="9"/>
      <c r="G594" s="10"/>
      <c r="H594" s="9"/>
      <c r="I594" s="10"/>
      <c r="J594" s="10"/>
      <c r="K594" s="10"/>
      <c r="L594" s="9"/>
      <c r="M594" s="10"/>
      <c r="N594" s="10"/>
      <c r="O594" s="9"/>
      <c r="P594" s="9"/>
      <c r="Q594" s="9"/>
      <c r="R594" s="9"/>
      <c r="S594" s="11"/>
      <c r="T594" s="11"/>
      <c r="U594" s="10"/>
      <c r="V594" s="9"/>
      <c r="W594" s="9"/>
      <c r="X594" s="7"/>
      <c r="Y594" s="7"/>
      <c r="Z594" s="12"/>
      <c r="AA594" s="12"/>
      <c r="AB594" s="9"/>
      <c r="AC594" s="9"/>
    </row>
    <row r="595" spans="1:29" x14ac:dyDescent="0.25">
      <c r="A595" s="6"/>
      <c r="B595" s="6"/>
      <c r="C595" s="6"/>
      <c r="D595" s="8"/>
      <c r="E595" s="9"/>
      <c r="F595" s="9"/>
      <c r="G595" s="10"/>
      <c r="H595" s="9"/>
      <c r="I595" s="10"/>
      <c r="J595" s="10"/>
      <c r="K595" s="10"/>
      <c r="L595" s="9"/>
      <c r="M595" s="10"/>
      <c r="N595" s="10"/>
      <c r="O595" s="9"/>
      <c r="P595" s="9"/>
      <c r="Q595" s="9"/>
      <c r="R595" s="9"/>
      <c r="S595" s="11"/>
      <c r="T595" s="11"/>
      <c r="U595" s="10"/>
      <c r="V595" s="9"/>
      <c r="W595" s="9"/>
      <c r="X595" s="7"/>
      <c r="Y595" s="7"/>
      <c r="Z595" s="12"/>
      <c r="AA595" s="12"/>
      <c r="AB595" s="9"/>
      <c r="AC595" s="9"/>
    </row>
    <row r="596" spans="1:29" x14ac:dyDescent="0.25">
      <c r="A596" s="6"/>
      <c r="B596" s="6"/>
      <c r="C596" s="6"/>
      <c r="D596" s="8"/>
      <c r="E596" s="9"/>
      <c r="F596" s="9"/>
      <c r="G596" s="10"/>
      <c r="H596" s="9"/>
      <c r="I596" s="10"/>
      <c r="J596" s="10"/>
      <c r="K596" s="10"/>
      <c r="L596" s="9"/>
      <c r="M596" s="10"/>
      <c r="N596" s="10"/>
      <c r="O596" s="9"/>
      <c r="P596" s="9"/>
      <c r="Q596" s="9"/>
      <c r="R596" s="9"/>
      <c r="S596" s="11"/>
      <c r="T596" s="11"/>
      <c r="U596" s="10"/>
      <c r="V596" s="9"/>
      <c r="W596" s="9"/>
      <c r="X596" s="7"/>
      <c r="Y596" s="7"/>
      <c r="Z596" s="12"/>
      <c r="AA596" s="12"/>
      <c r="AB596" s="9"/>
      <c r="AC596" s="9"/>
    </row>
    <row r="597" spans="1:29" x14ac:dyDescent="0.25">
      <c r="A597" s="6"/>
      <c r="B597" s="6"/>
      <c r="C597" s="6"/>
      <c r="D597" s="8"/>
      <c r="E597" s="9"/>
      <c r="F597" s="9"/>
      <c r="G597" s="10"/>
      <c r="H597" s="9"/>
      <c r="I597" s="10"/>
      <c r="J597" s="10"/>
      <c r="K597" s="10"/>
      <c r="L597" s="9"/>
      <c r="M597" s="10"/>
      <c r="N597" s="10"/>
      <c r="O597" s="9"/>
      <c r="P597" s="9"/>
      <c r="Q597" s="9"/>
      <c r="R597" s="9"/>
      <c r="S597" s="11"/>
      <c r="T597" s="11"/>
      <c r="U597" s="10"/>
      <c r="V597" s="9"/>
      <c r="W597" s="9"/>
      <c r="X597" s="7"/>
      <c r="Y597" s="7"/>
      <c r="Z597" s="12"/>
      <c r="AA597" s="12"/>
      <c r="AB597" s="9"/>
      <c r="AC597" s="9"/>
    </row>
    <row r="598" spans="1:29" x14ac:dyDescent="0.25">
      <c r="A598" s="6"/>
      <c r="B598" s="6"/>
      <c r="C598" s="6"/>
      <c r="D598" s="8"/>
      <c r="E598" s="9"/>
      <c r="F598" s="9"/>
      <c r="G598" s="10"/>
      <c r="H598" s="9"/>
      <c r="I598" s="10"/>
      <c r="J598" s="10"/>
      <c r="K598" s="10"/>
      <c r="L598" s="9"/>
      <c r="M598" s="10"/>
      <c r="N598" s="10"/>
      <c r="O598" s="9"/>
      <c r="P598" s="9"/>
      <c r="Q598" s="9"/>
      <c r="R598" s="9"/>
      <c r="S598" s="11"/>
      <c r="T598" s="11"/>
      <c r="U598" s="10"/>
      <c r="V598" s="9"/>
      <c r="W598" s="9"/>
      <c r="X598" s="7"/>
      <c r="Y598" s="7"/>
      <c r="Z598" s="12"/>
      <c r="AA598" s="12"/>
      <c r="AB598" s="9"/>
      <c r="AC598" s="9"/>
    </row>
    <row r="599" spans="1:29" x14ac:dyDescent="0.25">
      <c r="A599" s="6"/>
      <c r="B599" s="6"/>
      <c r="C599" s="6"/>
      <c r="D599" s="8"/>
      <c r="E599" s="9"/>
      <c r="F599" s="9"/>
      <c r="G599" s="10"/>
      <c r="H599" s="9"/>
      <c r="I599" s="10"/>
      <c r="J599" s="10"/>
      <c r="K599" s="10"/>
      <c r="L599" s="9"/>
      <c r="M599" s="10"/>
      <c r="N599" s="10"/>
      <c r="O599" s="9"/>
      <c r="P599" s="9"/>
      <c r="Q599" s="9"/>
      <c r="R599" s="9"/>
      <c r="S599" s="11"/>
      <c r="T599" s="11"/>
      <c r="U599" s="10"/>
      <c r="V599" s="9"/>
      <c r="W599" s="9"/>
      <c r="X599" s="7"/>
      <c r="Y599" s="7"/>
      <c r="Z599" s="12"/>
      <c r="AA599" s="12"/>
      <c r="AB599" s="9"/>
      <c r="AC599" s="9"/>
    </row>
    <row r="600" spans="1:29" x14ac:dyDescent="0.25">
      <c r="A600" s="6"/>
      <c r="B600" s="6"/>
      <c r="C600" s="6"/>
      <c r="D600" s="8"/>
      <c r="E600" s="9"/>
      <c r="F600" s="9"/>
      <c r="G600" s="10"/>
      <c r="H600" s="9"/>
      <c r="I600" s="10"/>
      <c r="J600" s="10"/>
      <c r="K600" s="10"/>
      <c r="L600" s="9"/>
      <c r="M600" s="10"/>
      <c r="N600" s="10"/>
      <c r="O600" s="9"/>
      <c r="P600" s="9"/>
      <c r="Q600" s="9"/>
      <c r="R600" s="9"/>
      <c r="S600" s="11"/>
      <c r="T600" s="11"/>
      <c r="U600" s="10"/>
      <c r="V600" s="9"/>
      <c r="W600" s="9"/>
      <c r="X600" s="7"/>
      <c r="Y600" s="7"/>
      <c r="Z600" s="12"/>
      <c r="AA600" s="12"/>
      <c r="AB600" s="9"/>
      <c r="AC600" s="9"/>
    </row>
    <row r="601" spans="1:29" x14ac:dyDescent="0.25">
      <c r="A601" s="6"/>
      <c r="B601" s="6"/>
      <c r="C601" s="6"/>
      <c r="D601" s="8"/>
      <c r="E601" s="9"/>
      <c r="F601" s="9"/>
      <c r="G601" s="10"/>
      <c r="H601" s="9"/>
      <c r="I601" s="10"/>
      <c r="J601" s="10"/>
      <c r="K601" s="10"/>
      <c r="L601" s="9"/>
      <c r="M601" s="10"/>
      <c r="N601" s="10"/>
      <c r="O601" s="9"/>
      <c r="P601" s="9"/>
      <c r="Q601" s="9"/>
      <c r="R601" s="9"/>
      <c r="S601" s="11"/>
      <c r="T601" s="11"/>
      <c r="U601" s="10"/>
      <c r="V601" s="9"/>
      <c r="W601" s="9"/>
      <c r="X601" s="7"/>
      <c r="Y601" s="7"/>
      <c r="Z601" s="12"/>
      <c r="AA601" s="12"/>
      <c r="AB601" s="9"/>
      <c r="AC601" s="9"/>
    </row>
    <row r="602" spans="1:29" x14ac:dyDescent="0.25">
      <c r="A602" s="6"/>
      <c r="B602" s="6"/>
      <c r="C602" s="6"/>
      <c r="D602" s="8"/>
      <c r="E602" s="9"/>
      <c r="F602" s="9"/>
      <c r="G602" s="10"/>
      <c r="H602" s="9"/>
      <c r="I602" s="10"/>
      <c r="J602" s="10"/>
      <c r="K602" s="10"/>
      <c r="L602" s="9"/>
      <c r="M602" s="10"/>
      <c r="N602" s="10"/>
      <c r="O602" s="9"/>
      <c r="P602" s="9"/>
      <c r="Q602" s="9"/>
      <c r="R602" s="9"/>
      <c r="S602" s="11"/>
      <c r="T602" s="11"/>
      <c r="U602" s="10"/>
      <c r="V602" s="9"/>
      <c r="W602" s="9"/>
      <c r="X602" s="7"/>
      <c r="Y602" s="7"/>
      <c r="Z602" s="12"/>
      <c r="AA602" s="12"/>
      <c r="AB602" s="9"/>
      <c r="AC602" s="9"/>
    </row>
    <row r="603" spans="1:29" x14ac:dyDescent="0.25">
      <c r="A603" s="6"/>
      <c r="B603" s="6"/>
      <c r="C603" s="6"/>
      <c r="D603" s="8"/>
      <c r="E603" s="9"/>
      <c r="F603" s="9"/>
      <c r="G603" s="10"/>
      <c r="H603" s="9"/>
      <c r="I603" s="10"/>
      <c r="J603" s="10"/>
      <c r="K603" s="10"/>
      <c r="L603" s="9"/>
      <c r="M603" s="10"/>
      <c r="N603" s="10"/>
      <c r="O603" s="9"/>
      <c r="P603" s="9"/>
      <c r="Q603" s="9"/>
      <c r="R603" s="9"/>
      <c r="S603" s="11"/>
      <c r="T603" s="11"/>
      <c r="U603" s="10"/>
      <c r="V603" s="9"/>
      <c r="W603" s="9"/>
      <c r="X603" s="7"/>
      <c r="Y603" s="7"/>
      <c r="Z603" s="12"/>
      <c r="AA603" s="12"/>
      <c r="AB603" s="9"/>
      <c r="AC603" s="9"/>
    </row>
    <row r="604" spans="1:29" x14ac:dyDescent="0.25">
      <c r="A604" s="6"/>
      <c r="B604" s="6"/>
      <c r="C604" s="6"/>
      <c r="D604" s="8"/>
      <c r="E604" s="9"/>
      <c r="F604" s="9"/>
      <c r="G604" s="10"/>
      <c r="H604" s="9"/>
      <c r="I604" s="10"/>
      <c r="J604" s="10"/>
      <c r="K604" s="10"/>
      <c r="L604" s="9"/>
      <c r="M604" s="10"/>
      <c r="N604" s="10"/>
      <c r="O604" s="9"/>
      <c r="P604" s="9"/>
      <c r="Q604" s="9"/>
      <c r="R604" s="9"/>
      <c r="S604" s="11"/>
      <c r="T604" s="11"/>
      <c r="U604" s="10"/>
      <c r="V604" s="9"/>
      <c r="W604" s="9"/>
      <c r="X604" s="7"/>
      <c r="Y604" s="7"/>
      <c r="Z604" s="12"/>
      <c r="AA604" s="12"/>
      <c r="AB604" s="9"/>
      <c r="AC604" s="9"/>
    </row>
    <row r="605" spans="1:29" x14ac:dyDescent="0.25">
      <c r="A605" s="6"/>
      <c r="B605" s="6"/>
      <c r="C605" s="6"/>
      <c r="D605" s="8"/>
      <c r="E605" s="9"/>
      <c r="F605" s="9"/>
      <c r="G605" s="10"/>
      <c r="H605" s="9"/>
      <c r="I605" s="10"/>
      <c r="J605" s="10"/>
      <c r="K605" s="10"/>
      <c r="L605" s="9"/>
      <c r="M605" s="10"/>
      <c r="N605" s="10"/>
      <c r="O605" s="9"/>
      <c r="P605" s="9"/>
      <c r="Q605" s="9"/>
      <c r="R605" s="9"/>
      <c r="S605" s="11"/>
      <c r="T605" s="11"/>
      <c r="U605" s="10"/>
      <c r="V605" s="9"/>
      <c r="W605" s="9"/>
      <c r="X605" s="7"/>
      <c r="Y605" s="7"/>
      <c r="Z605" s="12"/>
      <c r="AA605" s="12"/>
      <c r="AB605" s="9"/>
      <c r="AC605" s="9"/>
    </row>
    <row r="606" spans="1:29" x14ac:dyDescent="0.25">
      <c r="A606" s="6"/>
      <c r="B606" s="6"/>
      <c r="C606" s="6"/>
      <c r="D606" s="8"/>
      <c r="E606" s="9"/>
      <c r="F606" s="9"/>
      <c r="G606" s="10"/>
      <c r="H606" s="9"/>
      <c r="I606" s="10"/>
      <c r="J606" s="10"/>
      <c r="K606" s="10"/>
      <c r="L606" s="9"/>
      <c r="M606" s="10"/>
      <c r="N606" s="10"/>
      <c r="O606" s="9"/>
      <c r="P606" s="9"/>
      <c r="Q606" s="9"/>
      <c r="R606" s="9"/>
      <c r="S606" s="11"/>
      <c r="T606" s="11"/>
      <c r="U606" s="10"/>
      <c r="V606" s="9"/>
      <c r="W606" s="9"/>
      <c r="X606" s="7"/>
      <c r="Y606" s="7"/>
      <c r="Z606" s="12"/>
      <c r="AA606" s="12"/>
      <c r="AB606" s="9"/>
      <c r="AC606" s="9"/>
    </row>
    <row r="607" spans="1:29" x14ac:dyDescent="0.25">
      <c r="A607" s="6"/>
      <c r="B607" s="6"/>
      <c r="C607" s="6"/>
      <c r="D607" s="8"/>
      <c r="E607" s="9"/>
      <c r="F607" s="9"/>
      <c r="G607" s="10"/>
      <c r="H607" s="9"/>
      <c r="I607" s="10"/>
      <c r="J607" s="10"/>
      <c r="K607" s="10"/>
      <c r="L607" s="9"/>
      <c r="M607" s="10"/>
      <c r="N607" s="10"/>
      <c r="O607" s="9"/>
      <c r="P607" s="9"/>
      <c r="Q607" s="9"/>
      <c r="R607" s="9"/>
      <c r="S607" s="11"/>
      <c r="T607" s="11"/>
      <c r="U607" s="10"/>
      <c r="V607" s="9"/>
      <c r="W607" s="9"/>
      <c r="X607" s="7"/>
      <c r="Y607" s="7"/>
      <c r="Z607" s="12"/>
      <c r="AA607" s="12"/>
      <c r="AB607" s="9"/>
      <c r="AC607" s="9"/>
    </row>
    <row r="608" spans="1:29" x14ac:dyDescent="0.25">
      <c r="A608" s="6"/>
      <c r="B608" s="6"/>
      <c r="C608" s="6"/>
      <c r="D608" s="8"/>
      <c r="E608" s="9"/>
      <c r="F608" s="9"/>
      <c r="G608" s="10"/>
      <c r="H608" s="9"/>
      <c r="I608" s="10"/>
      <c r="J608" s="10"/>
      <c r="K608" s="10"/>
      <c r="L608" s="9"/>
      <c r="M608" s="10"/>
      <c r="N608" s="10"/>
      <c r="O608" s="9"/>
      <c r="P608" s="9"/>
      <c r="Q608" s="9"/>
      <c r="R608" s="9"/>
      <c r="S608" s="11"/>
      <c r="T608" s="11"/>
      <c r="U608" s="10"/>
      <c r="V608" s="9"/>
      <c r="W608" s="9"/>
      <c r="X608" s="7"/>
      <c r="Y608" s="7"/>
      <c r="Z608" s="12"/>
      <c r="AA608" s="12"/>
      <c r="AB608" s="9"/>
      <c r="AC608" s="9"/>
    </row>
    <row r="609" spans="1:29" x14ac:dyDescent="0.25">
      <c r="A609" s="6"/>
      <c r="B609" s="6"/>
      <c r="C609" s="6"/>
      <c r="D609" s="8"/>
      <c r="E609" s="9"/>
      <c r="F609" s="9"/>
      <c r="G609" s="10"/>
      <c r="H609" s="9"/>
      <c r="I609" s="10"/>
      <c r="J609" s="10"/>
      <c r="K609" s="10"/>
      <c r="L609" s="9"/>
      <c r="M609" s="10"/>
      <c r="N609" s="10"/>
      <c r="O609" s="9"/>
      <c r="P609" s="9"/>
      <c r="Q609" s="9"/>
      <c r="R609" s="9"/>
      <c r="S609" s="11"/>
      <c r="T609" s="11"/>
      <c r="U609" s="10"/>
      <c r="V609" s="9"/>
      <c r="W609" s="9"/>
      <c r="X609" s="7"/>
      <c r="Y609" s="7"/>
      <c r="Z609" s="12"/>
      <c r="AA609" s="12"/>
      <c r="AB609" s="9"/>
      <c r="AC609" s="9"/>
    </row>
    <row r="610" spans="1:29" x14ac:dyDescent="0.25">
      <c r="A610" s="6"/>
      <c r="B610" s="6"/>
      <c r="C610" s="6"/>
      <c r="D610" s="8"/>
      <c r="E610" s="9"/>
      <c r="F610" s="9"/>
      <c r="G610" s="10"/>
      <c r="H610" s="9"/>
      <c r="I610" s="10"/>
      <c r="J610" s="10"/>
      <c r="K610" s="10"/>
      <c r="L610" s="9"/>
      <c r="M610" s="10"/>
      <c r="N610" s="10"/>
      <c r="O610" s="9"/>
      <c r="P610" s="9"/>
      <c r="Q610" s="9"/>
      <c r="R610" s="9"/>
      <c r="S610" s="11"/>
      <c r="T610" s="11"/>
      <c r="U610" s="10"/>
      <c r="V610" s="9"/>
      <c r="W610" s="9"/>
      <c r="X610" s="7"/>
      <c r="Y610" s="7"/>
      <c r="Z610" s="12"/>
      <c r="AA610" s="12"/>
      <c r="AB610" s="9"/>
      <c r="AC610" s="9"/>
    </row>
    <row r="611" spans="1:29" x14ac:dyDescent="0.25">
      <c r="A611" s="6"/>
      <c r="B611" s="6"/>
      <c r="C611" s="6"/>
      <c r="D611" s="8"/>
      <c r="E611" s="9"/>
      <c r="F611" s="9"/>
      <c r="G611" s="10"/>
      <c r="H611" s="9"/>
      <c r="I611" s="10"/>
      <c r="J611" s="10"/>
      <c r="K611" s="10"/>
      <c r="L611" s="9"/>
      <c r="M611" s="10"/>
      <c r="N611" s="10"/>
      <c r="O611" s="9"/>
      <c r="P611" s="9"/>
      <c r="Q611" s="9"/>
      <c r="R611" s="9"/>
      <c r="S611" s="11"/>
      <c r="T611" s="11"/>
      <c r="U611" s="10"/>
      <c r="V611" s="9"/>
      <c r="W611" s="9"/>
      <c r="X611" s="7"/>
      <c r="Y611" s="7"/>
      <c r="Z611" s="12"/>
      <c r="AA611" s="12"/>
      <c r="AB611" s="9"/>
      <c r="AC611" s="9"/>
    </row>
    <row r="612" spans="1:29" x14ac:dyDescent="0.25">
      <c r="A612" s="6"/>
      <c r="B612" s="6"/>
      <c r="C612" s="6"/>
      <c r="D612" s="8"/>
      <c r="E612" s="9"/>
      <c r="F612" s="9"/>
      <c r="G612" s="10"/>
      <c r="H612" s="9"/>
      <c r="I612" s="10"/>
      <c r="J612" s="10"/>
      <c r="K612" s="10"/>
      <c r="L612" s="9"/>
      <c r="M612" s="10"/>
      <c r="N612" s="10"/>
      <c r="O612" s="9"/>
      <c r="P612" s="9"/>
      <c r="Q612" s="9"/>
      <c r="R612" s="9"/>
      <c r="S612" s="11"/>
      <c r="T612" s="11"/>
      <c r="U612" s="10"/>
      <c r="V612" s="9"/>
      <c r="W612" s="9"/>
      <c r="X612" s="7"/>
      <c r="Y612" s="7"/>
      <c r="Z612" s="12"/>
      <c r="AA612" s="12"/>
      <c r="AB612" s="9"/>
      <c r="AC612" s="9"/>
    </row>
    <row r="613" spans="1:29" x14ac:dyDescent="0.25">
      <c r="A613" s="6"/>
      <c r="B613" s="6"/>
      <c r="C613" s="6"/>
      <c r="D613" s="8"/>
      <c r="E613" s="9"/>
      <c r="F613" s="9"/>
      <c r="G613" s="10"/>
      <c r="H613" s="9"/>
      <c r="I613" s="10"/>
      <c r="J613" s="10"/>
      <c r="K613" s="10"/>
      <c r="L613" s="9"/>
      <c r="M613" s="10"/>
      <c r="N613" s="10"/>
      <c r="O613" s="9"/>
      <c r="P613" s="9"/>
      <c r="Q613" s="9"/>
      <c r="R613" s="9"/>
      <c r="S613" s="11"/>
      <c r="T613" s="11"/>
      <c r="U613" s="10"/>
      <c r="V613" s="9"/>
      <c r="W613" s="9"/>
      <c r="X613" s="7"/>
      <c r="Y613" s="7"/>
      <c r="Z613" s="12"/>
      <c r="AA613" s="12"/>
      <c r="AB613" s="9"/>
      <c r="AC613" s="9"/>
    </row>
    <row r="614" spans="1:29" x14ac:dyDescent="0.25">
      <c r="A614" s="6"/>
      <c r="B614" s="6"/>
      <c r="C614" s="6"/>
      <c r="D614" s="8"/>
      <c r="E614" s="9"/>
      <c r="F614" s="9"/>
      <c r="G614" s="10"/>
      <c r="H614" s="9"/>
      <c r="I614" s="10"/>
      <c r="J614" s="10"/>
      <c r="K614" s="10"/>
      <c r="L614" s="9"/>
      <c r="M614" s="10"/>
      <c r="N614" s="10"/>
      <c r="O614" s="9"/>
      <c r="P614" s="9"/>
      <c r="Q614" s="9"/>
      <c r="R614" s="9"/>
      <c r="S614" s="11"/>
      <c r="T614" s="11"/>
      <c r="U614" s="10"/>
      <c r="V614" s="9"/>
      <c r="W614" s="9"/>
      <c r="X614" s="7"/>
      <c r="Y614" s="7"/>
      <c r="Z614" s="12"/>
      <c r="AA614" s="12"/>
      <c r="AB614" s="9"/>
      <c r="AC614" s="9"/>
    </row>
    <row r="615" spans="1:29" x14ac:dyDescent="0.25">
      <c r="A615" s="6"/>
      <c r="B615" s="6"/>
      <c r="C615" s="6"/>
      <c r="D615" s="8"/>
      <c r="E615" s="9"/>
      <c r="F615" s="9"/>
      <c r="G615" s="10"/>
      <c r="H615" s="9"/>
      <c r="I615" s="10"/>
      <c r="J615" s="10"/>
      <c r="K615" s="10"/>
      <c r="L615" s="9"/>
      <c r="M615" s="10"/>
      <c r="N615" s="10"/>
      <c r="O615" s="9"/>
      <c r="P615" s="9"/>
      <c r="Q615" s="9"/>
      <c r="R615" s="9"/>
      <c r="S615" s="11"/>
      <c r="T615" s="11"/>
      <c r="U615" s="10"/>
      <c r="V615" s="9"/>
      <c r="W615" s="9"/>
      <c r="X615" s="7"/>
      <c r="Y615" s="7"/>
      <c r="Z615" s="12"/>
      <c r="AA615" s="12"/>
      <c r="AB615" s="9"/>
      <c r="AC615" s="9"/>
    </row>
    <row r="616" spans="1:29" x14ac:dyDescent="0.25">
      <c r="A616" s="6"/>
      <c r="B616" s="6"/>
      <c r="C616" s="6"/>
      <c r="D616" s="8"/>
      <c r="E616" s="9"/>
      <c r="F616" s="9"/>
      <c r="G616" s="10"/>
      <c r="H616" s="9"/>
      <c r="I616" s="10"/>
      <c r="J616" s="10"/>
      <c r="K616" s="10"/>
      <c r="L616" s="9"/>
      <c r="M616" s="10"/>
      <c r="N616" s="10"/>
      <c r="O616" s="9"/>
      <c r="P616" s="9"/>
      <c r="Q616" s="9"/>
      <c r="R616" s="9"/>
      <c r="S616" s="11"/>
      <c r="T616" s="11"/>
      <c r="U616" s="10"/>
      <c r="V616" s="9"/>
      <c r="W616" s="9"/>
      <c r="X616" s="7"/>
      <c r="Y616" s="7"/>
      <c r="Z616" s="12"/>
      <c r="AA616" s="12"/>
      <c r="AB616" s="9"/>
      <c r="AC616" s="9"/>
    </row>
    <row r="617" spans="1:29" x14ac:dyDescent="0.25">
      <c r="A617" s="6"/>
      <c r="B617" s="6"/>
      <c r="C617" s="6"/>
      <c r="D617" s="8"/>
      <c r="E617" s="9"/>
      <c r="F617" s="9"/>
      <c r="G617" s="10"/>
      <c r="H617" s="9"/>
      <c r="I617" s="10"/>
      <c r="J617" s="10"/>
      <c r="K617" s="10"/>
      <c r="L617" s="9"/>
      <c r="M617" s="10"/>
      <c r="N617" s="10"/>
      <c r="O617" s="9"/>
      <c r="P617" s="9"/>
      <c r="Q617" s="9"/>
      <c r="R617" s="9"/>
      <c r="S617" s="11"/>
      <c r="T617" s="11"/>
      <c r="U617" s="10"/>
      <c r="V617" s="9"/>
      <c r="W617" s="9"/>
      <c r="X617" s="7"/>
      <c r="Y617" s="7"/>
      <c r="Z617" s="12"/>
      <c r="AA617" s="12"/>
      <c r="AB617" s="9"/>
      <c r="AC617" s="9"/>
    </row>
    <row r="618" spans="1:29" x14ac:dyDescent="0.25">
      <c r="A618" s="6"/>
      <c r="B618" s="6"/>
      <c r="C618" s="6"/>
      <c r="D618" s="8"/>
      <c r="E618" s="9"/>
      <c r="F618" s="9"/>
      <c r="G618" s="10"/>
      <c r="H618" s="9"/>
      <c r="I618" s="10"/>
      <c r="J618" s="10"/>
      <c r="K618" s="10"/>
      <c r="L618" s="9"/>
      <c r="M618" s="10"/>
      <c r="N618" s="10"/>
      <c r="O618" s="9"/>
      <c r="P618" s="9"/>
      <c r="Q618" s="9"/>
      <c r="R618" s="9"/>
      <c r="S618" s="11"/>
      <c r="T618" s="11"/>
      <c r="U618" s="10"/>
      <c r="V618" s="9"/>
      <c r="W618" s="9"/>
      <c r="X618" s="7"/>
      <c r="Y618" s="7"/>
      <c r="Z618" s="12"/>
      <c r="AA618" s="12"/>
      <c r="AB618" s="9"/>
      <c r="AC618" s="9"/>
    </row>
    <row r="619" spans="1:29" x14ac:dyDescent="0.25">
      <c r="A619" s="6"/>
      <c r="B619" s="6"/>
      <c r="C619" s="6"/>
      <c r="D619" s="8"/>
      <c r="E619" s="9"/>
      <c r="F619" s="9"/>
      <c r="G619" s="10"/>
      <c r="H619" s="9"/>
      <c r="I619" s="10"/>
      <c r="J619" s="10"/>
      <c r="K619" s="10"/>
      <c r="L619" s="9"/>
      <c r="M619" s="10"/>
      <c r="N619" s="10"/>
      <c r="O619" s="9"/>
      <c r="P619" s="9"/>
      <c r="Q619" s="9"/>
      <c r="R619" s="9"/>
      <c r="S619" s="11"/>
      <c r="T619" s="11"/>
      <c r="U619" s="10"/>
      <c r="V619" s="9"/>
      <c r="W619" s="9"/>
      <c r="X619" s="7"/>
      <c r="Y619" s="7"/>
      <c r="Z619" s="12"/>
      <c r="AA619" s="12"/>
      <c r="AB619" s="9"/>
      <c r="AC619" s="9"/>
    </row>
    <row r="620" spans="1:29" x14ac:dyDescent="0.25">
      <c r="A620" s="6"/>
      <c r="B620" s="6"/>
      <c r="C620" s="6"/>
      <c r="D620" s="8"/>
      <c r="E620" s="9"/>
      <c r="F620" s="9"/>
      <c r="G620" s="10"/>
      <c r="H620" s="9"/>
      <c r="I620" s="10"/>
      <c r="J620" s="10"/>
      <c r="K620" s="10"/>
      <c r="L620" s="9"/>
      <c r="M620" s="10"/>
      <c r="N620" s="10"/>
      <c r="O620" s="9"/>
      <c r="P620" s="9"/>
      <c r="Q620" s="9"/>
      <c r="R620" s="9"/>
      <c r="S620" s="11"/>
      <c r="T620" s="11"/>
      <c r="U620" s="10"/>
      <c r="V620" s="9"/>
      <c r="W620" s="9"/>
      <c r="X620" s="7"/>
      <c r="Y620" s="7"/>
      <c r="Z620" s="12"/>
      <c r="AA620" s="12"/>
      <c r="AB620" s="9"/>
      <c r="AC620" s="9"/>
    </row>
    <row r="621" spans="1:29" x14ac:dyDescent="0.25">
      <c r="A621" s="6"/>
      <c r="B621" s="6"/>
      <c r="C621" s="6"/>
      <c r="D621" s="8"/>
      <c r="E621" s="9"/>
      <c r="F621" s="9"/>
      <c r="G621" s="10"/>
      <c r="H621" s="9"/>
      <c r="I621" s="10"/>
      <c r="J621" s="10"/>
      <c r="K621" s="10"/>
      <c r="L621" s="9"/>
      <c r="M621" s="10"/>
      <c r="N621" s="10"/>
      <c r="O621" s="9"/>
      <c r="P621" s="9"/>
      <c r="Q621" s="9"/>
      <c r="R621" s="9"/>
      <c r="S621" s="11"/>
      <c r="T621" s="11"/>
      <c r="U621" s="10"/>
      <c r="V621" s="9"/>
      <c r="W621" s="9"/>
      <c r="X621" s="7"/>
      <c r="Y621" s="7"/>
      <c r="Z621" s="12"/>
      <c r="AA621" s="12"/>
      <c r="AB621" s="9"/>
      <c r="AC621" s="9"/>
    </row>
    <row r="622" spans="1:29" x14ac:dyDescent="0.25">
      <c r="A622" s="6"/>
      <c r="B622" s="6"/>
      <c r="C622" s="6"/>
      <c r="D622" s="8"/>
      <c r="E622" s="9"/>
      <c r="F622" s="9"/>
      <c r="G622" s="10"/>
      <c r="H622" s="9"/>
      <c r="I622" s="10"/>
      <c r="J622" s="10"/>
      <c r="K622" s="10"/>
      <c r="L622" s="9"/>
      <c r="M622" s="10"/>
      <c r="N622" s="10"/>
      <c r="O622" s="9"/>
      <c r="P622" s="9"/>
      <c r="Q622" s="9"/>
      <c r="R622" s="9"/>
      <c r="S622" s="11"/>
      <c r="T622" s="11"/>
      <c r="U622" s="10"/>
      <c r="V622" s="9"/>
      <c r="W622" s="9"/>
      <c r="X622" s="7"/>
      <c r="Y622" s="7"/>
      <c r="Z622" s="12"/>
      <c r="AA622" s="12"/>
      <c r="AB622" s="9"/>
      <c r="AC622" s="9"/>
    </row>
    <row r="623" spans="1:29" x14ac:dyDescent="0.25">
      <c r="A623" s="6"/>
      <c r="B623" s="6"/>
      <c r="C623" s="6"/>
      <c r="D623" s="8"/>
      <c r="E623" s="9"/>
      <c r="F623" s="9"/>
      <c r="G623" s="10"/>
      <c r="H623" s="9"/>
      <c r="I623" s="10"/>
      <c r="J623" s="10"/>
      <c r="K623" s="10"/>
      <c r="L623" s="9"/>
      <c r="M623" s="10"/>
      <c r="N623" s="10"/>
      <c r="O623" s="9"/>
      <c r="P623" s="9"/>
      <c r="Q623" s="9"/>
      <c r="R623" s="9"/>
      <c r="S623" s="11"/>
      <c r="T623" s="11"/>
      <c r="U623" s="10"/>
      <c r="V623" s="9"/>
      <c r="W623" s="9"/>
      <c r="X623" s="7"/>
      <c r="Y623" s="7"/>
      <c r="Z623" s="12"/>
      <c r="AA623" s="12"/>
      <c r="AB623" s="9"/>
      <c r="AC623" s="9"/>
    </row>
    <row r="624" spans="1:29" x14ac:dyDescent="0.25">
      <c r="A624" s="6"/>
      <c r="B624" s="6"/>
      <c r="C624" s="6"/>
      <c r="D624" s="8"/>
      <c r="E624" s="9"/>
      <c r="F624" s="9"/>
      <c r="G624" s="10"/>
      <c r="H624" s="9"/>
      <c r="I624" s="10"/>
      <c r="J624" s="10"/>
      <c r="K624" s="10"/>
      <c r="L624" s="9"/>
      <c r="M624" s="10"/>
      <c r="N624" s="10"/>
      <c r="O624" s="9"/>
      <c r="P624" s="9"/>
      <c r="Q624" s="9"/>
      <c r="R624" s="9"/>
      <c r="S624" s="11"/>
      <c r="T624" s="11"/>
      <c r="U624" s="10"/>
      <c r="V624" s="9"/>
      <c r="W624" s="9"/>
      <c r="X624" s="7"/>
      <c r="Y624" s="7"/>
      <c r="Z624" s="12"/>
      <c r="AA624" s="12"/>
      <c r="AB624" s="9"/>
      <c r="AC624" s="9"/>
    </row>
    <row r="625" spans="1:29" x14ac:dyDescent="0.25">
      <c r="A625" s="6"/>
      <c r="B625" s="6"/>
      <c r="C625" s="6"/>
      <c r="D625" s="8"/>
      <c r="E625" s="9"/>
      <c r="F625" s="9"/>
      <c r="G625" s="10"/>
      <c r="H625" s="9"/>
      <c r="I625" s="10"/>
      <c r="J625" s="10"/>
      <c r="K625" s="10"/>
      <c r="L625" s="9"/>
      <c r="M625" s="10"/>
      <c r="N625" s="10"/>
      <c r="O625" s="9"/>
      <c r="P625" s="9"/>
      <c r="Q625" s="9"/>
      <c r="R625" s="9"/>
      <c r="S625" s="11"/>
      <c r="T625" s="11"/>
      <c r="U625" s="10"/>
      <c r="V625" s="9"/>
      <c r="W625" s="9"/>
      <c r="X625" s="7"/>
      <c r="Y625" s="7"/>
      <c r="Z625" s="12"/>
      <c r="AA625" s="12"/>
      <c r="AB625" s="9"/>
      <c r="AC625" s="9"/>
    </row>
    <row r="626" spans="1:29" x14ac:dyDescent="0.25">
      <c r="A626" s="6"/>
      <c r="B626" s="6"/>
      <c r="C626" s="6"/>
      <c r="D626" s="8"/>
      <c r="E626" s="9"/>
      <c r="F626" s="9"/>
      <c r="G626" s="10"/>
      <c r="H626" s="9"/>
      <c r="I626" s="10"/>
      <c r="J626" s="10"/>
      <c r="K626" s="10"/>
      <c r="L626" s="9"/>
      <c r="M626" s="10"/>
      <c r="N626" s="10"/>
      <c r="O626" s="9"/>
      <c r="P626" s="9"/>
      <c r="Q626" s="9"/>
      <c r="R626" s="9"/>
      <c r="S626" s="11"/>
      <c r="T626" s="11"/>
      <c r="U626" s="10"/>
      <c r="V626" s="9"/>
      <c r="W626" s="9"/>
      <c r="X626" s="7"/>
      <c r="Y626" s="7"/>
      <c r="Z626" s="12"/>
      <c r="AA626" s="12"/>
      <c r="AB626" s="9"/>
      <c r="AC626" s="9"/>
    </row>
    <row r="627" spans="1:29" x14ac:dyDescent="0.25">
      <c r="A627" s="6"/>
      <c r="B627" s="6"/>
      <c r="C627" s="6"/>
      <c r="D627" s="8"/>
      <c r="E627" s="9"/>
      <c r="F627" s="9"/>
      <c r="G627" s="10"/>
      <c r="H627" s="9"/>
      <c r="I627" s="10"/>
      <c r="J627" s="10"/>
      <c r="K627" s="10"/>
      <c r="L627" s="9"/>
      <c r="M627" s="10"/>
      <c r="N627" s="10"/>
      <c r="O627" s="9"/>
      <c r="P627" s="9"/>
      <c r="Q627" s="9"/>
      <c r="R627" s="9"/>
      <c r="S627" s="11"/>
      <c r="T627" s="11"/>
      <c r="U627" s="10"/>
      <c r="V627" s="9"/>
      <c r="W627" s="9"/>
      <c r="X627" s="7"/>
      <c r="Y627" s="7"/>
      <c r="Z627" s="12"/>
      <c r="AA627" s="12"/>
      <c r="AB627" s="9"/>
      <c r="AC627" s="9"/>
    </row>
    <row r="628" spans="1:29" x14ac:dyDescent="0.25">
      <c r="A628" s="6"/>
      <c r="B628" s="6"/>
      <c r="C628" s="6"/>
      <c r="D628" s="8"/>
      <c r="E628" s="9"/>
      <c r="F628" s="9"/>
      <c r="G628" s="10"/>
      <c r="H628" s="9"/>
      <c r="I628" s="10"/>
      <c r="J628" s="10"/>
      <c r="K628" s="10"/>
      <c r="L628" s="9"/>
      <c r="M628" s="10"/>
      <c r="N628" s="10"/>
      <c r="O628" s="9"/>
      <c r="P628" s="9"/>
      <c r="Q628" s="9"/>
      <c r="R628" s="9"/>
      <c r="S628" s="11"/>
      <c r="T628" s="11"/>
      <c r="U628" s="10"/>
      <c r="V628" s="9"/>
      <c r="W628" s="9"/>
      <c r="X628" s="7"/>
      <c r="Y628" s="7"/>
      <c r="Z628" s="12"/>
      <c r="AA628" s="12"/>
      <c r="AB628" s="9"/>
      <c r="AC628" s="9"/>
    </row>
    <row r="629" spans="1:29" x14ac:dyDescent="0.25">
      <c r="A629" s="6"/>
      <c r="B629" s="6"/>
      <c r="C629" s="6"/>
      <c r="D629" s="8"/>
      <c r="E629" s="9"/>
      <c r="F629" s="9"/>
      <c r="G629" s="10"/>
      <c r="H629" s="9"/>
      <c r="I629" s="10"/>
      <c r="J629" s="10"/>
      <c r="K629" s="10"/>
      <c r="L629" s="9"/>
      <c r="M629" s="10"/>
      <c r="N629" s="10"/>
      <c r="O629" s="9"/>
      <c r="P629" s="9"/>
      <c r="Q629" s="9"/>
      <c r="R629" s="9"/>
      <c r="S629" s="11"/>
      <c r="T629" s="11"/>
      <c r="U629" s="10"/>
      <c r="V629" s="9"/>
      <c r="W629" s="9"/>
      <c r="X629" s="7"/>
      <c r="Y629" s="7"/>
      <c r="Z629" s="12"/>
      <c r="AA629" s="12"/>
      <c r="AB629" s="9"/>
      <c r="AC629" s="9"/>
    </row>
    <row r="630" spans="1:29" x14ac:dyDescent="0.25">
      <c r="A630" s="6"/>
      <c r="B630" s="6"/>
      <c r="C630" s="6"/>
      <c r="D630" s="8"/>
      <c r="E630" s="9"/>
      <c r="F630" s="9"/>
      <c r="G630" s="10"/>
      <c r="H630" s="9"/>
      <c r="I630" s="10"/>
      <c r="J630" s="10"/>
      <c r="K630" s="10"/>
      <c r="L630" s="9"/>
      <c r="M630" s="10"/>
      <c r="N630" s="10"/>
      <c r="O630" s="9"/>
      <c r="P630" s="9"/>
      <c r="Q630" s="9"/>
      <c r="R630" s="9"/>
      <c r="S630" s="11"/>
      <c r="T630" s="11"/>
      <c r="U630" s="10"/>
      <c r="V630" s="9"/>
      <c r="W630" s="9"/>
      <c r="X630" s="7"/>
      <c r="Y630" s="7"/>
      <c r="Z630" s="12"/>
      <c r="AA630" s="12"/>
      <c r="AB630" s="9"/>
      <c r="AC630" s="9"/>
    </row>
    <row r="631" spans="1:29" x14ac:dyDescent="0.25">
      <c r="A631" s="6"/>
      <c r="B631" s="6"/>
      <c r="C631" s="6"/>
      <c r="D631" s="8"/>
      <c r="E631" s="9"/>
      <c r="F631" s="9"/>
      <c r="G631" s="10"/>
      <c r="H631" s="9"/>
      <c r="I631" s="10"/>
      <c r="J631" s="10"/>
      <c r="K631" s="10"/>
      <c r="L631" s="9"/>
      <c r="M631" s="10"/>
      <c r="N631" s="10"/>
      <c r="O631" s="9"/>
      <c r="P631" s="9"/>
      <c r="Q631" s="9"/>
      <c r="R631" s="9"/>
      <c r="S631" s="11"/>
      <c r="T631" s="11"/>
      <c r="U631" s="10"/>
      <c r="V631" s="9"/>
      <c r="W631" s="9"/>
      <c r="X631" s="7"/>
      <c r="Y631" s="7"/>
      <c r="Z631" s="12"/>
      <c r="AA631" s="12"/>
      <c r="AB631" s="9"/>
      <c r="AC631" s="9"/>
    </row>
    <row r="632" spans="1:29" x14ac:dyDescent="0.25">
      <c r="A632" s="6"/>
      <c r="B632" s="6"/>
      <c r="C632" s="6"/>
      <c r="D632" s="8"/>
      <c r="E632" s="9"/>
      <c r="F632" s="9"/>
      <c r="G632" s="10"/>
      <c r="H632" s="9"/>
      <c r="I632" s="10"/>
      <c r="J632" s="10"/>
      <c r="K632" s="10"/>
      <c r="L632" s="9"/>
      <c r="M632" s="10"/>
      <c r="N632" s="10"/>
      <c r="O632" s="9"/>
      <c r="P632" s="9"/>
      <c r="Q632" s="9"/>
      <c r="R632" s="9"/>
      <c r="S632" s="11"/>
      <c r="T632" s="11"/>
      <c r="U632" s="10"/>
      <c r="V632" s="9"/>
      <c r="W632" s="9"/>
      <c r="X632" s="7"/>
      <c r="Y632" s="7"/>
      <c r="Z632" s="12"/>
      <c r="AA632" s="12"/>
      <c r="AB632" s="9"/>
      <c r="AC632" s="9"/>
    </row>
    <row r="633" spans="1:29" x14ac:dyDescent="0.25">
      <c r="A633" s="6"/>
      <c r="B633" s="6"/>
      <c r="C633" s="6"/>
      <c r="D633" s="8"/>
      <c r="E633" s="9"/>
      <c r="F633" s="9"/>
      <c r="G633" s="10"/>
      <c r="H633" s="9"/>
      <c r="I633" s="10"/>
      <c r="J633" s="10"/>
      <c r="K633" s="10"/>
      <c r="L633" s="9"/>
      <c r="M633" s="10"/>
      <c r="N633" s="10"/>
      <c r="O633" s="9"/>
      <c r="P633" s="9"/>
      <c r="Q633" s="9"/>
      <c r="R633" s="9"/>
      <c r="S633" s="11"/>
      <c r="T633" s="11"/>
      <c r="U633" s="10"/>
      <c r="V633" s="9"/>
      <c r="W633" s="9"/>
      <c r="X633" s="7"/>
      <c r="Y633" s="7"/>
      <c r="Z633" s="12"/>
      <c r="AA633" s="12"/>
      <c r="AB633" s="9"/>
      <c r="AC633" s="9"/>
    </row>
    <row r="634" spans="1:29" x14ac:dyDescent="0.25">
      <c r="A634" s="6"/>
      <c r="B634" s="6"/>
      <c r="C634" s="6"/>
      <c r="D634" s="8"/>
      <c r="E634" s="9"/>
      <c r="F634" s="9"/>
      <c r="G634" s="10"/>
      <c r="H634" s="9"/>
      <c r="I634" s="10"/>
      <c r="J634" s="10"/>
      <c r="K634" s="10"/>
      <c r="L634" s="9"/>
      <c r="M634" s="10"/>
      <c r="N634" s="10"/>
      <c r="O634" s="9"/>
      <c r="P634" s="9"/>
      <c r="Q634" s="9"/>
      <c r="R634" s="9"/>
      <c r="S634" s="11"/>
      <c r="T634" s="11"/>
      <c r="U634" s="10"/>
      <c r="V634" s="9"/>
      <c r="W634" s="9"/>
      <c r="X634" s="7"/>
      <c r="Y634" s="7"/>
      <c r="Z634" s="12"/>
      <c r="AA634" s="12"/>
      <c r="AB634" s="9"/>
      <c r="AC634" s="9"/>
    </row>
    <row r="635" spans="1:29" x14ac:dyDescent="0.25">
      <c r="A635" s="6"/>
      <c r="B635" s="6"/>
      <c r="C635" s="6"/>
      <c r="D635" s="8"/>
      <c r="E635" s="9"/>
      <c r="F635" s="9"/>
      <c r="G635" s="10"/>
      <c r="H635" s="9"/>
      <c r="I635" s="10"/>
      <c r="J635" s="10"/>
      <c r="K635" s="10"/>
      <c r="L635" s="9"/>
      <c r="M635" s="10"/>
      <c r="N635" s="10"/>
      <c r="O635" s="9"/>
      <c r="P635" s="9"/>
      <c r="Q635" s="9"/>
      <c r="R635" s="9"/>
      <c r="S635" s="11"/>
      <c r="T635" s="11"/>
      <c r="U635" s="10"/>
      <c r="V635" s="9"/>
      <c r="W635" s="9"/>
      <c r="X635" s="7"/>
      <c r="Y635" s="7"/>
      <c r="Z635" s="12"/>
      <c r="AA635" s="12"/>
      <c r="AB635" s="9"/>
      <c r="AC635" s="9"/>
    </row>
    <row r="636" spans="1:29" x14ac:dyDescent="0.25">
      <c r="A636" s="6"/>
      <c r="B636" s="6"/>
      <c r="C636" s="6"/>
      <c r="D636" s="8"/>
      <c r="E636" s="9"/>
      <c r="F636" s="9"/>
      <c r="G636" s="10"/>
      <c r="H636" s="9"/>
      <c r="I636" s="10"/>
      <c r="J636" s="10"/>
      <c r="K636" s="10"/>
      <c r="L636" s="9"/>
      <c r="M636" s="10"/>
      <c r="N636" s="10"/>
      <c r="O636" s="9"/>
      <c r="P636" s="9"/>
      <c r="Q636" s="9"/>
      <c r="R636" s="9"/>
      <c r="S636" s="11"/>
      <c r="T636" s="11"/>
      <c r="U636" s="10"/>
      <c r="V636" s="9"/>
      <c r="W636" s="9"/>
      <c r="X636" s="7"/>
      <c r="Y636" s="7"/>
      <c r="Z636" s="12"/>
      <c r="AA636" s="12"/>
      <c r="AB636" s="9"/>
      <c r="AC636" s="9"/>
    </row>
    <row r="637" spans="1:29" x14ac:dyDescent="0.25">
      <c r="A637" s="6"/>
      <c r="B637" s="6"/>
      <c r="C637" s="6"/>
      <c r="D637" s="8"/>
      <c r="E637" s="9"/>
      <c r="F637" s="9"/>
      <c r="G637" s="10"/>
      <c r="H637" s="9"/>
      <c r="I637" s="10"/>
      <c r="J637" s="10"/>
      <c r="K637" s="10"/>
      <c r="L637" s="9"/>
      <c r="M637" s="10"/>
      <c r="N637" s="10"/>
      <c r="O637" s="9"/>
      <c r="P637" s="9"/>
      <c r="Q637" s="9"/>
      <c r="R637" s="9"/>
      <c r="S637" s="11"/>
      <c r="T637" s="11"/>
      <c r="U637" s="10"/>
      <c r="V637" s="9"/>
      <c r="W637" s="9"/>
      <c r="X637" s="7"/>
      <c r="Y637" s="7"/>
      <c r="Z637" s="12"/>
      <c r="AA637" s="12"/>
      <c r="AB637" s="9"/>
      <c r="AC637" s="9"/>
    </row>
  </sheetData>
  <mergeCells count="6">
    <mergeCell ref="E1:H1"/>
    <mergeCell ref="N1:Q1"/>
    <mergeCell ref="AK1:AL1"/>
    <mergeCell ref="AN1:AR1"/>
    <mergeCell ref="BE1:BH1"/>
    <mergeCell ref="K1:M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54" id="{532FD7CD-DC93-47AC-9F16-41ED705B8D6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A3:A637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79"/>
  <sheetViews>
    <sheetView zoomScale="90" zoomScaleNormal="90" workbookViewId="0">
      <pane ySplit="1" topLeftCell="A29" activePane="bottomLeft" state="frozen"/>
      <selection pane="bottomLeft" activeCell="E35" sqref="E35"/>
    </sheetView>
  </sheetViews>
  <sheetFormatPr defaultColWidth="9.140625" defaultRowHeight="15" x14ac:dyDescent="0.25"/>
  <cols>
    <col min="1" max="1" width="13.7109375" style="18" customWidth="1"/>
    <col min="2" max="2" width="17.5703125" style="18" customWidth="1"/>
    <col min="3" max="3" width="15.5703125" style="18" customWidth="1"/>
    <col min="4" max="4" width="28.85546875" style="18" customWidth="1"/>
    <col min="5" max="5" width="42.85546875" style="18" customWidth="1"/>
    <col min="6" max="6" width="25.28515625" style="18" customWidth="1"/>
    <col min="7" max="7" width="77.140625" style="18" bestFit="1" customWidth="1"/>
    <col min="8" max="8" width="31.28515625" style="18" customWidth="1"/>
    <col min="9" max="9" width="48.140625" style="18" bestFit="1" customWidth="1"/>
    <col min="10" max="10" width="19" style="18" bestFit="1" customWidth="1"/>
    <col min="11" max="11" width="31.7109375" style="18" bestFit="1" customWidth="1"/>
    <col min="12" max="12" width="38" style="18" bestFit="1" customWidth="1"/>
    <col min="13" max="13" width="22.28515625" style="18" bestFit="1" customWidth="1"/>
    <col min="14" max="14" width="123.140625" style="18" customWidth="1"/>
    <col min="15" max="15" width="100.85546875" style="18" bestFit="1" customWidth="1"/>
    <col min="16" max="16" width="15.140625" style="18" bestFit="1" customWidth="1"/>
    <col min="17" max="17" width="7.5703125" style="18" bestFit="1" customWidth="1"/>
    <col min="18" max="16384" width="9.140625" style="18"/>
  </cols>
  <sheetData>
    <row r="1" spans="1:60" s="36" customFormat="1" ht="112.5" customHeight="1" x14ac:dyDescent="0.25">
      <c r="C1" s="3" t="s">
        <v>768</v>
      </c>
      <c r="D1" s="3"/>
      <c r="E1" s="3"/>
      <c r="F1" s="3"/>
      <c r="G1" s="3"/>
      <c r="H1" s="3"/>
      <c r="I1" s="3"/>
      <c r="J1" s="3"/>
      <c r="K1" s="3"/>
      <c r="L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N1" s="3"/>
      <c r="AO1" s="3"/>
      <c r="AP1" s="3"/>
      <c r="AQ1" s="3"/>
      <c r="AR1" s="3"/>
      <c r="BE1" s="3"/>
      <c r="BF1" s="3"/>
      <c r="BG1" s="3"/>
      <c r="BH1" s="3"/>
    </row>
    <row r="2" spans="1:60" ht="33" customHeight="1" x14ac:dyDescent="0.25">
      <c r="A2" s="18" t="s">
        <v>694</v>
      </c>
      <c r="B2" s="18" t="s">
        <v>689</v>
      </c>
      <c r="C2" s="18" t="s">
        <v>748</v>
      </c>
      <c r="D2" s="18" t="s">
        <v>749</v>
      </c>
      <c r="E2" s="18" t="s">
        <v>750</v>
      </c>
      <c r="F2" s="18" t="s">
        <v>751</v>
      </c>
      <c r="G2" s="18" t="s">
        <v>752</v>
      </c>
      <c r="H2" s="18" t="s">
        <v>753</v>
      </c>
      <c r="I2" s="18" t="s">
        <v>754</v>
      </c>
      <c r="J2" s="18" t="s">
        <v>722</v>
      </c>
      <c r="K2" s="18" t="s">
        <v>755</v>
      </c>
      <c r="L2" s="18" t="s">
        <v>756</v>
      </c>
      <c r="M2" s="18" t="s">
        <v>757</v>
      </c>
      <c r="N2" s="18" t="s">
        <v>758</v>
      </c>
      <c r="O2" s="18" t="s">
        <v>759</v>
      </c>
      <c r="P2" s="18" t="s">
        <v>760</v>
      </c>
      <c r="Q2" s="18" t="s">
        <v>761</v>
      </c>
    </row>
    <row r="3" spans="1:60" x14ac:dyDescent="0.25">
      <c r="A3" s="18" t="s">
        <v>860</v>
      </c>
      <c r="B3" s="18" t="s">
        <v>902</v>
      </c>
      <c r="C3" s="17">
        <v>45663</v>
      </c>
      <c r="D3" s="17">
        <v>45663</v>
      </c>
      <c r="F3" s="18" t="s">
        <v>861</v>
      </c>
      <c r="G3" s="18" t="s">
        <v>862</v>
      </c>
      <c r="H3" s="18" t="s">
        <v>1187</v>
      </c>
      <c r="I3" s="18" t="s">
        <v>863</v>
      </c>
      <c r="J3" s="18" t="s">
        <v>864</v>
      </c>
      <c r="K3" s="18" t="s">
        <v>64</v>
      </c>
      <c r="L3" s="18" t="s">
        <v>44</v>
      </c>
      <c r="M3" s="18" t="s">
        <v>865</v>
      </c>
      <c r="N3" s="18" t="s">
        <v>866</v>
      </c>
      <c r="O3" s="18" t="s">
        <v>867</v>
      </c>
    </row>
    <row r="4" spans="1:60" x14ac:dyDescent="0.25">
      <c r="A4" s="18" t="s">
        <v>868</v>
      </c>
      <c r="B4" s="18" t="s">
        <v>901</v>
      </c>
      <c r="C4" s="17">
        <v>45665</v>
      </c>
      <c r="D4" s="17">
        <v>45665</v>
      </c>
      <c r="F4" s="18" t="s">
        <v>869</v>
      </c>
      <c r="G4" s="18" t="s">
        <v>870</v>
      </c>
      <c r="H4" s="18" t="s">
        <v>1188</v>
      </c>
      <c r="I4" s="18" t="s">
        <v>863</v>
      </c>
      <c r="J4" s="18" t="s">
        <v>864</v>
      </c>
      <c r="K4" s="18" t="s">
        <v>64</v>
      </c>
      <c r="L4" s="18" t="s">
        <v>524</v>
      </c>
      <c r="M4" s="18" t="s">
        <v>871</v>
      </c>
      <c r="N4" s="18" t="s">
        <v>872</v>
      </c>
      <c r="O4" s="18" t="s">
        <v>873</v>
      </c>
    </row>
    <row r="5" spans="1:60" ht="30" x14ac:dyDescent="0.25">
      <c r="A5" s="18" t="s">
        <v>1180</v>
      </c>
      <c r="B5" s="40" t="s">
        <v>1194</v>
      </c>
      <c r="C5" s="17">
        <v>45661</v>
      </c>
      <c r="D5" s="17">
        <v>45779</v>
      </c>
      <c r="E5" s="47" t="s">
        <v>1985</v>
      </c>
      <c r="F5" s="18" t="s">
        <v>1181</v>
      </c>
      <c r="G5" s="18" t="s">
        <v>1183</v>
      </c>
      <c r="H5" s="18" t="s">
        <v>1185</v>
      </c>
      <c r="I5" s="18" t="s">
        <v>1189</v>
      </c>
      <c r="K5" s="18" t="s">
        <v>1190</v>
      </c>
      <c r="L5" s="18" t="s">
        <v>49</v>
      </c>
      <c r="M5" s="18" t="s">
        <v>865</v>
      </c>
      <c r="N5" s="18" t="s">
        <v>1191</v>
      </c>
      <c r="O5" s="18" t="s">
        <v>1192</v>
      </c>
    </row>
    <row r="6" spans="1:60" ht="105" x14ac:dyDescent="0.25">
      <c r="A6" s="18" t="s">
        <v>1601</v>
      </c>
      <c r="B6" s="40" t="s">
        <v>1194</v>
      </c>
      <c r="C6" s="17">
        <v>45670</v>
      </c>
      <c r="D6" s="17">
        <v>45669</v>
      </c>
      <c r="E6" s="55" t="s">
        <v>1986</v>
      </c>
      <c r="F6" s="18" t="s">
        <v>1182</v>
      </c>
      <c r="G6" s="18" t="s">
        <v>1184</v>
      </c>
      <c r="H6" s="18" t="s">
        <v>1186</v>
      </c>
      <c r="I6" s="18" t="s">
        <v>863</v>
      </c>
      <c r="J6" s="18" t="s">
        <v>864</v>
      </c>
      <c r="K6" s="18" t="s">
        <v>1190</v>
      </c>
      <c r="L6" s="18" t="s">
        <v>128</v>
      </c>
      <c r="M6" s="18" t="s">
        <v>51</v>
      </c>
      <c r="N6" s="18" t="s">
        <v>1600</v>
      </c>
      <c r="O6" s="18" t="s">
        <v>1193</v>
      </c>
    </row>
    <row r="7" spans="1:60" ht="105" x14ac:dyDescent="0.25">
      <c r="A7" s="41" t="s">
        <v>1602</v>
      </c>
      <c r="B7" s="40" t="s">
        <v>1194</v>
      </c>
      <c r="C7" s="17">
        <v>45670</v>
      </c>
      <c r="D7" s="17">
        <v>45669</v>
      </c>
      <c r="E7" s="55" t="s">
        <v>1986</v>
      </c>
      <c r="F7" s="18" t="s">
        <v>1182</v>
      </c>
      <c r="G7" s="18" t="s">
        <v>1184</v>
      </c>
      <c r="H7" s="18" t="s">
        <v>1186</v>
      </c>
      <c r="I7" s="18" t="s">
        <v>863</v>
      </c>
      <c r="J7" s="18" t="s">
        <v>864</v>
      </c>
      <c r="K7" s="18" t="s">
        <v>1190</v>
      </c>
      <c r="L7" s="18" t="s">
        <v>128</v>
      </c>
      <c r="M7" s="18" t="s">
        <v>51</v>
      </c>
      <c r="N7" s="18" t="s">
        <v>1605</v>
      </c>
      <c r="O7" s="18" t="s">
        <v>1193</v>
      </c>
      <c r="P7" s="41"/>
      <c r="Q7" s="41"/>
    </row>
    <row r="8" spans="1:60" ht="105" x14ac:dyDescent="0.25">
      <c r="A8" s="41" t="s">
        <v>1603</v>
      </c>
      <c r="B8" s="40" t="s">
        <v>1194</v>
      </c>
      <c r="C8" s="17">
        <v>45670</v>
      </c>
      <c r="D8" s="17">
        <v>45669</v>
      </c>
      <c r="E8" s="55" t="s">
        <v>1986</v>
      </c>
      <c r="F8" s="18" t="s">
        <v>1182</v>
      </c>
      <c r="G8" s="18" t="s">
        <v>1184</v>
      </c>
      <c r="H8" s="18" t="s">
        <v>1186</v>
      </c>
      <c r="I8" s="18" t="s">
        <v>863</v>
      </c>
      <c r="J8" s="18" t="s">
        <v>864</v>
      </c>
      <c r="K8" s="18" t="s">
        <v>1190</v>
      </c>
      <c r="L8" s="18" t="s">
        <v>128</v>
      </c>
      <c r="M8" s="18" t="s">
        <v>51</v>
      </c>
      <c r="N8" s="18" t="s">
        <v>1606</v>
      </c>
      <c r="O8" s="18" t="s">
        <v>1193</v>
      </c>
      <c r="P8" s="41"/>
      <c r="Q8" s="41"/>
    </row>
    <row r="9" spans="1:60" ht="105" x14ac:dyDescent="0.25">
      <c r="A9" s="41" t="s">
        <v>1604</v>
      </c>
      <c r="B9" s="40" t="s">
        <v>1194</v>
      </c>
      <c r="C9" s="17">
        <v>45670</v>
      </c>
      <c r="D9" s="17">
        <v>45669</v>
      </c>
      <c r="E9" s="55" t="s">
        <v>1986</v>
      </c>
      <c r="F9" s="18" t="s">
        <v>1182</v>
      </c>
      <c r="G9" s="18" t="s">
        <v>1184</v>
      </c>
      <c r="H9" s="18" t="s">
        <v>1186</v>
      </c>
      <c r="I9" s="18" t="s">
        <v>863</v>
      </c>
      <c r="J9" s="18" t="s">
        <v>864</v>
      </c>
      <c r="K9" s="18" t="s">
        <v>1190</v>
      </c>
      <c r="L9" s="18" t="s">
        <v>128</v>
      </c>
      <c r="M9" s="18" t="s">
        <v>51</v>
      </c>
      <c r="N9" s="18" t="s">
        <v>1607</v>
      </c>
      <c r="O9" s="18" t="s">
        <v>1193</v>
      </c>
      <c r="P9" s="41"/>
      <c r="Q9" s="41"/>
    </row>
    <row r="10" spans="1:60" ht="30" x14ac:dyDescent="0.25">
      <c r="A10" s="18" t="s">
        <v>1231</v>
      </c>
      <c r="B10" s="40" t="s">
        <v>1194</v>
      </c>
      <c r="C10" s="17">
        <v>45671</v>
      </c>
      <c r="D10" s="17">
        <v>45667</v>
      </c>
      <c r="F10" s="18" t="s">
        <v>1232</v>
      </c>
      <c r="G10" s="18" t="s">
        <v>1233</v>
      </c>
      <c r="H10" s="18" t="s">
        <v>1235</v>
      </c>
      <c r="I10" s="18" t="s">
        <v>863</v>
      </c>
      <c r="J10" s="18" t="s">
        <v>864</v>
      </c>
      <c r="K10" s="18" t="s">
        <v>1190</v>
      </c>
      <c r="L10" s="18" t="s">
        <v>74</v>
      </c>
      <c r="M10" s="18" t="s">
        <v>865</v>
      </c>
      <c r="N10" s="18" t="s">
        <v>1234</v>
      </c>
      <c r="O10" s="18" t="s">
        <v>1236</v>
      </c>
    </row>
    <row r="11" spans="1:60" x14ac:dyDescent="0.25">
      <c r="A11" s="18" t="s">
        <v>1322</v>
      </c>
      <c r="B11" s="48" t="s">
        <v>2682</v>
      </c>
      <c r="C11" s="17">
        <v>45675</v>
      </c>
      <c r="D11" s="17">
        <v>45674</v>
      </c>
      <c r="F11" s="18" t="s">
        <v>1323</v>
      </c>
      <c r="G11" s="18" t="s">
        <v>1184</v>
      </c>
      <c r="H11" s="18" t="s">
        <v>1324</v>
      </c>
      <c r="I11" s="18" t="s">
        <v>1325</v>
      </c>
      <c r="J11" s="18" t="s">
        <v>1326</v>
      </c>
      <c r="K11" s="18" t="s">
        <v>1190</v>
      </c>
      <c r="L11" s="18" t="s">
        <v>1327</v>
      </c>
      <c r="M11" s="18" t="s">
        <v>51</v>
      </c>
      <c r="N11" s="18" t="s">
        <v>1328</v>
      </c>
    </row>
    <row r="12" spans="1:60" x14ac:dyDescent="0.25">
      <c r="A12" s="18" t="s">
        <v>1549</v>
      </c>
      <c r="B12" s="46" t="s">
        <v>1882</v>
      </c>
      <c r="C12" s="17">
        <v>45678</v>
      </c>
      <c r="D12" s="17">
        <v>45678</v>
      </c>
      <c r="F12" s="18" t="s">
        <v>1550</v>
      </c>
      <c r="G12" s="18" t="s">
        <v>1552</v>
      </c>
      <c r="H12" s="18" t="s">
        <v>1551</v>
      </c>
      <c r="I12" s="18" t="s">
        <v>863</v>
      </c>
      <c r="J12" s="18" t="s">
        <v>864</v>
      </c>
      <c r="K12" s="18" t="s">
        <v>1190</v>
      </c>
      <c r="L12" s="18" t="s">
        <v>524</v>
      </c>
      <c r="M12" s="18" t="s">
        <v>871</v>
      </c>
      <c r="N12" s="18" t="s">
        <v>1553</v>
      </c>
      <c r="O12" s="18" t="s">
        <v>1554</v>
      </c>
    </row>
    <row r="13" spans="1:60" x14ac:dyDescent="0.25">
      <c r="A13" s="18" t="s">
        <v>1599</v>
      </c>
      <c r="C13" s="42">
        <v>45678</v>
      </c>
      <c r="D13" s="42">
        <v>45677</v>
      </c>
      <c r="E13" s="41"/>
      <c r="F13" s="41" t="s">
        <v>1608</v>
      </c>
      <c r="G13" s="41" t="s">
        <v>1609</v>
      </c>
      <c r="H13" s="41" t="s">
        <v>1923</v>
      </c>
      <c r="I13" s="41" t="s">
        <v>863</v>
      </c>
      <c r="J13" s="41" t="s">
        <v>864</v>
      </c>
      <c r="K13" s="41" t="s">
        <v>64</v>
      </c>
      <c r="L13" s="41" t="s">
        <v>124</v>
      </c>
      <c r="M13" s="41" t="s">
        <v>1610</v>
      </c>
      <c r="N13" s="41" t="s">
        <v>1611</v>
      </c>
      <c r="O13" s="41" t="s">
        <v>1612</v>
      </c>
    </row>
    <row r="14" spans="1:60" x14ac:dyDescent="0.25">
      <c r="A14" s="18" t="s">
        <v>1859</v>
      </c>
      <c r="B14" s="46" t="s">
        <v>1881</v>
      </c>
      <c r="C14" s="42">
        <v>45687</v>
      </c>
      <c r="D14" s="42">
        <v>45687</v>
      </c>
      <c r="E14" s="41"/>
      <c r="F14" s="41" t="s">
        <v>1860</v>
      </c>
      <c r="G14" s="41" t="s">
        <v>1861</v>
      </c>
      <c r="H14" s="41" t="s">
        <v>1922</v>
      </c>
      <c r="I14" s="41" t="s">
        <v>863</v>
      </c>
      <c r="J14" s="41" t="s">
        <v>864</v>
      </c>
      <c r="K14" s="41" t="s">
        <v>1862</v>
      </c>
      <c r="L14" s="41" t="s">
        <v>131</v>
      </c>
      <c r="M14" s="41" t="s">
        <v>51</v>
      </c>
      <c r="N14" s="41" t="s">
        <v>1863</v>
      </c>
      <c r="O14" s="41" t="s">
        <v>1864</v>
      </c>
    </row>
    <row r="15" spans="1:60" ht="30" x14ac:dyDescent="0.25">
      <c r="A15" s="18" t="s">
        <v>1917</v>
      </c>
      <c r="B15" s="40" t="s">
        <v>1194</v>
      </c>
      <c r="C15" s="42">
        <v>45688</v>
      </c>
      <c r="D15" s="42">
        <v>45686</v>
      </c>
      <c r="E15" s="47" t="s">
        <v>1987</v>
      </c>
      <c r="F15" s="41" t="s">
        <v>1921</v>
      </c>
      <c r="G15" s="41" t="s">
        <v>1918</v>
      </c>
      <c r="H15" s="41" t="s">
        <v>1916</v>
      </c>
      <c r="I15" s="41" t="s">
        <v>863</v>
      </c>
      <c r="J15" s="41" t="s">
        <v>864</v>
      </c>
      <c r="K15" s="41" t="s">
        <v>1190</v>
      </c>
      <c r="L15" s="41" t="s">
        <v>49</v>
      </c>
      <c r="M15" s="41" t="s">
        <v>1610</v>
      </c>
      <c r="N15" s="41" t="s">
        <v>1920</v>
      </c>
      <c r="O15" s="41" t="s">
        <v>1919</v>
      </c>
    </row>
    <row r="16" spans="1:60" ht="30" x14ac:dyDescent="0.25">
      <c r="A16" s="18" t="s">
        <v>2050</v>
      </c>
      <c r="B16" s="40"/>
      <c r="C16" s="17">
        <v>45691</v>
      </c>
      <c r="D16" s="17">
        <v>45691</v>
      </c>
      <c r="F16" s="18" t="s">
        <v>2083</v>
      </c>
      <c r="G16" s="18" t="s">
        <v>2084</v>
      </c>
      <c r="H16" s="18" t="s">
        <v>2085</v>
      </c>
      <c r="I16" s="41" t="s">
        <v>863</v>
      </c>
      <c r="J16" s="18" t="s">
        <v>864</v>
      </c>
      <c r="K16" s="18" t="s">
        <v>1862</v>
      </c>
      <c r="L16" s="18" t="s">
        <v>131</v>
      </c>
      <c r="M16" s="18" t="s">
        <v>51</v>
      </c>
      <c r="N16" s="18" t="s">
        <v>2089</v>
      </c>
      <c r="O16" s="18" t="s">
        <v>2090</v>
      </c>
    </row>
    <row r="17" spans="1:15" ht="30" x14ac:dyDescent="0.25">
      <c r="A17" s="18" t="s">
        <v>2082</v>
      </c>
      <c r="B17" s="40" t="s">
        <v>1194</v>
      </c>
      <c r="C17" s="17">
        <v>45694</v>
      </c>
      <c r="D17" s="17">
        <v>45688</v>
      </c>
      <c r="E17" s="47" t="s">
        <v>2051</v>
      </c>
      <c r="F17" s="18" t="s">
        <v>2080</v>
      </c>
      <c r="G17" s="18" t="s">
        <v>2081</v>
      </c>
      <c r="H17" s="18" t="s">
        <v>2076</v>
      </c>
      <c r="I17" s="41" t="s">
        <v>863</v>
      </c>
      <c r="J17" s="18" t="s">
        <v>864</v>
      </c>
      <c r="K17" s="18" t="s">
        <v>1190</v>
      </c>
      <c r="L17" s="18" t="s">
        <v>14</v>
      </c>
      <c r="M17" s="18" t="s">
        <v>2077</v>
      </c>
      <c r="N17" s="18" t="s">
        <v>2078</v>
      </c>
      <c r="O17" s="18" t="s">
        <v>2079</v>
      </c>
    </row>
    <row r="18" spans="1:15" ht="30" x14ac:dyDescent="0.25">
      <c r="A18" s="18" t="s">
        <v>2216</v>
      </c>
      <c r="B18" s="40" t="s">
        <v>1194</v>
      </c>
      <c r="C18" s="17">
        <v>45698</v>
      </c>
      <c r="D18" s="49">
        <v>45696</v>
      </c>
      <c r="E18" s="47" t="s">
        <v>2247</v>
      </c>
      <c r="F18" s="18" t="s">
        <v>2253</v>
      </c>
      <c r="G18" s="18" t="s">
        <v>2248</v>
      </c>
      <c r="H18" s="18" t="s">
        <v>2249</v>
      </c>
      <c r="I18" s="41" t="s">
        <v>863</v>
      </c>
      <c r="J18" s="18" t="s">
        <v>864</v>
      </c>
      <c r="K18" s="18" t="s">
        <v>1190</v>
      </c>
      <c r="L18" s="18" t="s">
        <v>49</v>
      </c>
      <c r="M18" s="18" t="s">
        <v>2077</v>
      </c>
      <c r="N18" s="18" t="s">
        <v>2250</v>
      </c>
      <c r="O18" s="18" t="s">
        <v>2251</v>
      </c>
    </row>
    <row r="19" spans="1:15" ht="30" x14ac:dyDescent="0.25">
      <c r="A19" s="18" t="s">
        <v>2217</v>
      </c>
      <c r="B19" s="40" t="s">
        <v>1194</v>
      </c>
      <c r="C19" s="17">
        <v>45698</v>
      </c>
      <c r="D19" s="17">
        <v>45698</v>
      </c>
      <c r="E19" s="54" t="s">
        <v>2779</v>
      </c>
      <c r="F19" s="18" t="s">
        <v>2473</v>
      </c>
      <c r="G19" s="18" t="s">
        <v>2474</v>
      </c>
      <c r="H19" s="18" t="s">
        <v>2475</v>
      </c>
      <c r="I19" s="18" t="s">
        <v>863</v>
      </c>
      <c r="J19" s="18" t="s">
        <v>864</v>
      </c>
      <c r="K19" s="18" t="s">
        <v>64</v>
      </c>
      <c r="L19" s="18" t="s">
        <v>2476</v>
      </c>
      <c r="M19" s="18" t="s">
        <v>865</v>
      </c>
      <c r="N19" s="18" t="s">
        <v>2218</v>
      </c>
      <c r="O19" s="18" t="s">
        <v>2219</v>
      </c>
    </row>
    <row r="20" spans="1:15" ht="30" x14ac:dyDescent="0.25">
      <c r="A20" s="18" t="s">
        <v>2246</v>
      </c>
      <c r="B20" s="40" t="s">
        <v>1194</v>
      </c>
      <c r="C20" s="17">
        <v>45699</v>
      </c>
      <c r="D20" s="17">
        <v>45698</v>
      </c>
      <c r="F20" s="18" t="s">
        <v>2252</v>
      </c>
      <c r="G20" s="18" t="s">
        <v>2254</v>
      </c>
      <c r="H20" s="18" t="s">
        <v>2255</v>
      </c>
      <c r="I20" s="41" t="s">
        <v>863</v>
      </c>
      <c r="J20" s="18" t="s">
        <v>864</v>
      </c>
      <c r="K20" s="18" t="s">
        <v>1190</v>
      </c>
      <c r="L20" s="18" t="s">
        <v>524</v>
      </c>
      <c r="M20" s="18" t="s">
        <v>871</v>
      </c>
      <c r="N20" s="18" t="s">
        <v>2256</v>
      </c>
      <c r="O20" s="18" t="s">
        <v>2257</v>
      </c>
    </row>
    <row r="21" spans="1:15" ht="30" x14ac:dyDescent="0.25">
      <c r="A21" s="18" t="s">
        <v>2310</v>
      </c>
      <c r="B21" s="40" t="s">
        <v>1194</v>
      </c>
      <c r="C21" s="17">
        <v>45700</v>
      </c>
      <c r="D21" s="17">
        <v>45700</v>
      </c>
      <c r="F21" s="18" t="s">
        <v>2308</v>
      </c>
      <c r="G21" s="18" t="s">
        <v>2309</v>
      </c>
      <c r="H21" s="18" t="s">
        <v>2307</v>
      </c>
      <c r="I21" s="18" t="s">
        <v>1189</v>
      </c>
      <c r="J21" s="18" t="s">
        <v>864</v>
      </c>
      <c r="K21" s="18" t="s">
        <v>1190</v>
      </c>
      <c r="L21" s="18" t="s">
        <v>74</v>
      </c>
      <c r="M21" s="18" t="s">
        <v>865</v>
      </c>
      <c r="N21" s="18" t="s">
        <v>2311</v>
      </c>
      <c r="O21" s="18" t="s">
        <v>2312</v>
      </c>
    </row>
    <row r="22" spans="1:15" ht="105" x14ac:dyDescent="0.25">
      <c r="A22" s="18" t="s">
        <v>2319</v>
      </c>
      <c r="B22" s="50" t="s">
        <v>2477</v>
      </c>
      <c r="C22" s="17">
        <v>45700</v>
      </c>
      <c r="D22" s="17">
        <v>45700</v>
      </c>
      <c r="F22" s="18" t="s">
        <v>2313</v>
      </c>
      <c r="G22" s="18" t="s">
        <v>2314</v>
      </c>
      <c r="H22" s="18" t="s">
        <v>2478</v>
      </c>
      <c r="I22" s="18" t="s">
        <v>863</v>
      </c>
      <c r="J22" s="18" t="s">
        <v>864</v>
      </c>
      <c r="K22" s="18" t="s">
        <v>2315</v>
      </c>
      <c r="L22" s="18" t="s">
        <v>2316</v>
      </c>
      <c r="M22" s="18" t="s">
        <v>1610</v>
      </c>
      <c r="N22" s="18" t="s">
        <v>2317</v>
      </c>
      <c r="O22" s="18" t="s">
        <v>2318</v>
      </c>
    </row>
    <row r="23" spans="1:15" ht="30" x14ac:dyDescent="0.25">
      <c r="A23" s="18" t="s">
        <v>2460</v>
      </c>
      <c r="B23" s="40" t="s">
        <v>1194</v>
      </c>
      <c r="C23" s="17">
        <v>45705</v>
      </c>
      <c r="D23" s="17">
        <v>45704</v>
      </c>
      <c r="E23" s="51" t="s">
        <v>2467</v>
      </c>
      <c r="F23" s="18" t="s">
        <v>2464</v>
      </c>
      <c r="G23" s="18" t="s">
        <v>2463</v>
      </c>
      <c r="H23" s="18" t="s">
        <v>2461</v>
      </c>
      <c r="I23" s="18" t="s">
        <v>863</v>
      </c>
      <c r="J23" s="18" t="s">
        <v>864</v>
      </c>
      <c r="K23" s="18" t="s">
        <v>1190</v>
      </c>
      <c r="L23" s="18" t="s">
        <v>118</v>
      </c>
      <c r="M23" s="18" t="s">
        <v>1610</v>
      </c>
      <c r="N23" s="18" t="s">
        <v>2479</v>
      </c>
      <c r="O23" s="18" t="s">
        <v>2462</v>
      </c>
    </row>
    <row r="24" spans="1:15" ht="30" x14ac:dyDescent="0.25">
      <c r="A24" s="18" t="s">
        <v>2516</v>
      </c>
      <c r="B24" s="18" t="s">
        <v>2639</v>
      </c>
      <c r="C24" s="17">
        <v>45706</v>
      </c>
      <c r="D24" s="17">
        <v>45706</v>
      </c>
      <c r="E24" s="52" t="s">
        <v>2635</v>
      </c>
      <c r="F24" s="18" t="s">
        <v>2636</v>
      </c>
      <c r="G24" s="18" t="s">
        <v>2637</v>
      </c>
      <c r="H24" s="18" t="s">
        <v>2634</v>
      </c>
      <c r="I24" s="18" t="s">
        <v>863</v>
      </c>
      <c r="J24" s="18" t="s">
        <v>864</v>
      </c>
      <c r="K24" s="18" t="s">
        <v>64</v>
      </c>
      <c r="L24" s="18" t="s">
        <v>14</v>
      </c>
      <c r="M24" s="18" t="s">
        <v>2517</v>
      </c>
      <c r="N24" s="18" t="s">
        <v>2518</v>
      </c>
    </row>
    <row r="25" spans="1:15" ht="30" x14ac:dyDescent="0.25">
      <c r="A25" s="18" t="s">
        <v>2519</v>
      </c>
      <c r="B25" s="18" t="s">
        <v>2640</v>
      </c>
      <c r="C25" s="17">
        <v>45706</v>
      </c>
      <c r="D25" s="17">
        <v>45706</v>
      </c>
      <c r="E25" s="52" t="s">
        <v>2635</v>
      </c>
      <c r="F25" s="18" t="s">
        <v>2636</v>
      </c>
      <c r="G25" s="18" t="s">
        <v>2637</v>
      </c>
      <c r="H25" s="18" t="s">
        <v>2634</v>
      </c>
      <c r="I25" s="18" t="s">
        <v>863</v>
      </c>
      <c r="J25" s="18" t="s">
        <v>864</v>
      </c>
      <c r="K25" s="18" t="s">
        <v>64</v>
      </c>
      <c r="L25" s="18" t="s">
        <v>14</v>
      </c>
      <c r="M25" s="18" t="s">
        <v>2517</v>
      </c>
      <c r="N25" s="18" t="s">
        <v>2520</v>
      </c>
    </row>
    <row r="26" spans="1:15" ht="30" x14ac:dyDescent="0.25">
      <c r="A26" s="18" t="s">
        <v>2521</v>
      </c>
      <c r="B26" s="18" t="s">
        <v>2641</v>
      </c>
      <c r="C26" s="17">
        <v>45706</v>
      </c>
      <c r="D26" s="17">
        <v>45706</v>
      </c>
      <c r="E26" s="52" t="s">
        <v>2635</v>
      </c>
      <c r="F26" s="18" t="s">
        <v>2636</v>
      </c>
      <c r="G26" s="18" t="s">
        <v>2637</v>
      </c>
      <c r="H26" s="18" t="s">
        <v>2634</v>
      </c>
      <c r="I26" s="18" t="s">
        <v>863</v>
      </c>
      <c r="J26" s="18" t="s">
        <v>864</v>
      </c>
      <c r="K26" s="18" t="s">
        <v>64</v>
      </c>
      <c r="L26" s="18" t="s">
        <v>14</v>
      </c>
      <c r="M26" s="18" t="s">
        <v>2517</v>
      </c>
      <c r="N26" s="18" t="s">
        <v>2522</v>
      </c>
    </row>
    <row r="27" spans="1:15" ht="30" x14ac:dyDescent="0.25">
      <c r="A27" s="18" t="s">
        <v>2523</v>
      </c>
      <c r="B27" s="18" t="s">
        <v>2642</v>
      </c>
      <c r="C27" s="17">
        <v>45706</v>
      </c>
      <c r="D27" s="17">
        <v>45706</v>
      </c>
      <c r="E27" s="52" t="s">
        <v>2635</v>
      </c>
      <c r="F27" s="18" t="s">
        <v>2636</v>
      </c>
      <c r="G27" s="18" t="s">
        <v>2637</v>
      </c>
      <c r="H27" s="18" t="s">
        <v>2634</v>
      </c>
      <c r="I27" s="18" t="s">
        <v>863</v>
      </c>
      <c r="J27" s="18" t="s">
        <v>864</v>
      </c>
      <c r="K27" s="18" t="s">
        <v>64</v>
      </c>
      <c r="L27" s="18" t="s">
        <v>14</v>
      </c>
      <c r="M27" s="18" t="s">
        <v>2517</v>
      </c>
      <c r="N27" s="18" t="s">
        <v>2524</v>
      </c>
      <c r="O27" s="18" t="s">
        <v>2525</v>
      </c>
    </row>
    <row r="28" spans="1:15" ht="30" x14ac:dyDescent="0.25">
      <c r="A28" s="18" t="s">
        <v>2526</v>
      </c>
      <c r="B28" s="18" t="s">
        <v>2643</v>
      </c>
      <c r="C28" s="17">
        <v>45706</v>
      </c>
      <c r="D28" s="17">
        <v>45706</v>
      </c>
      <c r="E28" s="52" t="s">
        <v>2635</v>
      </c>
      <c r="F28" s="18" t="s">
        <v>2636</v>
      </c>
      <c r="G28" s="18" t="s">
        <v>2637</v>
      </c>
      <c r="H28" s="18" t="s">
        <v>2634</v>
      </c>
      <c r="I28" s="18" t="s">
        <v>863</v>
      </c>
      <c r="J28" s="18" t="s">
        <v>864</v>
      </c>
      <c r="K28" s="18" t="s">
        <v>64</v>
      </c>
      <c r="L28" s="18" t="s">
        <v>14</v>
      </c>
      <c r="M28" s="18" t="s">
        <v>2517</v>
      </c>
      <c r="N28" s="18" t="s">
        <v>2527</v>
      </c>
    </row>
    <row r="29" spans="1:15" ht="45" x14ac:dyDescent="0.25">
      <c r="A29" s="18" t="s">
        <v>2528</v>
      </c>
      <c r="C29" s="17">
        <v>45706</v>
      </c>
      <c r="D29" s="17">
        <v>45706</v>
      </c>
      <c r="E29" s="18" t="s">
        <v>2529</v>
      </c>
      <c r="I29" s="18" t="s">
        <v>863</v>
      </c>
      <c r="J29" s="18" t="s">
        <v>864</v>
      </c>
      <c r="K29" s="18" t="s">
        <v>64</v>
      </c>
      <c r="L29" s="18" t="s">
        <v>2530</v>
      </c>
      <c r="M29" s="18" t="s">
        <v>1610</v>
      </c>
      <c r="N29" s="18" t="s">
        <v>2531</v>
      </c>
      <c r="O29" s="18" t="s">
        <v>2532</v>
      </c>
    </row>
    <row r="30" spans="1:15" x14ac:dyDescent="0.25">
      <c r="A30" s="18" t="s">
        <v>2549</v>
      </c>
      <c r="B30" s="18" t="s">
        <v>2644</v>
      </c>
      <c r="C30" s="17">
        <v>45707</v>
      </c>
      <c r="D30" s="17">
        <v>45707</v>
      </c>
      <c r="F30" s="18" t="s">
        <v>2550</v>
      </c>
      <c r="G30" s="18" t="s">
        <v>2551</v>
      </c>
      <c r="H30" s="18">
        <v>63032078</v>
      </c>
      <c r="I30" s="18" t="s">
        <v>863</v>
      </c>
      <c r="J30" s="18" t="s">
        <v>864</v>
      </c>
      <c r="K30" s="18" t="s">
        <v>64</v>
      </c>
      <c r="L30" s="18" t="s">
        <v>131</v>
      </c>
      <c r="M30" s="18" t="s">
        <v>2552</v>
      </c>
      <c r="N30" s="18" t="s">
        <v>2553</v>
      </c>
      <c r="O30" s="18" t="s">
        <v>2554</v>
      </c>
    </row>
    <row r="31" spans="1:15" x14ac:dyDescent="0.25">
      <c r="A31" s="18" t="s">
        <v>2604</v>
      </c>
      <c r="B31" s="40" t="s">
        <v>2638</v>
      </c>
      <c r="C31" s="17">
        <v>45708</v>
      </c>
      <c r="D31" s="17" t="s">
        <v>2605</v>
      </c>
      <c r="E31" s="40" t="s">
        <v>2638</v>
      </c>
      <c r="F31" s="40" t="s">
        <v>2638</v>
      </c>
      <c r="G31" s="40" t="s">
        <v>2638</v>
      </c>
      <c r="H31" s="40" t="s">
        <v>2638</v>
      </c>
      <c r="I31" s="40" t="s">
        <v>2638</v>
      </c>
      <c r="J31" s="40" t="s">
        <v>2638</v>
      </c>
      <c r="K31" s="40" t="s">
        <v>2638</v>
      </c>
      <c r="L31" s="40" t="s">
        <v>2638</v>
      </c>
      <c r="M31" s="40" t="s">
        <v>2638</v>
      </c>
      <c r="N31" s="40" t="s">
        <v>2638</v>
      </c>
      <c r="O31" s="40" t="s">
        <v>2638</v>
      </c>
    </row>
    <row r="32" spans="1:15" x14ac:dyDescent="0.25">
      <c r="A32" s="18" t="s">
        <v>2610</v>
      </c>
      <c r="B32" s="18" t="s">
        <v>2657</v>
      </c>
      <c r="C32" s="17">
        <v>45708</v>
      </c>
      <c r="D32" s="17">
        <v>45708</v>
      </c>
      <c r="F32" s="18" t="s">
        <v>2611</v>
      </c>
      <c r="G32" s="18" t="s">
        <v>2612</v>
      </c>
      <c r="H32" s="18" t="s">
        <v>2648</v>
      </c>
      <c r="I32" s="18" t="s">
        <v>863</v>
      </c>
      <c r="J32" s="18" t="s">
        <v>864</v>
      </c>
      <c r="K32" s="18" t="s">
        <v>2613</v>
      </c>
      <c r="M32" s="18" t="s">
        <v>871</v>
      </c>
      <c r="N32" s="18" t="s">
        <v>2614</v>
      </c>
      <c r="O32" s="18" t="s">
        <v>2615</v>
      </c>
    </row>
    <row r="33" spans="1:15" x14ac:dyDescent="0.25">
      <c r="A33" s="18" t="s">
        <v>2645</v>
      </c>
      <c r="B33" s="18" t="s">
        <v>2658</v>
      </c>
      <c r="C33" s="17">
        <v>45708</v>
      </c>
      <c r="D33" s="17">
        <v>45708</v>
      </c>
      <c r="F33" s="18" t="s">
        <v>2646</v>
      </c>
      <c r="G33" s="18" t="s">
        <v>2647</v>
      </c>
      <c r="H33" s="18">
        <v>63109823</v>
      </c>
      <c r="I33" s="18" t="s">
        <v>863</v>
      </c>
      <c r="J33" s="18" t="s">
        <v>864</v>
      </c>
      <c r="K33" s="18" t="s">
        <v>64</v>
      </c>
      <c r="L33" s="18" t="s">
        <v>632</v>
      </c>
      <c r="M33" s="18" t="s">
        <v>2649</v>
      </c>
      <c r="N33" s="18" t="s">
        <v>2650</v>
      </c>
      <c r="O33" s="18" t="s">
        <v>2651</v>
      </c>
    </row>
    <row r="34" spans="1:15" ht="75" x14ac:dyDescent="0.25">
      <c r="A34" s="18" t="s">
        <v>2652</v>
      </c>
      <c r="B34" s="40" t="s">
        <v>2770</v>
      </c>
      <c r="C34" s="17">
        <v>45709</v>
      </c>
      <c r="D34" s="17">
        <v>45709</v>
      </c>
      <c r="F34" s="18" t="s">
        <v>2653</v>
      </c>
      <c r="G34" s="18" t="s">
        <v>2654</v>
      </c>
      <c r="H34" s="18">
        <v>63223037</v>
      </c>
      <c r="I34" s="18" t="s">
        <v>863</v>
      </c>
      <c r="J34" s="18" t="s">
        <v>864</v>
      </c>
      <c r="K34" s="18" t="s">
        <v>64</v>
      </c>
      <c r="L34" s="18" t="s">
        <v>131</v>
      </c>
      <c r="M34" s="18" t="s">
        <v>2552</v>
      </c>
      <c r="N34" s="18" t="s">
        <v>2655</v>
      </c>
      <c r="O34" s="18" t="s">
        <v>2656</v>
      </c>
    </row>
    <row r="35" spans="1:15" ht="30" x14ac:dyDescent="0.25">
      <c r="A35" s="18" t="s">
        <v>2769</v>
      </c>
      <c r="C35" s="17">
        <v>45712</v>
      </c>
      <c r="D35" s="17">
        <v>45705</v>
      </c>
      <c r="E35" s="53" t="s">
        <v>2772</v>
      </c>
      <c r="F35" s="18" t="s">
        <v>2771</v>
      </c>
      <c r="G35" s="18" t="s">
        <v>2773</v>
      </c>
      <c r="H35" s="18" t="s">
        <v>2774</v>
      </c>
      <c r="I35" s="18" t="s">
        <v>863</v>
      </c>
      <c r="J35" s="18" t="s">
        <v>864</v>
      </c>
      <c r="K35" s="18" t="s">
        <v>2775</v>
      </c>
      <c r="L35" s="18" t="s">
        <v>49</v>
      </c>
      <c r="M35" s="18" t="s">
        <v>2776</v>
      </c>
      <c r="N35" s="18" t="s">
        <v>2777</v>
      </c>
      <c r="O35" s="18" t="s">
        <v>2778</v>
      </c>
    </row>
    <row r="36" spans="1:15" x14ac:dyDescent="0.25">
      <c r="A36" s="18" t="s">
        <v>2893</v>
      </c>
      <c r="B36" s="18" t="s">
        <v>2923</v>
      </c>
      <c r="C36" s="17">
        <v>45715</v>
      </c>
      <c r="D36" s="17">
        <v>45715</v>
      </c>
      <c r="F36" s="18" t="s">
        <v>2902</v>
      </c>
      <c r="G36" s="18" t="s">
        <v>2903</v>
      </c>
      <c r="H36" s="18" t="s">
        <v>2904</v>
      </c>
      <c r="I36" s="18" t="s">
        <v>863</v>
      </c>
      <c r="J36" s="18" t="s">
        <v>864</v>
      </c>
      <c r="K36" s="18" t="s">
        <v>64</v>
      </c>
      <c r="L36" s="18" t="s">
        <v>361</v>
      </c>
      <c r="M36" s="18" t="s">
        <v>2905</v>
      </c>
      <c r="N36" s="18" t="s">
        <v>2906</v>
      </c>
      <c r="O36" s="18" t="s">
        <v>2907</v>
      </c>
    </row>
    <row r="37" spans="1:15" x14ac:dyDescent="0.25">
      <c r="A37" s="18" t="s">
        <v>2894</v>
      </c>
      <c r="C37" s="17"/>
      <c r="D37" s="17"/>
      <c r="F37" s="18" t="s">
        <v>2902</v>
      </c>
      <c r="G37" s="18" t="s">
        <v>2903</v>
      </c>
      <c r="H37" s="18" t="s">
        <v>2904</v>
      </c>
      <c r="I37" s="18" t="s">
        <v>863</v>
      </c>
      <c r="J37" s="18" t="s">
        <v>864</v>
      </c>
      <c r="K37" s="18" t="s">
        <v>64</v>
      </c>
      <c r="L37" s="18" t="s">
        <v>361</v>
      </c>
      <c r="M37" s="18" t="s">
        <v>2905</v>
      </c>
      <c r="N37" s="18" t="s">
        <v>2908</v>
      </c>
      <c r="O37" s="18" t="s">
        <v>2909</v>
      </c>
    </row>
    <row r="38" spans="1:15" ht="30" x14ac:dyDescent="0.25">
      <c r="A38" s="18" t="s">
        <v>2895</v>
      </c>
      <c r="C38" s="17"/>
      <c r="D38" s="17"/>
      <c r="F38" s="18" t="s">
        <v>2902</v>
      </c>
      <c r="G38" s="18" t="s">
        <v>2903</v>
      </c>
      <c r="H38" s="18" t="s">
        <v>2904</v>
      </c>
      <c r="I38" s="18" t="s">
        <v>863</v>
      </c>
      <c r="J38" s="18" t="s">
        <v>864</v>
      </c>
      <c r="K38" s="18" t="s">
        <v>64</v>
      </c>
      <c r="L38" s="18" t="s">
        <v>361</v>
      </c>
      <c r="M38" s="18" t="s">
        <v>2905</v>
      </c>
      <c r="N38" s="18" t="s">
        <v>2910</v>
      </c>
      <c r="O38" s="18" t="s">
        <v>2911</v>
      </c>
    </row>
    <row r="39" spans="1:15" x14ac:dyDescent="0.25">
      <c r="A39" s="18" t="s">
        <v>2896</v>
      </c>
      <c r="C39" s="17"/>
      <c r="D39" s="17"/>
      <c r="F39" s="18" t="s">
        <v>2902</v>
      </c>
      <c r="G39" s="18" t="s">
        <v>2903</v>
      </c>
      <c r="H39" s="18" t="s">
        <v>2904</v>
      </c>
      <c r="I39" s="18" t="s">
        <v>863</v>
      </c>
      <c r="J39" s="18" t="s">
        <v>864</v>
      </c>
      <c r="K39" s="18" t="s">
        <v>64</v>
      </c>
      <c r="L39" s="18" t="s">
        <v>361</v>
      </c>
      <c r="M39" s="18" t="s">
        <v>2905</v>
      </c>
      <c r="N39" s="18" t="s">
        <v>2912</v>
      </c>
      <c r="O39" s="18" t="s">
        <v>2913</v>
      </c>
    </row>
    <row r="40" spans="1:15" x14ac:dyDescent="0.25">
      <c r="A40" s="18" t="s">
        <v>2897</v>
      </c>
      <c r="C40" s="17"/>
      <c r="D40" s="17"/>
      <c r="F40" s="18" t="s">
        <v>2902</v>
      </c>
      <c r="G40" s="18" t="s">
        <v>2903</v>
      </c>
      <c r="H40" s="18" t="s">
        <v>2904</v>
      </c>
      <c r="I40" s="18" t="s">
        <v>863</v>
      </c>
      <c r="J40" s="18" t="s">
        <v>864</v>
      </c>
      <c r="K40" s="18" t="s">
        <v>64</v>
      </c>
      <c r="L40" s="18" t="s">
        <v>361</v>
      </c>
      <c r="M40" s="18" t="s">
        <v>2905</v>
      </c>
      <c r="N40" s="18" t="s">
        <v>1611</v>
      </c>
      <c r="O40" s="18" t="s">
        <v>2914</v>
      </c>
    </row>
    <row r="41" spans="1:15" x14ac:dyDescent="0.25">
      <c r="A41" s="18" t="s">
        <v>2898</v>
      </c>
      <c r="C41" s="17"/>
      <c r="D41" s="17"/>
      <c r="F41" s="18" t="s">
        <v>2902</v>
      </c>
      <c r="G41" s="18" t="s">
        <v>2903</v>
      </c>
      <c r="H41" s="18" t="s">
        <v>2904</v>
      </c>
      <c r="I41" s="18" t="s">
        <v>863</v>
      </c>
      <c r="J41" s="18" t="s">
        <v>864</v>
      </c>
      <c r="K41" s="18" t="s">
        <v>64</v>
      </c>
      <c r="L41" s="18" t="s">
        <v>361</v>
      </c>
      <c r="M41" s="18" t="s">
        <v>2905</v>
      </c>
      <c r="N41" s="18" t="s">
        <v>2915</v>
      </c>
      <c r="O41" s="18" t="s">
        <v>2916</v>
      </c>
    </row>
    <row r="42" spans="1:15" x14ac:dyDescent="0.25">
      <c r="A42" s="18" t="s">
        <v>2899</v>
      </c>
      <c r="C42" s="17"/>
      <c r="D42" s="17"/>
      <c r="F42" s="18" t="s">
        <v>2902</v>
      </c>
      <c r="G42" s="18" t="s">
        <v>2903</v>
      </c>
      <c r="H42" s="18" t="s">
        <v>2904</v>
      </c>
      <c r="I42" s="18" t="s">
        <v>863</v>
      </c>
      <c r="J42" s="18" t="s">
        <v>864</v>
      </c>
      <c r="K42" s="18" t="s">
        <v>64</v>
      </c>
      <c r="L42" s="18" t="s">
        <v>361</v>
      </c>
      <c r="M42" s="18" t="s">
        <v>2905</v>
      </c>
      <c r="N42" s="18" t="s">
        <v>2917</v>
      </c>
      <c r="O42" s="18" t="s">
        <v>2918</v>
      </c>
    </row>
    <row r="43" spans="1:15" x14ac:dyDescent="0.25">
      <c r="A43" s="18" t="s">
        <v>2900</v>
      </c>
      <c r="C43" s="17"/>
      <c r="D43" s="17"/>
      <c r="F43" s="18" t="s">
        <v>2902</v>
      </c>
      <c r="G43" s="18" t="s">
        <v>2903</v>
      </c>
      <c r="H43" s="18" t="s">
        <v>2904</v>
      </c>
      <c r="I43" s="18" t="s">
        <v>863</v>
      </c>
      <c r="J43" s="18" t="s">
        <v>864</v>
      </c>
      <c r="K43" s="18" t="s">
        <v>64</v>
      </c>
      <c r="L43" s="18" t="s">
        <v>361</v>
      </c>
      <c r="M43" s="18" t="s">
        <v>2905</v>
      </c>
      <c r="N43" s="18" t="s">
        <v>2919</v>
      </c>
      <c r="O43" s="18" t="s">
        <v>2920</v>
      </c>
    </row>
    <row r="44" spans="1:15" x14ac:dyDescent="0.25">
      <c r="A44" s="18" t="s">
        <v>2901</v>
      </c>
      <c r="C44" s="17"/>
      <c r="D44" s="17"/>
      <c r="F44" s="18" t="s">
        <v>2902</v>
      </c>
      <c r="G44" s="18" t="s">
        <v>2903</v>
      </c>
      <c r="H44" s="18" t="s">
        <v>2904</v>
      </c>
      <c r="I44" s="18" t="s">
        <v>863</v>
      </c>
      <c r="J44" s="18" t="s">
        <v>864</v>
      </c>
      <c r="K44" s="18" t="s">
        <v>64</v>
      </c>
      <c r="L44" s="18" t="s">
        <v>361</v>
      </c>
      <c r="M44" s="18" t="s">
        <v>2905</v>
      </c>
      <c r="N44" s="18" t="s">
        <v>2921</v>
      </c>
      <c r="O44" s="18" t="s">
        <v>2922</v>
      </c>
    </row>
    <row r="45" spans="1:15" ht="30" x14ac:dyDescent="0.25">
      <c r="A45" s="18" t="s">
        <v>2928</v>
      </c>
      <c r="B45" s="18" t="s">
        <v>2933</v>
      </c>
      <c r="C45" s="17">
        <v>45715</v>
      </c>
      <c r="D45" s="17">
        <v>45715</v>
      </c>
      <c r="F45" s="18" t="s">
        <v>2929</v>
      </c>
      <c r="G45" s="18" t="s">
        <v>2930</v>
      </c>
      <c r="H45" s="18">
        <v>63514930</v>
      </c>
      <c r="I45" s="18" t="s">
        <v>863</v>
      </c>
      <c r="J45" s="18" t="s">
        <v>864</v>
      </c>
      <c r="K45" s="18" t="s">
        <v>64</v>
      </c>
      <c r="L45" s="18" t="s">
        <v>131</v>
      </c>
      <c r="M45" s="18" t="s">
        <v>2552</v>
      </c>
      <c r="N45" s="18" t="s">
        <v>2931</v>
      </c>
      <c r="O45" s="18" t="s">
        <v>2932</v>
      </c>
    </row>
    <row r="46" spans="1:15" x14ac:dyDescent="0.25">
      <c r="C46" s="17"/>
      <c r="D46" s="17"/>
    </row>
    <row r="47" spans="1:15" x14ac:dyDescent="0.25">
      <c r="C47" s="17"/>
      <c r="D47" s="17"/>
    </row>
    <row r="48" spans="1:15" x14ac:dyDescent="0.25">
      <c r="C48" s="17"/>
      <c r="D48" s="17"/>
    </row>
    <row r="49" spans="3:7" x14ac:dyDescent="0.25">
      <c r="C49" s="17"/>
      <c r="D49" s="17"/>
    </row>
    <row r="50" spans="3:7" x14ac:dyDescent="0.25">
      <c r="C50" s="17"/>
      <c r="D50" s="17"/>
    </row>
    <row r="51" spans="3:7" x14ac:dyDescent="0.25">
      <c r="C51" s="17"/>
      <c r="D51" s="17"/>
    </row>
    <row r="52" spans="3:7" x14ac:dyDescent="0.25">
      <c r="C52" s="17"/>
      <c r="D52" s="17"/>
      <c r="G52" s="37"/>
    </row>
    <row r="53" spans="3:7" x14ac:dyDescent="0.25">
      <c r="C53" s="17"/>
      <c r="D53" s="17"/>
    </row>
    <row r="54" spans="3:7" x14ac:dyDescent="0.25">
      <c r="C54" s="17"/>
      <c r="D54" s="17"/>
    </row>
    <row r="55" spans="3:7" x14ac:dyDescent="0.25">
      <c r="C55" s="17"/>
      <c r="D55" s="17"/>
    </row>
    <row r="56" spans="3:7" x14ac:dyDescent="0.25">
      <c r="C56" s="17"/>
      <c r="D56" s="17"/>
    </row>
    <row r="57" spans="3:7" x14ac:dyDescent="0.25">
      <c r="C57" s="17"/>
      <c r="D57" s="17"/>
    </row>
    <row r="58" spans="3:7" x14ac:dyDescent="0.25">
      <c r="C58" s="17"/>
      <c r="D58" s="17"/>
    </row>
    <row r="59" spans="3:7" x14ac:dyDescent="0.25">
      <c r="C59" s="17"/>
      <c r="D59" s="17"/>
    </row>
    <row r="60" spans="3:7" x14ac:dyDescent="0.25">
      <c r="C60" s="17"/>
      <c r="D60" s="17"/>
    </row>
    <row r="61" spans="3:7" x14ac:dyDescent="0.25">
      <c r="C61" s="17"/>
      <c r="D61" s="17"/>
    </row>
    <row r="62" spans="3:7" x14ac:dyDescent="0.25">
      <c r="C62" s="17"/>
      <c r="D62" s="17"/>
    </row>
    <row r="63" spans="3:7" x14ac:dyDescent="0.25">
      <c r="C63" s="17"/>
      <c r="D63" s="17"/>
    </row>
    <row r="64" spans="3:7" x14ac:dyDescent="0.25">
      <c r="C64" s="17"/>
      <c r="D64" s="17"/>
    </row>
    <row r="65" spans="1:17" x14ac:dyDescent="0.25">
      <c r="C65" s="17"/>
      <c r="D65" s="17"/>
    </row>
    <row r="66" spans="1:17" x14ac:dyDescent="0.25">
      <c r="C66" s="17"/>
      <c r="D66" s="17"/>
    </row>
    <row r="67" spans="1:17" x14ac:dyDescent="0.25">
      <c r="C67" s="17"/>
      <c r="D67" s="17"/>
    </row>
    <row r="68" spans="1:17" x14ac:dyDescent="0.25">
      <c r="C68" s="17"/>
      <c r="D68" s="17"/>
    </row>
    <row r="69" spans="1:17" x14ac:dyDescent="0.25">
      <c r="C69" s="17"/>
      <c r="D69" s="17"/>
    </row>
    <row r="70" spans="1:17" x14ac:dyDescent="0.25">
      <c r="C70" s="17"/>
      <c r="D70" s="17"/>
    </row>
    <row r="71" spans="1:17" x14ac:dyDescent="0.25">
      <c r="C71" s="17"/>
      <c r="D71" s="17"/>
    </row>
    <row r="72" spans="1:17" x14ac:dyDescent="0.25">
      <c r="C72" s="17"/>
      <c r="D72" s="17"/>
    </row>
    <row r="73" spans="1:17" x14ac:dyDescent="0.25">
      <c r="C73" s="17"/>
      <c r="D73" s="17"/>
    </row>
    <row r="74" spans="1:17" x14ac:dyDescent="0.25">
      <c r="A74" s="38"/>
      <c r="B74" s="38"/>
      <c r="C74" s="39"/>
      <c r="D74" s="39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</row>
    <row r="75" spans="1:17" ht="30" x14ac:dyDescent="0.25">
      <c r="A75" s="41" t="s">
        <v>2319</v>
      </c>
      <c r="B75" s="40" t="s">
        <v>1194</v>
      </c>
      <c r="C75" s="42">
        <v>45700</v>
      </c>
      <c r="D75" s="42">
        <v>45700</v>
      </c>
      <c r="E75" s="41"/>
      <c r="F75" s="41" t="s">
        <v>2313</v>
      </c>
      <c r="G75" s="41" t="s">
        <v>2314</v>
      </c>
      <c r="H75" s="41">
        <v>62670306</v>
      </c>
      <c r="I75" s="41" t="s">
        <v>863</v>
      </c>
      <c r="J75" s="41" t="s">
        <v>864</v>
      </c>
      <c r="K75" s="41" t="s">
        <v>2315</v>
      </c>
      <c r="L75" s="41" t="s">
        <v>2316</v>
      </c>
      <c r="M75" s="41" t="s">
        <v>1610</v>
      </c>
      <c r="N75" s="41" t="s">
        <v>2317</v>
      </c>
      <c r="O75" s="41" t="s">
        <v>2318</v>
      </c>
      <c r="P75" s="41"/>
      <c r="Q75" s="41"/>
    </row>
    <row r="76" spans="1:17" ht="30" x14ac:dyDescent="0.25">
      <c r="A76" s="41" t="s">
        <v>2460</v>
      </c>
      <c r="B76" s="46" t="s">
        <v>2468</v>
      </c>
      <c r="C76" s="42">
        <v>45705</v>
      </c>
      <c r="D76" s="42">
        <v>45704</v>
      </c>
      <c r="E76" s="47" t="s">
        <v>2467</v>
      </c>
      <c r="F76" s="41" t="s">
        <v>2464</v>
      </c>
      <c r="G76" s="41" t="s">
        <v>2463</v>
      </c>
      <c r="H76" s="41" t="s">
        <v>2461</v>
      </c>
      <c r="I76" s="41" t="s">
        <v>863</v>
      </c>
      <c r="J76" s="41" t="s">
        <v>864</v>
      </c>
      <c r="K76" s="41" t="s">
        <v>1190</v>
      </c>
      <c r="L76" s="41" t="s">
        <v>118</v>
      </c>
      <c r="M76" s="41" t="s">
        <v>1610</v>
      </c>
      <c r="N76" s="18" t="s">
        <v>2469</v>
      </c>
      <c r="O76" s="41" t="s">
        <v>2462</v>
      </c>
      <c r="P76" s="41"/>
      <c r="Q76" s="41"/>
    </row>
    <row r="77" spans="1:17" x14ac:dyDescent="0.25">
      <c r="A77" s="41"/>
      <c r="B77" s="41"/>
      <c r="C77" s="42"/>
      <c r="D77" s="42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</row>
    <row r="78" spans="1:17" x14ac:dyDescent="0.25">
      <c r="A78" s="41"/>
      <c r="B78" s="41"/>
      <c r="C78" s="42"/>
      <c r="D78" s="42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</row>
    <row r="79" spans="1:17" x14ac:dyDescent="0.25">
      <c r="A79" s="41"/>
      <c r="B79" s="41"/>
      <c r="C79" s="42"/>
      <c r="D79" s="42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</row>
  </sheetData>
  <phoneticPr fontId="5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32"/>
  <sheetViews>
    <sheetView topLeftCell="A103" workbookViewId="0">
      <selection activeCell="C131" sqref="C131"/>
    </sheetView>
  </sheetViews>
  <sheetFormatPr defaultRowHeight="15" x14ac:dyDescent="0.25"/>
  <cols>
    <col min="1" max="1" width="20.5703125" style="20" customWidth="1"/>
    <col min="2" max="2" width="11.5703125" customWidth="1"/>
    <col min="3" max="5" width="55.42578125" customWidth="1"/>
  </cols>
  <sheetData>
    <row r="1" spans="1:30" ht="42" customHeight="1" x14ac:dyDescent="0.25">
      <c r="A1" s="60" t="s">
        <v>719</v>
      </c>
      <c r="B1" s="61"/>
      <c r="C1" s="61"/>
      <c r="D1" s="61"/>
      <c r="E1" s="61"/>
    </row>
    <row r="2" spans="1:30" x14ac:dyDescent="0.25">
      <c r="A2" s="15" t="s">
        <v>720</v>
      </c>
      <c r="B2" s="15" t="s">
        <v>721</v>
      </c>
      <c r="C2" s="16" t="s">
        <v>722</v>
      </c>
      <c r="D2" s="16" t="s">
        <v>723</v>
      </c>
      <c r="E2" s="16" t="s">
        <v>724</v>
      </c>
      <c r="AD2" t="s">
        <v>725</v>
      </c>
    </row>
    <row r="3" spans="1:30" hidden="1" x14ac:dyDescent="0.25">
      <c r="A3" s="17">
        <v>45658</v>
      </c>
      <c r="B3" s="17" t="s">
        <v>1993</v>
      </c>
      <c r="C3" s="18" t="s">
        <v>22</v>
      </c>
      <c r="D3" s="18" t="s">
        <v>42</v>
      </c>
      <c r="E3" s="18"/>
    </row>
    <row r="4" spans="1:30" hidden="1" x14ac:dyDescent="0.25">
      <c r="A4" s="17">
        <v>45658</v>
      </c>
      <c r="B4" s="17" t="s">
        <v>1994</v>
      </c>
      <c r="C4" s="18" t="s">
        <v>22</v>
      </c>
      <c r="D4" s="18" t="s">
        <v>42</v>
      </c>
      <c r="E4" s="18"/>
    </row>
    <row r="5" spans="1:30" hidden="1" x14ac:dyDescent="0.25">
      <c r="A5" s="17">
        <f>A3+1</f>
        <v>45659</v>
      </c>
      <c r="B5" s="17" t="s">
        <v>1993</v>
      </c>
      <c r="C5" s="18" t="s">
        <v>19</v>
      </c>
      <c r="D5" s="18" t="s">
        <v>42</v>
      </c>
      <c r="E5" s="18"/>
    </row>
    <row r="6" spans="1:30" hidden="1" x14ac:dyDescent="0.25">
      <c r="A6" s="17">
        <f>A4+1</f>
        <v>45659</v>
      </c>
      <c r="B6" s="17" t="s">
        <v>1994</v>
      </c>
      <c r="C6" s="18" t="s">
        <v>19</v>
      </c>
      <c r="D6" s="18" t="s">
        <v>42</v>
      </c>
      <c r="E6" s="18"/>
    </row>
    <row r="7" spans="1:30" hidden="1" x14ac:dyDescent="0.25">
      <c r="A7" s="17">
        <f>A5+1</f>
        <v>45660</v>
      </c>
      <c r="B7" s="17" t="s">
        <v>1993</v>
      </c>
      <c r="C7" s="18" t="s">
        <v>129</v>
      </c>
      <c r="D7" s="18" t="s">
        <v>42</v>
      </c>
      <c r="E7" s="18"/>
    </row>
    <row r="8" spans="1:30" hidden="1" x14ac:dyDescent="0.25">
      <c r="A8" s="17">
        <f>A6+1</f>
        <v>45660</v>
      </c>
      <c r="B8" s="17" t="s">
        <v>1994</v>
      </c>
      <c r="C8" s="18" t="s">
        <v>129</v>
      </c>
      <c r="D8" s="18" t="s">
        <v>42</v>
      </c>
      <c r="E8" s="18"/>
    </row>
    <row r="9" spans="1:30" hidden="1" x14ac:dyDescent="0.25">
      <c r="A9" s="17">
        <f t="shared" ref="A9:A72" si="0">A7+1</f>
        <v>45661</v>
      </c>
      <c r="B9" s="17" t="s">
        <v>1993</v>
      </c>
      <c r="C9" s="18" t="s">
        <v>16</v>
      </c>
      <c r="D9" s="18" t="s">
        <v>60</v>
      </c>
      <c r="E9" s="18" t="s">
        <v>22</v>
      </c>
    </row>
    <row r="10" spans="1:30" hidden="1" x14ac:dyDescent="0.25">
      <c r="A10" s="17">
        <f t="shared" si="0"/>
        <v>45661</v>
      </c>
      <c r="B10" s="17" t="s">
        <v>1994</v>
      </c>
      <c r="C10" s="18" t="s">
        <v>16</v>
      </c>
      <c r="D10" s="18" t="s">
        <v>60</v>
      </c>
      <c r="E10" s="18" t="s">
        <v>22</v>
      </c>
    </row>
    <row r="11" spans="1:30" hidden="1" x14ac:dyDescent="0.25">
      <c r="A11" s="17">
        <f t="shared" si="0"/>
        <v>45662</v>
      </c>
      <c r="B11" s="17" t="s">
        <v>1993</v>
      </c>
      <c r="C11" s="18" t="s">
        <v>107</v>
      </c>
      <c r="D11" s="18" t="s">
        <v>42</v>
      </c>
      <c r="E11" s="18" t="s">
        <v>19</v>
      </c>
    </row>
    <row r="12" spans="1:30" hidden="1" x14ac:dyDescent="0.25">
      <c r="A12" s="17">
        <f t="shared" si="0"/>
        <v>45662</v>
      </c>
      <c r="B12" s="17" t="s">
        <v>1994</v>
      </c>
      <c r="C12" s="18" t="s">
        <v>107</v>
      </c>
      <c r="D12" s="18" t="s">
        <v>42</v>
      </c>
      <c r="E12" s="18" t="s">
        <v>19</v>
      </c>
    </row>
    <row r="13" spans="1:30" hidden="1" x14ac:dyDescent="0.25">
      <c r="A13" s="17">
        <f t="shared" si="0"/>
        <v>45663</v>
      </c>
      <c r="B13" s="17" t="s">
        <v>1993</v>
      </c>
      <c r="C13" s="18" t="s">
        <v>22</v>
      </c>
      <c r="D13" s="18" t="s">
        <v>42</v>
      </c>
      <c r="E13" s="18"/>
    </row>
    <row r="14" spans="1:30" hidden="1" x14ac:dyDescent="0.25">
      <c r="A14" s="17">
        <f t="shared" si="0"/>
        <v>45663</v>
      </c>
      <c r="B14" s="17" t="s">
        <v>1994</v>
      </c>
      <c r="C14" s="18" t="s">
        <v>22</v>
      </c>
      <c r="D14" s="18" t="s">
        <v>42</v>
      </c>
      <c r="E14" s="18"/>
    </row>
    <row r="15" spans="1:30" hidden="1" x14ac:dyDescent="0.25">
      <c r="A15" s="17">
        <f t="shared" si="0"/>
        <v>45664</v>
      </c>
      <c r="B15" s="17" t="s">
        <v>1993</v>
      </c>
      <c r="C15" s="18" t="s">
        <v>19</v>
      </c>
      <c r="D15" s="18" t="s">
        <v>107</v>
      </c>
      <c r="E15" s="18"/>
    </row>
    <row r="16" spans="1:30" hidden="1" x14ac:dyDescent="0.25">
      <c r="A16" s="17">
        <f t="shared" si="0"/>
        <v>45664</v>
      </c>
      <c r="B16" s="17" t="s">
        <v>1994</v>
      </c>
      <c r="C16" s="18" t="s">
        <v>19</v>
      </c>
      <c r="D16" s="18" t="s">
        <v>107</v>
      </c>
      <c r="E16" s="18"/>
    </row>
    <row r="17" spans="1:9" hidden="1" x14ac:dyDescent="0.25">
      <c r="A17" s="17">
        <f t="shared" si="0"/>
        <v>45665</v>
      </c>
      <c r="B17" s="17" t="s">
        <v>1993</v>
      </c>
      <c r="C17" s="18" t="s">
        <v>129</v>
      </c>
      <c r="D17" s="18" t="s">
        <v>25</v>
      </c>
      <c r="E17" s="18"/>
    </row>
    <row r="18" spans="1:9" hidden="1" x14ac:dyDescent="0.25">
      <c r="A18" s="17">
        <f t="shared" si="0"/>
        <v>45665</v>
      </c>
      <c r="B18" s="17" t="s">
        <v>1994</v>
      </c>
      <c r="C18" s="18" t="s">
        <v>129</v>
      </c>
      <c r="D18" s="18" t="s">
        <v>25</v>
      </c>
      <c r="E18" s="18"/>
    </row>
    <row r="19" spans="1:9" hidden="1" x14ac:dyDescent="0.25">
      <c r="A19" s="17">
        <f t="shared" si="0"/>
        <v>45666</v>
      </c>
      <c r="B19" s="17" t="s">
        <v>1993</v>
      </c>
      <c r="C19" s="18" t="s">
        <v>16</v>
      </c>
      <c r="D19" s="18" t="s">
        <v>60</v>
      </c>
      <c r="E19" s="18"/>
    </row>
    <row r="20" spans="1:9" hidden="1" x14ac:dyDescent="0.25">
      <c r="A20" s="17">
        <f t="shared" si="0"/>
        <v>45666</v>
      </c>
      <c r="B20" s="17" t="s">
        <v>1994</v>
      </c>
      <c r="C20" s="18" t="s">
        <v>16</v>
      </c>
      <c r="D20" s="18" t="s">
        <v>60</v>
      </c>
      <c r="E20" s="18"/>
    </row>
    <row r="21" spans="1:9" hidden="1" x14ac:dyDescent="0.25">
      <c r="A21" s="17">
        <f t="shared" si="0"/>
        <v>45667</v>
      </c>
      <c r="B21" s="17" t="s">
        <v>1993</v>
      </c>
      <c r="C21" s="18" t="s">
        <v>19</v>
      </c>
      <c r="D21" s="18" t="s">
        <v>42</v>
      </c>
      <c r="E21" s="18"/>
    </row>
    <row r="22" spans="1:9" hidden="1" x14ac:dyDescent="0.25">
      <c r="A22" s="17">
        <f t="shared" si="0"/>
        <v>45667</v>
      </c>
      <c r="B22" s="17" t="s">
        <v>1994</v>
      </c>
      <c r="C22" s="18" t="s">
        <v>19</v>
      </c>
      <c r="D22" s="18" t="s">
        <v>42</v>
      </c>
      <c r="E22" s="18"/>
    </row>
    <row r="23" spans="1:9" hidden="1" x14ac:dyDescent="0.25">
      <c r="A23" s="17">
        <f t="shared" si="0"/>
        <v>45668</v>
      </c>
      <c r="B23" s="17" t="s">
        <v>1993</v>
      </c>
      <c r="C23" s="18" t="s">
        <v>42</v>
      </c>
      <c r="D23" s="18" t="s">
        <v>22</v>
      </c>
      <c r="E23" s="18" t="s">
        <v>76</v>
      </c>
    </row>
    <row r="24" spans="1:9" hidden="1" x14ac:dyDescent="0.25">
      <c r="A24" s="17">
        <f t="shared" si="0"/>
        <v>45668</v>
      </c>
      <c r="B24" s="17" t="s">
        <v>1994</v>
      </c>
      <c r="C24" s="18" t="s">
        <v>42</v>
      </c>
      <c r="D24" s="18" t="s">
        <v>22</v>
      </c>
      <c r="E24" s="18" t="s">
        <v>76</v>
      </c>
      <c r="I24" s="19"/>
    </row>
    <row r="25" spans="1:9" hidden="1" x14ac:dyDescent="0.25">
      <c r="A25" s="17">
        <f t="shared" si="0"/>
        <v>45669</v>
      </c>
      <c r="B25" s="17" t="s">
        <v>1993</v>
      </c>
      <c r="C25" s="18"/>
      <c r="D25" s="18" t="s">
        <v>19</v>
      </c>
      <c r="E25" s="18" t="s">
        <v>76</v>
      </c>
    </row>
    <row r="26" spans="1:9" hidden="1" x14ac:dyDescent="0.25">
      <c r="A26" s="17">
        <f t="shared" si="0"/>
        <v>45669</v>
      </c>
      <c r="B26" s="17" t="s">
        <v>1994</v>
      </c>
      <c r="C26" s="18" t="s">
        <v>107</v>
      </c>
      <c r="D26" s="18" t="s">
        <v>19</v>
      </c>
      <c r="E26" s="18" t="s">
        <v>76</v>
      </c>
    </row>
    <row r="27" spans="1:9" hidden="1" x14ac:dyDescent="0.25">
      <c r="A27" s="17">
        <f t="shared" si="0"/>
        <v>45670</v>
      </c>
      <c r="B27" s="17" t="s">
        <v>1993</v>
      </c>
      <c r="C27" s="18" t="s">
        <v>107</v>
      </c>
      <c r="D27" s="18" t="s">
        <v>22</v>
      </c>
      <c r="E27" s="18"/>
    </row>
    <row r="28" spans="1:9" hidden="1" x14ac:dyDescent="0.25">
      <c r="A28" s="17">
        <f t="shared" si="0"/>
        <v>45670</v>
      </c>
      <c r="B28" s="17" t="s">
        <v>1994</v>
      </c>
      <c r="C28" s="18" t="s">
        <v>107</v>
      </c>
      <c r="D28" s="18" t="s">
        <v>22</v>
      </c>
      <c r="E28" s="18" t="s">
        <v>25</v>
      </c>
    </row>
    <row r="29" spans="1:9" hidden="1" x14ac:dyDescent="0.25">
      <c r="A29" s="17">
        <f t="shared" si="0"/>
        <v>45671</v>
      </c>
      <c r="B29" s="17" t="s">
        <v>1993</v>
      </c>
      <c r="C29" s="18" t="s">
        <v>22</v>
      </c>
      <c r="D29" s="18" t="s">
        <v>60</v>
      </c>
      <c r="E29" s="18"/>
    </row>
    <row r="30" spans="1:9" hidden="1" x14ac:dyDescent="0.25">
      <c r="A30" s="17">
        <f t="shared" si="0"/>
        <v>45671</v>
      </c>
      <c r="B30" s="17" t="s">
        <v>1994</v>
      </c>
      <c r="C30" s="18" t="s">
        <v>22</v>
      </c>
      <c r="D30" s="18" t="s">
        <v>60</v>
      </c>
      <c r="E30" s="18"/>
    </row>
    <row r="31" spans="1:9" hidden="1" x14ac:dyDescent="0.25">
      <c r="A31" s="17">
        <f t="shared" si="0"/>
        <v>45672</v>
      </c>
      <c r="B31" s="17" t="s">
        <v>1993</v>
      </c>
      <c r="C31" s="18" t="s">
        <v>129</v>
      </c>
      <c r="D31" s="18" t="s">
        <v>16</v>
      </c>
      <c r="E31" s="18"/>
    </row>
    <row r="32" spans="1:9" hidden="1" x14ac:dyDescent="0.25">
      <c r="A32" s="17">
        <f t="shared" si="0"/>
        <v>45672</v>
      </c>
      <c r="B32" s="17" t="s">
        <v>1994</v>
      </c>
      <c r="C32" s="18" t="s">
        <v>129</v>
      </c>
      <c r="D32" s="18" t="s">
        <v>16</v>
      </c>
      <c r="E32" s="18"/>
    </row>
    <row r="33" spans="1:5" hidden="1" x14ac:dyDescent="0.25">
      <c r="A33" s="17">
        <f t="shared" si="0"/>
        <v>45673</v>
      </c>
      <c r="B33" s="17" t="s">
        <v>1993</v>
      </c>
      <c r="C33" s="18" t="s">
        <v>22</v>
      </c>
      <c r="D33" s="18" t="s">
        <v>19</v>
      </c>
      <c r="E33" s="18"/>
    </row>
    <row r="34" spans="1:5" hidden="1" x14ac:dyDescent="0.25">
      <c r="A34" s="17">
        <f t="shared" si="0"/>
        <v>45673</v>
      </c>
      <c r="B34" s="17" t="s">
        <v>1994</v>
      </c>
      <c r="C34" s="18" t="s">
        <v>22</v>
      </c>
      <c r="D34" s="18" t="s">
        <v>19</v>
      </c>
      <c r="E34" s="18"/>
    </row>
    <row r="35" spans="1:5" hidden="1" x14ac:dyDescent="0.25">
      <c r="A35" s="17">
        <f t="shared" si="0"/>
        <v>45674</v>
      </c>
      <c r="B35" s="17" t="s">
        <v>1993</v>
      </c>
      <c r="C35" s="18" t="s">
        <v>66</v>
      </c>
      <c r="D35" s="18" t="s">
        <v>72</v>
      </c>
      <c r="E35" s="18"/>
    </row>
    <row r="36" spans="1:5" hidden="1" x14ac:dyDescent="0.25">
      <c r="A36" s="17">
        <f t="shared" si="0"/>
        <v>45674</v>
      </c>
      <c r="B36" s="17" t="s">
        <v>1994</v>
      </c>
      <c r="C36" s="18" t="s">
        <v>66</v>
      </c>
      <c r="D36" s="18" t="s">
        <v>72</v>
      </c>
      <c r="E36" s="18"/>
    </row>
    <row r="37" spans="1:5" hidden="1" x14ac:dyDescent="0.25">
      <c r="A37" s="17">
        <f t="shared" si="0"/>
        <v>45675</v>
      </c>
      <c r="B37" s="17" t="s">
        <v>1993</v>
      </c>
      <c r="C37" s="18" t="s">
        <v>72</v>
      </c>
      <c r="D37" s="18" t="s">
        <v>129</v>
      </c>
      <c r="E37" s="18" t="s">
        <v>16</v>
      </c>
    </row>
    <row r="38" spans="1:5" hidden="1" x14ac:dyDescent="0.25">
      <c r="A38" s="17">
        <f t="shared" si="0"/>
        <v>45675</v>
      </c>
      <c r="B38" s="17" t="s">
        <v>1994</v>
      </c>
      <c r="C38" s="18" t="s">
        <v>72</v>
      </c>
      <c r="D38" s="18" t="s">
        <v>129</v>
      </c>
      <c r="E38" s="18" t="s">
        <v>16</v>
      </c>
    </row>
    <row r="39" spans="1:5" hidden="1" x14ac:dyDescent="0.25">
      <c r="A39" s="17">
        <f t="shared" si="0"/>
        <v>45676</v>
      </c>
      <c r="B39" s="17" t="s">
        <v>1993</v>
      </c>
      <c r="C39" s="18" t="s">
        <v>16</v>
      </c>
      <c r="D39" s="18" t="s">
        <v>60</v>
      </c>
      <c r="E39" s="18"/>
    </row>
    <row r="40" spans="1:5" hidden="1" x14ac:dyDescent="0.25">
      <c r="A40" s="17">
        <f t="shared" si="0"/>
        <v>45676</v>
      </c>
      <c r="B40" s="17" t="s">
        <v>1994</v>
      </c>
      <c r="C40" s="18" t="s">
        <v>16</v>
      </c>
      <c r="D40" s="18" t="s">
        <v>60</v>
      </c>
      <c r="E40" s="18" t="s">
        <v>25</v>
      </c>
    </row>
    <row r="41" spans="1:5" hidden="1" x14ac:dyDescent="0.25">
      <c r="A41" s="17">
        <f t="shared" si="0"/>
        <v>45677</v>
      </c>
      <c r="B41" s="17" t="s">
        <v>1993</v>
      </c>
      <c r="C41" s="18" t="s">
        <v>72</v>
      </c>
      <c r="D41" s="18" t="s">
        <v>19</v>
      </c>
      <c r="E41" s="18"/>
    </row>
    <row r="42" spans="1:5" hidden="1" x14ac:dyDescent="0.25">
      <c r="A42" s="17">
        <f t="shared" si="0"/>
        <v>45677</v>
      </c>
      <c r="B42" s="17" t="s">
        <v>1994</v>
      </c>
      <c r="C42" s="18" t="s">
        <v>72</v>
      </c>
      <c r="D42" s="18" t="s">
        <v>19</v>
      </c>
      <c r="E42" s="18" t="s">
        <v>25</v>
      </c>
    </row>
    <row r="43" spans="1:5" hidden="1" x14ac:dyDescent="0.25">
      <c r="A43" s="17">
        <f t="shared" si="0"/>
        <v>45678</v>
      </c>
      <c r="B43" s="17" t="s">
        <v>1993</v>
      </c>
      <c r="C43" s="18" t="s">
        <v>129</v>
      </c>
      <c r="D43" s="18" t="s">
        <v>72</v>
      </c>
      <c r="E43" s="18"/>
    </row>
    <row r="44" spans="1:5" hidden="1" x14ac:dyDescent="0.25">
      <c r="A44" s="17">
        <f t="shared" si="0"/>
        <v>45678</v>
      </c>
      <c r="B44" s="17" t="s">
        <v>1994</v>
      </c>
      <c r="C44" s="18" t="s">
        <v>129</v>
      </c>
      <c r="D44" s="18" t="s">
        <v>72</v>
      </c>
      <c r="E44" s="18"/>
    </row>
    <row r="45" spans="1:5" hidden="1" x14ac:dyDescent="0.25">
      <c r="A45" s="17">
        <f t="shared" si="0"/>
        <v>45679</v>
      </c>
      <c r="B45" s="17" t="s">
        <v>1993</v>
      </c>
      <c r="C45" s="18" t="s">
        <v>19</v>
      </c>
      <c r="D45" s="18" t="s">
        <v>72</v>
      </c>
      <c r="E45" s="18"/>
    </row>
    <row r="46" spans="1:5" hidden="1" x14ac:dyDescent="0.25">
      <c r="A46" s="17">
        <f t="shared" si="0"/>
        <v>45679</v>
      </c>
      <c r="B46" s="17" t="s">
        <v>1994</v>
      </c>
      <c r="C46" s="18" t="s">
        <v>19</v>
      </c>
      <c r="D46" s="18" t="s">
        <v>72</v>
      </c>
      <c r="E46" s="18"/>
    </row>
    <row r="47" spans="1:5" hidden="1" x14ac:dyDescent="0.25">
      <c r="A47" s="17">
        <f t="shared" si="0"/>
        <v>45680</v>
      </c>
      <c r="B47" s="17" t="s">
        <v>1993</v>
      </c>
      <c r="C47" s="18" t="s">
        <v>129</v>
      </c>
      <c r="D47" s="18" t="s">
        <v>72</v>
      </c>
      <c r="E47" s="18"/>
    </row>
    <row r="48" spans="1:5" hidden="1" x14ac:dyDescent="0.25">
      <c r="A48" s="17">
        <f t="shared" si="0"/>
        <v>45680</v>
      </c>
      <c r="B48" s="17" t="s">
        <v>1994</v>
      </c>
      <c r="C48" s="18" t="s">
        <v>129</v>
      </c>
      <c r="D48" s="18" t="s">
        <v>72</v>
      </c>
      <c r="E48" s="18"/>
    </row>
    <row r="49" spans="1:5" hidden="1" x14ac:dyDescent="0.25">
      <c r="A49" s="17">
        <f t="shared" si="0"/>
        <v>45681</v>
      </c>
      <c r="B49" s="17" t="s">
        <v>1993</v>
      </c>
      <c r="C49" s="18" t="s">
        <v>107</v>
      </c>
      <c r="D49" s="18" t="s">
        <v>60</v>
      </c>
      <c r="E49" s="18" t="s">
        <v>66</v>
      </c>
    </row>
    <row r="50" spans="1:5" hidden="1" x14ac:dyDescent="0.25">
      <c r="A50" s="17">
        <f t="shared" si="0"/>
        <v>45681</v>
      </c>
      <c r="B50" s="17" t="s">
        <v>1994</v>
      </c>
      <c r="C50" s="18" t="s">
        <v>107</v>
      </c>
      <c r="D50" s="18" t="s">
        <v>60</v>
      </c>
      <c r="E50" s="18" t="s">
        <v>66</v>
      </c>
    </row>
    <row r="51" spans="1:5" hidden="1" x14ac:dyDescent="0.25">
      <c r="A51" s="17">
        <f t="shared" si="0"/>
        <v>45682</v>
      </c>
      <c r="B51" s="17" t="s">
        <v>1993</v>
      </c>
      <c r="C51" s="18" t="s">
        <v>66</v>
      </c>
      <c r="D51" s="18" t="s">
        <v>107</v>
      </c>
      <c r="E51" s="18" t="s">
        <v>19</v>
      </c>
    </row>
    <row r="52" spans="1:5" hidden="1" x14ac:dyDescent="0.25">
      <c r="A52" s="17">
        <f t="shared" si="0"/>
        <v>45682</v>
      </c>
      <c r="B52" s="17" t="s">
        <v>1994</v>
      </c>
      <c r="C52" s="18" t="s">
        <v>66</v>
      </c>
      <c r="D52" s="18" t="s">
        <v>107</v>
      </c>
      <c r="E52" s="18" t="s">
        <v>19</v>
      </c>
    </row>
    <row r="53" spans="1:5" hidden="1" x14ac:dyDescent="0.25">
      <c r="A53" s="17">
        <f t="shared" si="0"/>
        <v>45683</v>
      </c>
      <c r="B53" s="17" t="s">
        <v>1993</v>
      </c>
      <c r="C53" s="18" t="s">
        <v>16</v>
      </c>
      <c r="D53" s="18" t="s">
        <v>66</v>
      </c>
      <c r="E53" s="18" t="s">
        <v>42</v>
      </c>
    </row>
    <row r="54" spans="1:5" hidden="1" x14ac:dyDescent="0.25">
      <c r="A54" s="17">
        <f t="shared" si="0"/>
        <v>45683</v>
      </c>
      <c r="B54" s="17" t="s">
        <v>1994</v>
      </c>
      <c r="C54" s="18" t="s">
        <v>16</v>
      </c>
      <c r="D54" s="18" t="s">
        <v>66</v>
      </c>
      <c r="E54" s="18" t="s">
        <v>42</v>
      </c>
    </row>
    <row r="55" spans="1:5" hidden="1" x14ac:dyDescent="0.25">
      <c r="A55" s="17">
        <f t="shared" si="0"/>
        <v>45684</v>
      </c>
      <c r="B55" s="17" t="s">
        <v>1993</v>
      </c>
      <c r="C55" s="18" t="s">
        <v>42</v>
      </c>
      <c r="D55" s="18" t="s">
        <v>19</v>
      </c>
      <c r="E55" s="18"/>
    </row>
    <row r="56" spans="1:5" hidden="1" x14ac:dyDescent="0.25">
      <c r="A56" s="17">
        <f t="shared" si="0"/>
        <v>45684</v>
      </c>
      <c r="B56" s="17" t="s">
        <v>1994</v>
      </c>
      <c r="C56" s="18" t="s">
        <v>42</v>
      </c>
      <c r="D56" s="18" t="s">
        <v>19</v>
      </c>
      <c r="E56" s="18"/>
    </row>
    <row r="57" spans="1:5" hidden="1" x14ac:dyDescent="0.25">
      <c r="A57" s="17">
        <f t="shared" si="0"/>
        <v>45685</v>
      </c>
      <c r="B57" s="17" t="s">
        <v>1993</v>
      </c>
      <c r="C57" s="18" t="s">
        <v>107</v>
      </c>
      <c r="D57" s="18" t="s">
        <v>42</v>
      </c>
      <c r="E57" s="18"/>
    </row>
    <row r="58" spans="1:5" hidden="1" x14ac:dyDescent="0.25">
      <c r="A58" s="17">
        <f t="shared" si="0"/>
        <v>45685</v>
      </c>
      <c r="B58" s="17" t="s">
        <v>1994</v>
      </c>
      <c r="C58" s="18" t="s">
        <v>107</v>
      </c>
      <c r="D58" s="18" t="s">
        <v>42</v>
      </c>
      <c r="E58" s="18"/>
    </row>
    <row r="59" spans="1:5" hidden="1" x14ac:dyDescent="0.25">
      <c r="A59" s="17">
        <f t="shared" si="0"/>
        <v>45686</v>
      </c>
      <c r="B59" s="17" t="s">
        <v>1993</v>
      </c>
      <c r="C59" s="18" t="s">
        <v>22</v>
      </c>
      <c r="D59" s="18" t="s">
        <v>60</v>
      </c>
      <c r="E59" s="18"/>
    </row>
    <row r="60" spans="1:5" hidden="1" x14ac:dyDescent="0.25">
      <c r="A60" s="17">
        <f t="shared" si="0"/>
        <v>45686</v>
      </c>
      <c r="B60" s="17" t="s">
        <v>1994</v>
      </c>
      <c r="C60" s="18" t="s">
        <v>22</v>
      </c>
      <c r="D60" s="18" t="s">
        <v>60</v>
      </c>
      <c r="E60" s="18"/>
    </row>
    <row r="61" spans="1:5" hidden="1" x14ac:dyDescent="0.25">
      <c r="A61" s="17">
        <f t="shared" si="0"/>
        <v>45687</v>
      </c>
      <c r="B61" s="17" t="s">
        <v>1993</v>
      </c>
      <c r="C61" s="18" t="s">
        <v>22</v>
      </c>
      <c r="D61" s="18" t="s">
        <v>42</v>
      </c>
      <c r="E61" s="18"/>
    </row>
    <row r="62" spans="1:5" hidden="1" x14ac:dyDescent="0.25">
      <c r="A62" s="17">
        <f t="shared" si="0"/>
        <v>45687</v>
      </c>
      <c r="B62" s="17" t="s">
        <v>1994</v>
      </c>
      <c r="C62" s="18" t="s">
        <v>22</v>
      </c>
      <c r="D62" s="18" t="s">
        <v>42</v>
      </c>
      <c r="E62" s="18"/>
    </row>
    <row r="63" spans="1:5" hidden="1" x14ac:dyDescent="0.25">
      <c r="A63" s="17">
        <f t="shared" si="0"/>
        <v>45688</v>
      </c>
      <c r="B63" s="17" t="s">
        <v>1993</v>
      </c>
      <c r="C63" s="18" t="s">
        <v>107</v>
      </c>
      <c r="D63" s="18" t="s">
        <v>42</v>
      </c>
      <c r="E63" s="18"/>
    </row>
    <row r="64" spans="1:5" hidden="1" x14ac:dyDescent="0.25">
      <c r="A64" s="17">
        <f t="shared" si="0"/>
        <v>45688</v>
      </c>
      <c r="B64" s="17" t="s">
        <v>1994</v>
      </c>
      <c r="C64" s="18" t="s">
        <v>107</v>
      </c>
      <c r="D64" s="18" t="s">
        <v>42</v>
      </c>
      <c r="E64" s="18"/>
    </row>
    <row r="65" spans="1:5" x14ac:dyDescent="0.25">
      <c r="A65" s="17">
        <f t="shared" si="0"/>
        <v>45689</v>
      </c>
      <c r="B65" s="17" t="s">
        <v>1993</v>
      </c>
      <c r="C65" s="18" t="s">
        <v>1991</v>
      </c>
      <c r="D65" s="18" t="s">
        <v>107</v>
      </c>
      <c r="E65" s="18" t="s">
        <v>19</v>
      </c>
    </row>
    <row r="66" spans="1:5" x14ac:dyDescent="0.25">
      <c r="A66" s="17">
        <f t="shared" si="0"/>
        <v>45689</v>
      </c>
      <c r="B66" s="17" t="s">
        <v>1994</v>
      </c>
      <c r="C66" s="18" t="s">
        <v>1991</v>
      </c>
      <c r="D66" s="18" t="s">
        <v>107</v>
      </c>
      <c r="E66" s="18" t="s">
        <v>19</v>
      </c>
    </row>
    <row r="67" spans="1:5" x14ac:dyDescent="0.25">
      <c r="A67" s="17">
        <f t="shared" si="0"/>
        <v>45690</v>
      </c>
      <c r="B67" s="17" t="s">
        <v>1993</v>
      </c>
      <c r="C67" s="18" t="s">
        <v>11</v>
      </c>
      <c r="D67" s="18" t="s">
        <v>102</v>
      </c>
      <c r="E67" s="18" t="s">
        <v>129</v>
      </c>
    </row>
    <row r="68" spans="1:5" x14ac:dyDescent="0.25">
      <c r="A68" s="17">
        <f t="shared" si="0"/>
        <v>45690</v>
      </c>
      <c r="B68" s="17" t="s">
        <v>1994</v>
      </c>
      <c r="C68" s="18" t="s">
        <v>11</v>
      </c>
      <c r="D68" s="18" t="s">
        <v>102</v>
      </c>
      <c r="E68" s="18" t="s">
        <v>129</v>
      </c>
    </row>
    <row r="69" spans="1:5" x14ac:dyDescent="0.25">
      <c r="A69" s="17">
        <f t="shared" si="0"/>
        <v>45691</v>
      </c>
      <c r="B69" s="17" t="s">
        <v>1993</v>
      </c>
      <c r="C69" s="18" t="s">
        <v>16</v>
      </c>
      <c r="D69" s="18" t="s">
        <v>60</v>
      </c>
      <c r="E69" s="18" t="s">
        <v>102</v>
      </c>
    </row>
    <row r="70" spans="1:5" x14ac:dyDescent="0.25">
      <c r="A70" s="17">
        <f t="shared" si="0"/>
        <v>45691</v>
      </c>
      <c r="B70" s="17" t="s">
        <v>1994</v>
      </c>
      <c r="C70" s="18" t="s">
        <v>16</v>
      </c>
      <c r="D70" s="18" t="s">
        <v>60</v>
      </c>
      <c r="E70" s="18" t="s">
        <v>102</v>
      </c>
    </row>
    <row r="71" spans="1:5" x14ac:dyDescent="0.25">
      <c r="A71" s="17">
        <f t="shared" si="0"/>
        <v>45692</v>
      </c>
      <c r="B71" s="17" t="s">
        <v>1993</v>
      </c>
      <c r="C71" s="18" t="s">
        <v>16</v>
      </c>
      <c r="D71" s="18" t="s">
        <v>19</v>
      </c>
      <c r="E71" s="18" t="s">
        <v>107</v>
      </c>
    </row>
    <row r="72" spans="1:5" x14ac:dyDescent="0.25">
      <c r="A72" s="17">
        <f t="shared" si="0"/>
        <v>45692</v>
      </c>
      <c r="B72" s="17" t="s">
        <v>1994</v>
      </c>
      <c r="C72" s="18" t="s">
        <v>16</v>
      </c>
      <c r="D72" s="18" t="s">
        <v>19</v>
      </c>
      <c r="E72" s="18" t="s">
        <v>107</v>
      </c>
    </row>
    <row r="73" spans="1:5" x14ac:dyDescent="0.25">
      <c r="A73" s="17">
        <f t="shared" ref="A73:A136" si="1">A71+1</f>
        <v>45693</v>
      </c>
      <c r="B73" s="17" t="s">
        <v>1993</v>
      </c>
      <c r="C73" s="18" t="s">
        <v>42</v>
      </c>
      <c r="D73" s="18" t="s">
        <v>22</v>
      </c>
      <c r="E73" s="18"/>
    </row>
    <row r="74" spans="1:5" x14ac:dyDescent="0.25">
      <c r="A74" s="17">
        <f t="shared" si="1"/>
        <v>45693</v>
      </c>
      <c r="B74" s="17" t="s">
        <v>1994</v>
      </c>
      <c r="C74" s="18" t="s">
        <v>42</v>
      </c>
      <c r="D74" s="18" t="s">
        <v>22</v>
      </c>
      <c r="E74" s="18" t="s">
        <v>25</v>
      </c>
    </row>
    <row r="75" spans="1:5" x14ac:dyDescent="0.25">
      <c r="A75" s="17">
        <f t="shared" si="1"/>
        <v>45694</v>
      </c>
      <c r="B75" s="17" t="s">
        <v>1993</v>
      </c>
      <c r="C75" s="18" t="s">
        <v>42</v>
      </c>
      <c r="D75" s="18" t="s">
        <v>60</v>
      </c>
      <c r="E75" s="18" t="s">
        <v>1991</v>
      </c>
    </row>
    <row r="76" spans="1:5" x14ac:dyDescent="0.25">
      <c r="A76" s="17">
        <f t="shared" si="1"/>
        <v>45694</v>
      </c>
      <c r="B76" s="17" t="s">
        <v>1994</v>
      </c>
      <c r="C76" s="18" t="s">
        <v>42</v>
      </c>
      <c r="D76" s="18" t="s">
        <v>60</v>
      </c>
      <c r="E76" s="18" t="s">
        <v>1991</v>
      </c>
    </row>
    <row r="77" spans="1:5" x14ac:dyDescent="0.25">
      <c r="A77" s="17">
        <f t="shared" si="1"/>
        <v>45695</v>
      </c>
      <c r="B77" s="17" t="s">
        <v>1993</v>
      </c>
      <c r="C77" s="18" t="s">
        <v>22</v>
      </c>
      <c r="D77" s="18" t="s">
        <v>42</v>
      </c>
      <c r="E77" s="18" t="s">
        <v>129</v>
      </c>
    </row>
    <row r="78" spans="1:5" x14ac:dyDescent="0.25">
      <c r="A78" s="17">
        <f t="shared" si="1"/>
        <v>45695</v>
      </c>
      <c r="B78" s="17" t="s">
        <v>1994</v>
      </c>
      <c r="C78" s="18" t="s">
        <v>22</v>
      </c>
      <c r="D78" s="18" t="s">
        <v>42</v>
      </c>
      <c r="E78" s="18" t="s">
        <v>129</v>
      </c>
    </row>
    <row r="79" spans="1:5" x14ac:dyDescent="0.25">
      <c r="A79" s="17">
        <f t="shared" si="1"/>
        <v>45696</v>
      </c>
      <c r="B79" s="17" t="s">
        <v>1993</v>
      </c>
      <c r="C79" s="18" t="s">
        <v>19</v>
      </c>
      <c r="D79" s="18" t="s">
        <v>16</v>
      </c>
      <c r="E79" s="18" t="s">
        <v>76</v>
      </c>
    </row>
    <row r="80" spans="1:5" x14ac:dyDescent="0.25">
      <c r="A80" s="17">
        <f t="shared" si="1"/>
        <v>45696</v>
      </c>
      <c r="B80" s="17" t="s">
        <v>1994</v>
      </c>
      <c r="C80" s="18" t="s">
        <v>19</v>
      </c>
      <c r="D80" s="18" t="s">
        <v>16</v>
      </c>
      <c r="E80" s="18" t="s">
        <v>76</v>
      </c>
    </row>
    <row r="81" spans="1:5" x14ac:dyDescent="0.25">
      <c r="A81" s="17">
        <f t="shared" si="1"/>
        <v>45697</v>
      </c>
      <c r="B81" s="17" t="s">
        <v>1993</v>
      </c>
      <c r="C81" s="18" t="s">
        <v>11</v>
      </c>
      <c r="D81" s="18" t="s">
        <v>102</v>
      </c>
      <c r="E81" s="18" t="s">
        <v>107</v>
      </c>
    </row>
    <row r="82" spans="1:5" x14ac:dyDescent="0.25">
      <c r="A82" s="17">
        <f t="shared" si="1"/>
        <v>45697</v>
      </c>
      <c r="B82" s="17" t="s">
        <v>1994</v>
      </c>
      <c r="C82" s="18" t="s">
        <v>11</v>
      </c>
      <c r="D82" s="18" t="s">
        <v>102</v>
      </c>
      <c r="E82" s="18" t="s">
        <v>107</v>
      </c>
    </row>
    <row r="83" spans="1:5" x14ac:dyDescent="0.25">
      <c r="A83" s="17">
        <f t="shared" si="1"/>
        <v>45698</v>
      </c>
      <c r="B83" s="17" t="s">
        <v>1993</v>
      </c>
      <c r="C83" s="18" t="s">
        <v>102</v>
      </c>
      <c r="D83" s="18" t="s">
        <v>42</v>
      </c>
      <c r="E83" s="18" t="s">
        <v>22</v>
      </c>
    </row>
    <row r="84" spans="1:5" x14ac:dyDescent="0.25">
      <c r="A84" s="17">
        <f t="shared" si="1"/>
        <v>45698</v>
      </c>
      <c r="B84" s="17" t="s">
        <v>1994</v>
      </c>
      <c r="C84" s="18" t="s">
        <v>102</v>
      </c>
      <c r="D84" s="18" t="s">
        <v>42</v>
      </c>
      <c r="E84" s="18" t="s">
        <v>22</v>
      </c>
    </row>
    <row r="85" spans="1:5" x14ac:dyDescent="0.25">
      <c r="A85" s="17">
        <f t="shared" si="1"/>
        <v>45699</v>
      </c>
      <c r="B85" s="17" t="s">
        <v>1993</v>
      </c>
      <c r="C85" s="18" t="s">
        <v>19</v>
      </c>
      <c r="D85" s="18" t="s">
        <v>1991</v>
      </c>
      <c r="E85" s="18" t="s">
        <v>42</v>
      </c>
    </row>
    <row r="86" spans="1:5" x14ac:dyDescent="0.25">
      <c r="A86" s="17">
        <f t="shared" si="1"/>
        <v>45699</v>
      </c>
      <c r="B86" s="17" t="s">
        <v>1994</v>
      </c>
      <c r="C86" s="18" t="s">
        <v>19</v>
      </c>
      <c r="D86" s="18" t="s">
        <v>1991</v>
      </c>
      <c r="E86" s="18" t="s">
        <v>42</v>
      </c>
    </row>
    <row r="87" spans="1:5" x14ac:dyDescent="0.25">
      <c r="A87" s="17">
        <f t="shared" si="1"/>
        <v>45700</v>
      </c>
      <c r="B87" s="17" t="s">
        <v>1993</v>
      </c>
      <c r="C87" s="18" t="s">
        <v>42</v>
      </c>
      <c r="D87" s="18" t="s">
        <v>129</v>
      </c>
      <c r="E87" s="18" t="s">
        <v>19</v>
      </c>
    </row>
    <row r="88" spans="1:5" x14ac:dyDescent="0.25">
      <c r="A88" s="17">
        <f t="shared" si="1"/>
        <v>45700</v>
      </c>
      <c r="B88" s="17" t="s">
        <v>1994</v>
      </c>
      <c r="C88" s="18" t="s">
        <v>42</v>
      </c>
      <c r="D88" s="18" t="s">
        <v>129</v>
      </c>
      <c r="E88" s="18" t="s">
        <v>19</v>
      </c>
    </row>
    <row r="89" spans="1:5" x14ac:dyDescent="0.25">
      <c r="A89" s="17">
        <f t="shared" si="1"/>
        <v>45701</v>
      </c>
      <c r="B89" s="17" t="s">
        <v>1993</v>
      </c>
      <c r="C89" s="18" t="s">
        <v>16</v>
      </c>
      <c r="D89" s="18" t="s">
        <v>60</v>
      </c>
      <c r="E89" s="18" t="s">
        <v>22</v>
      </c>
    </row>
    <row r="90" spans="1:5" x14ac:dyDescent="0.25">
      <c r="A90" s="17">
        <f t="shared" si="1"/>
        <v>45701</v>
      </c>
      <c r="B90" s="17" t="s">
        <v>1994</v>
      </c>
      <c r="C90" s="18" t="s">
        <v>16</v>
      </c>
      <c r="D90" s="18" t="s">
        <v>60</v>
      </c>
      <c r="E90" s="18" t="s">
        <v>22</v>
      </c>
    </row>
    <row r="91" spans="1:5" x14ac:dyDescent="0.25">
      <c r="A91" s="17">
        <f t="shared" si="1"/>
        <v>45702</v>
      </c>
      <c r="B91" s="17" t="s">
        <v>1993</v>
      </c>
      <c r="C91" s="18" t="s">
        <v>102</v>
      </c>
      <c r="D91" s="18" t="s">
        <v>66</v>
      </c>
      <c r="E91" s="18" t="s">
        <v>19</v>
      </c>
    </row>
    <row r="92" spans="1:5" x14ac:dyDescent="0.25">
      <c r="A92" s="17">
        <f t="shared" si="1"/>
        <v>45702</v>
      </c>
      <c r="B92" s="17" t="s">
        <v>1994</v>
      </c>
      <c r="C92" s="18" t="s">
        <v>102</v>
      </c>
      <c r="D92" s="18" t="s">
        <v>66</v>
      </c>
      <c r="E92" s="18" t="s">
        <v>19</v>
      </c>
    </row>
    <row r="93" spans="1:5" x14ac:dyDescent="0.25">
      <c r="A93" s="17">
        <f t="shared" si="1"/>
        <v>45703</v>
      </c>
      <c r="B93" s="17" t="s">
        <v>1993</v>
      </c>
      <c r="C93" s="18" t="s">
        <v>66</v>
      </c>
      <c r="D93" s="18" t="s">
        <v>42</v>
      </c>
      <c r="E93" s="18" t="s">
        <v>76</v>
      </c>
    </row>
    <row r="94" spans="1:5" x14ac:dyDescent="0.25">
      <c r="A94" s="17">
        <f t="shared" si="1"/>
        <v>45703</v>
      </c>
      <c r="B94" s="17" t="s">
        <v>1994</v>
      </c>
      <c r="C94" s="18" t="s">
        <v>66</v>
      </c>
      <c r="D94" s="18" t="s">
        <v>42</v>
      </c>
      <c r="E94" s="18" t="s">
        <v>76</v>
      </c>
    </row>
    <row r="95" spans="1:5" x14ac:dyDescent="0.25">
      <c r="A95" s="17">
        <f t="shared" si="1"/>
        <v>45704</v>
      </c>
      <c r="B95" s="17" t="s">
        <v>1993</v>
      </c>
      <c r="C95" s="18" t="s">
        <v>19</v>
      </c>
      <c r="D95" s="18" t="s">
        <v>42</v>
      </c>
      <c r="E95" s="18" t="s">
        <v>107</v>
      </c>
    </row>
    <row r="96" spans="1:5" x14ac:dyDescent="0.25">
      <c r="A96" s="17">
        <f t="shared" si="1"/>
        <v>45704</v>
      </c>
      <c r="B96" s="17" t="s">
        <v>1994</v>
      </c>
      <c r="C96" s="18" t="s">
        <v>19</v>
      </c>
      <c r="D96" s="18" t="s">
        <v>42</v>
      </c>
      <c r="E96" s="18" t="s">
        <v>107</v>
      </c>
    </row>
    <row r="97" spans="1:5" x14ac:dyDescent="0.25">
      <c r="A97" s="17">
        <f t="shared" si="1"/>
        <v>45705</v>
      </c>
      <c r="B97" s="17" t="s">
        <v>1993</v>
      </c>
      <c r="C97" s="18" t="s">
        <v>102</v>
      </c>
      <c r="D97" s="18" t="s">
        <v>42</v>
      </c>
      <c r="E97" s="18" t="s">
        <v>129</v>
      </c>
    </row>
    <row r="98" spans="1:5" x14ac:dyDescent="0.25">
      <c r="A98" s="17">
        <f t="shared" si="1"/>
        <v>45705</v>
      </c>
      <c r="B98" s="17" t="s">
        <v>1994</v>
      </c>
      <c r="C98" s="18" t="s">
        <v>25</v>
      </c>
      <c r="D98" s="18" t="s">
        <v>42</v>
      </c>
      <c r="E98" s="18" t="s">
        <v>129</v>
      </c>
    </row>
    <row r="99" spans="1:5" x14ac:dyDescent="0.25">
      <c r="A99" s="17">
        <f t="shared" si="1"/>
        <v>45706</v>
      </c>
      <c r="B99" s="17" t="s">
        <v>1993</v>
      </c>
      <c r="C99" s="18" t="s">
        <v>72</v>
      </c>
      <c r="D99" s="18" t="s">
        <v>22</v>
      </c>
      <c r="E99" s="18" t="s">
        <v>1991</v>
      </c>
    </row>
    <row r="100" spans="1:5" x14ac:dyDescent="0.25">
      <c r="A100" s="17">
        <f t="shared" si="1"/>
        <v>45706</v>
      </c>
      <c r="B100" s="17" t="s">
        <v>1994</v>
      </c>
      <c r="C100" s="18" t="s">
        <v>72</v>
      </c>
      <c r="D100" s="18" t="s">
        <v>22</v>
      </c>
      <c r="E100" s="18" t="s">
        <v>1991</v>
      </c>
    </row>
    <row r="101" spans="1:5" x14ac:dyDescent="0.25">
      <c r="A101" s="17">
        <f t="shared" si="1"/>
        <v>45707</v>
      </c>
      <c r="B101" s="17" t="s">
        <v>1993</v>
      </c>
      <c r="C101" s="18" t="s">
        <v>72</v>
      </c>
      <c r="D101" s="18" t="s">
        <v>60</v>
      </c>
      <c r="E101" s="18" t="s">
        <v>19</v>
      </c>
    </row>
    <row r="102" spans="1:5" x14ac:dyDescent="0.25">
      <c r="A102" s="17">
        <f t="shared" si="1"/>
        <v>45707</v>
      </c>
      <c r="B102" s="17" t="s">
        <v>1994</v>
      </c>
      <c r="C102" s="18" t="s">
        <v>72</v>
      </c>
      <c r="D102" s="18" t="s">
        <v>60</v>
      </c>
      <c r="E102" s="18" t="s">
        <v>19</v>
      </c>
    </row>
    <row r="103" spans="1:5" x14ac:dyDescent="0.25">
      <c r="A103" s="17">
        <f t="shared" si="1"/>
        <v>45708</v>
      </c>
      <c r="B103" s="17" t="s">
        <v>1993</v>
      </c>
      <c r="C103" s="18" t="s">
        <v>19</v>
      </c>
      <c r="D103" s="18" t="s">
        <v>22</v>
      </c>
      <c r="E103" s="18" t="s">
        <v>107</v>
      </c>
    </row>
    <row r="104" spans="1:5" x14ac:dyDescent="0.25">
      <c r="A104" s="17">
        <f t="shared" si="1"/>
        <v>45708</v>
      </c>
      <c r="B104" s="17" t="s">
        <v>1994</v>
      </c>
      <c r="C104" s="18" t="s">
        <v>19</v>
      </c>
      <c r="D104" s="18" t="s">
        <v>1991</v>
      </c>
      <c r="E104" s="18" t="s">
        <v>107</v>
      </c>
    </row>
    <row r="105" spans="1:5" x14ac:dyDescent="0.25">
      <c r="A105" s="17">
        <f t="shared" si="1"/>
        <v>45709</v>
      </c>
      <c r="B105" s="17" t="s">
        <v>1993</v>
      </c>
      <c r="C105" s="18" t="s">
        <v>22</v>
      </c>
      <c r="D105" s="18" t="s">
        <v>19</v>
      </c>
      <c r="E105" s="18" t="s">
        <v>1991</v>
      </c>
    </row>
    <row r="106" spans="1:5" x14ac:dyDescent="0.25">
      <c r="A106" s="17">
        <f t="shared" si="1"/>
        <v>45709</v>
      </c>
      <c r="B106" s="17" t="s">
        <v>1994</v>
      </c>
      <c r="C106" s="18" t="s">
        <v>107</v>
      </c>
      <c r="D106" s="18" t="s">
        <v>19</v>
      </c>
      <c r="E106" s="18" t="s">
        <v>1991</v>
      </c>
    </row>
    <row r="107" spans="1:5" x14ac:dyDescent="0.25">
      <c r="A107" s="17">
        <f t="shared" si="1"/>
        <v>45710</v>
      </c>
      <c r="B107" s="17" t="s">
        <v>1993</v>
      </c>
      <c r="C107" s="18" t="s">
        <v>76</v>
      </c>
      <c r="D107" s="18" t="s">
        <v>129</v>
      </c>
      <c r="E107" s="18" t="s">
        <v>22</v>
      </c>
    </row>
    <row r="108" spans="1:5" x14ac:dyDescent="0.25">
      <c r="A108" s="17">
        <f t="shared" si="1"/>
        <v>45710</v>
      </c>
      <c r="B108" s="17" t="s">
        <v>1994</v>
      </c>
      <c r="C108" s="18" t="s">
        <v>76</v>
      </c>
      <c r="D108" s="18" t="s">
        <v>129</v>
      </c>
      <c r="E108" s="18" t="s">
        <v>22</v>
      </c>
    </row>
    <row r="109" spans="1:5" x14ac:dyDescent="0.25">
      <c r="A109" s="17">
        <f t="shared" si="1"/>
        <v>45711</v>
      </c>
      <c r="B109" s="17" t="s">
        <v>1993</v>
      </c>
      <c r="C109" s="18" t="s">
        <v>16</v>
      </c>
      <c r="D109" s="18" t="s">
        <v>60</v>
      </c>
      <c r="E109" s="18" t="s">
        <v>102</v>
      </c>
    </row>
    <row r="110" spans="1:5" x14ac:dyDescent="0.25">
      <c r="A110" s="17">
        <f t="shared" si="1"/>
        <v>45711</v>
      </c>
      <c r="B110" s="17" t="s">
        <v>1994</v>
      </c>
      <c r="C110" s="18" t="s">
        <v>16</v>
      </c>
      <c r="D110" s="18" t="s">
        <v>60</v>
      </c>
      <c r="E110" s="18" t="s">
        <v>102</v>
      </c>
    </row>
    <row r="111" spans="1:5" x14ac:dyDescent="0.25">
      <c r="A111" s="17">
        <f t="shared" si="1"/>
        <v>45712</v>
      </c>
      <c r="B111" s="17" t="s">
        <v>1993</v>
      </c>
      <c r="C111" s="18" t="s">
        <v>60</v>
      </c>
      <c r="D111" s="18" t="s">
        <v>107</v>
      </c>
      <c r="E111" s="18" t="s">
        <v>102</v>
      </c>
    </row>
    <row r="112" spans="1:5" x14ac:dyDescent="0.25">
      <c r="A112" s="17">
        <f t="shared" si="1"/>
        <v>45712</v>
      </c>
      <c r="B112" s="17" t="s">
        <v>1994</v>
      </c>
      <c r="C112" s="18" t="s">
        <v>60</v>
      </c>
      <c r="D112" s="18" t="s">
        <v>107</v>
      </c>
      <c r="E112" s="18" t="s">
        <v>25</v>
      </c>
    </row>
    <row r="113" spans="1:5" x14ac:dyDescent="0.25">
      <c r="A113" s="17">
        <f t="shared" si="1"/>
        <v>45713</v>
      </c>
      <c r="B113" s="17" t="s">
        <v>1993</v>
      </c>
      <c r="C113" s="18" t="s">
        <v>107</v>
      </c>
      <c r="D113" s="18" t="s">
        <v>72</v>
      </c>
      <c r="E113" s="18" t="s">
        <v>22</v>
      </c>
    </row>
    <row r="114" spans="1:5" x14ac:dyDescent="0.25">
      <c r="A114" s="17">
        <f t="shared" si="1"/>
        <v>45713</v>
      </c>
      <c r="B114" s="17" t="s">
        <v>1994</v>
      </c>
      <c r="C114" s="18" t="s">
        <v>107</v>
      </c>
      <c r="D114" s="18" t="s">
        <v>72</v>
      </c>
      <c r="E114" s="18" t="s">
        <v>22</v>
      </c>
    </row>
    <row r="115" spans="1:5" x14ac:dyDescent="0.25">
      <c r="A115" s="17">
        <f t="shared" si="1"/>
        <v>45714</v>
      </c>
      <c r="B115" s="17" t="s">
        <v>1993</v>
      </c>
      <c r="C115" s="18" t="s">
        <v>72</v>
      </c>
      <c r="D115" s="18" t="s">
        <v>1991</v>
      </c>
      <c r="E115" s="18"/>
    </row>
    <row r="116" spans="1:5" x14ac:dyDescent="0.25">
      <c r="A116" s="17">
        <f t="shared" si="1"/>
        <v>45714</v>
      </c>
      <c r="B116" s="17" t="s">
        <v>1994</v>
      </c>
      <c r="C116" s="18" t="s">
        <v>72</v>
      </c>
      <c r="D116" s="18" t="s">
        <v>22</v>
      </c>
      <c r="E116" s="18" t="s">
        <v>25</v>
      </c>
    </row>
    <row r="117" spans="1:5" x14ac:dyDescent="0.25">
      <c r="A117" s="17">
        <f t="shared" si="1"/>
        <v>45715</v>
      </c>
      <c r="B117" s="17" t="s">
        <v>1993</v>
      </c>
      <c r="C117" s="18" t="s">
        <v>72</v>
      </c>
      <c r="D117" s="18" t="s">
        <v>60</v>
      </c>
      <c r="E117" s="18" t="s">
        <v>129</v>
      </c>
    </row>
    <row r="118" spans="1:5" x14ac:dyDescent="0.25">
      <c r="A118" s="17">
        <f t="shared" si="1"/>
        <v>45715</v>
      </c>
      <c r="B118" s="17" t="s">
        <v>1994</v>
      </c>
      <c r="C118" s="18" t="s">
        <v>72</v>
      </c>
      <c r="D118" s="18" t="s">
        <v>60</v>
      </c>
      <c r="E118" s="18" t="s">
        <v>129</v>
      </c>
    </row>
    <row r="119" spans="1:5" x14ac:dyDescent="0.25">
      <c r="A119" s="17">
        <f t="shared" si="1"/>
        <v>45716</v>
      </c>
      <c r="B119" s="17" t="s">
        <v>1993</v>
      </c>
      <c r="C119" s="18" t="s">
        <v>16</v>
      </c>
      <c r="D119" s="18" t="s">
        <v>19</v>
      </c>
      <c r="E119" s="18" t="s">
        <v>42</v>
      </c>
    </row>
    <row r="120" spans="1:5" x14ac:dyDescent="0.25">
      <c r="A120" s="17">
        <f t="shared" si="1"/>
        <v>45716</v>
      </c>
      <c r="B120" s="17" t="s">
        <v>1994</v>
      </c>
      <c r="C120" s="18" t="s">
        <v>16</v>
      </c>
      <c r="D120" s="18" t="s">
        <v>19</v>
      </c>
      <c r="E120" s="18" t="s">
        <v>42</v>
      </c>
    </row>
    <row r="121" spans="1:5" x14ac:dyDescent="0.25">
      <c r="A121" s="17">
        <f t="shared" si="1"/>
        <v>45717</v>
      </c>
      <c r="B121" s="17" t="s">
        <v>1993</v>
      </c>
      <c r="C121" s="18" t="s">
        <v>107</v>
      </c>
      <c r="D121" s="18" t="s">
        <v>42</v>
      </c>
      <c r="E121" s="18" t="s">
        <v>25</v>
      </c>
    </row>
    <row r="122" spans="1:5" x14ac:dyDescent="0.25">
      <c r="A122" s="17">
        <f t="shared" si="1"/>
        <v>45717</v>
      </c>
      <c r="B122" s="17" t="s">
        <v>1994</v>
      </c>
      <c r="C122" s="18" t="s">
        <v>107</v>
      </c>
      <c r="D122" s="18" t="s">
        <v>42</v>
      </c>
      <c r="E122" s="18" t="s">
        <v>25</v>
      </c>
    </row>
    <row r="123" spans="1:5" x14ac:dyDescent="0.25">
      <c r="A123" s="17">
        <f t="shared" si="1"/>
        <v>45718</v>
      </c>
      <c r="B123" s="17" t="s">
        <v>1993</v>
      </c>
      <c r="C123" s="18" t="s">
        <v>102</v>
      </c>
      <c r="D123" s="18" t="s">
        <v>22</v>
      </c>
      <c r="E123" s="18" t="s">
        <v>42</v>
      </c>
    </row>
    <row r="124" spans="1:5" x14ac:dyDescent="0.25">
      <c r="A124" s="17">
        <f t="shared" si="1"/>
        <v>45718</v>
      </c>
      <c r="B124" s="17" t="s">
        <v>1994</v>
      </c>
      <c r="C124" s="18" t="s">
        <v>102</v>
      </c>
      <c r="D124" s="18" t="s">
        <v>22</v>
      </c>
      <c r="E124" s="18" t="s">
        <v>42</v>
      </c>
    </row>
    <row r="125" spans="1:5" x14ac:dyDescent="0.25">
      <c r="A125" s="17">
        <f t="shared" si="1"/>
        <v>45719</v>
      </c>
      <c r="B125" s="17" t="s">
        <v>1993</v>
      </c>
      <c r="C125" s="18" t="s">
        <v>16</v>
      </c>
      <c r="D125" s="18" t="s">
        <v>1991</v>
      </c>
      <c r="E125" s="18" t="s">
        <v>60</v>
      </c>
    </row>
    <row r="126" spans="1:5" x14ac:dyDescent="0.25">
      <c r="A126" s="17">
        <f t="shared" si="1"/>
        <v>45719</v>
      </c>
      <c r="B126" s="17" t="s">
        <v>1994</v>
      </c>
      <c r="C126" s="18" t="s">
        <v>16</v>
      </c>
      <c r="D126" s="18" t="s">
        <v>1991</v>
      </c>
      <c r="E126" s="18"/>
    </row>
    <row r="127" spans="1:5" x14ac:dyDescent="0.25">
      <c r="A127" s="17">
        <f t="shared" si="1"/>
        <v>45720</v>
      </c>
      <c r="B127" s="17" t="s">
        <v>1993</v>
      </c>
      <c r="C127" s="18" t="s">
        <v>42</v>
      </c>
      <c r="D127" s="18" t="s">
        <v>102</v>
      </c>
      <c r="E127" s="18" t="s">
        <v>129</v>
      </c>
    </row>
    <row r="128" spans="1:5" x14ac:dyDescent="0.25">
      <c r="A128" s="17">
        <f t="shared" si="1"/>
        <v>45720</v>
      </c>
      <c r="B128" s="17" t="s">
        <v>1994</v>
      </c>
      <c r="C128" s="18" t="s">
        <v>42</v>
      </c>
      <c r="D128" s="18" t="s">
        <v>102</v>
      </c>
      <c r="E128" s="18" t="s">
        <v>129</v>
      </c>
    </row>
    <row r="129" spans="1:5" x14ac:dyDescent="0.25">
      <c r="A129" s="17">
        <f t="shared" si="1"/>
        <v>45721</v>
      </c>
      <c r="B129" s="17" t="s">
        <v>1993</v>
      </c>
      <c r="C129" s="18" t="s">
        <v>107</v>
      </c>
      <c r="D129" s="18" t="s">
        <v>19</v>
      </c>
      <c r="E129" s="18"/>
    </row>
    <row r="130" spans="1:5" x14ac:dyDescent="0.25">
      <c r="A130" s="17">
        <f t="shared" si="1"/>
        <v>45721</v>
      </c>
      <c r="B130" s="17" t="s">
        <v>1994</v>
      </c>
      <c r="C130" s="18" t="s">
        <v>60</v>
      </c>
      <c r="D130" s="18" t="s">
        <v>19</v>
      </c>
      <c r="E130" s="18"/>
    </row>
    <row r="131" spans="1:5" x14ac:dyDescent="0.25">
      <c r="A131" s="17">
        <f t="shared" si="1"/>
        <v>45722</v>
      </c>
      <c r="B131" s="17" t="s">
        <v>1993</v>
      </c>
      <c r="C131" s="18"/>
      <c r="D131" s="18"/>
      <c r="E131" s="18"/>
    </row>
    <row r="132" spans="1:5" x14ac:dyDescent="0.25">
      <c r="A132" s="17">
        <f t="shared" si="1"/>
        <v>45722</v>
      </c>
      <c r="B132" s="17" t="s">
        <v>1994</v>
      </c>
      <c r="C132" s="18"/>
      <c r="D132" s="18"/>
      <c r="E132" s="18"/>
    </row>
    <row r="133" spans="1:5" x14ac:dyDescent="0.25">
      <c r="A133" s="17">
        <f t="shared" si="1"/>
        <v>45723</v>
      </c>
      <c r="B133" s="17" t="s">
        <v>1993</v>
      </c>
      <c r="C133" s="18"/>
      <c r="D133" s="18"/>
      <c r="E133" s="18"/>
    </row>
    <row r="134" spans="1:5" x14ac:dyDescent="0.25">
      <c r="A134" s="17">
        <f t="shared" si="1"/>
        <v>45723</v>
      </c>
      <c r="B134" s="17" t="s">
        <v>1994</v>
      </c>
      <c r="C134" s="18"/>
      <c r="D134" s="18"/>
      <c r="E134" s="18"/>
    </row>
    <row r="135" spans="1:5" x14ac:dyDescent="0.25">
      <c r="A135" s="17">
        <f t="shared" si="1"/>
        <v>45724</v>
      </c>
      <c r="B135" s="17" t="s">
        <v>1993</v>
      </c>
      <c r="C135" s="18"/>
      <c r="D135" s="18"/>
      <c r="E135" s="18"/>
    </row>
    <row r="136" spans="1:5" x14ac:dyDescent="0.25">
      <c r="A136" s="17">
        <f t="shared" si="1"/>
        <v>45724</v>
      </c>
      <c r="B136" s="17" t="s">
        <v>1994</v>
      </c>
      <c r="C136" s="18"/>
      <c r="D136" s="18"/>
      <c r="E136" s="18"/>
    </row>
    <row r="137" spans="1:5" x14ac:dyDescent="0.25">
      <c r="A137" s="17">
        <f t="shared" ref="A137:A200" si="2">A135+1</f>
        <v>45725</v>
      </c>
      <c r="B137" s="17" t="s">
        <v>1993</v>
      </c>
      <c r="C137" s="18"/>
      <c r="D137" s="18"/>
      <c r="E137" s="18"/>
    </row>
    <row r="138" spans="1:5" x14ac:dyDescent="0.25">
      <c r="A138" s="17">
        <f t="shared" si="2"/>
        <v>45725</v>
      </c>
      <c r="B138" s="17" t="s">
        <v>1994</v>
      </c>
      <c r="C138" s="18"/>
      <c r="D138" s="18"/>
      <c r="E138" s="18"/>
    </row>
    <row r="139" spans="1:5" x14ac:dyDescent="0.25">
      <c r="A139" s="17">
        <f t="shared" si="2"/>
        <v>45726</v>
      </c>
      <c r="B139" s="17" t="s">
        <v>1993</v>
      </c>
      <c r="C139" s="18"/>
      <c r="D139" s="18"/>
      <c r="E139" s="18"/>
    </row>
    <row r="140" spans="1:5" x14ac:dyDescent="0.25">
      <c r="A140" s="17">
        <f t="shared" si="2"/>
        <v>45726</v>
      </c>
      <c r="B140" s="17" t="s">
        <v>1994</v>
      </c>
      <c r="C140" s="18"/>
      <c r="D140" s="18"/>
      <c r="E140" s="18"/>
    </row>
    <row r="141" spans="1:5" x14ac:dyDescent="0.25">
      <c r="A141" s="17">
        <f t="shared" si="2"/>
        <v>45727</v>
      </c>
      <c r="B141" s="17" t="s">
        <v>1993</v>
      </c>
      <c r="C141" s="18"/>
      <c r="D141" s="18"/>
      <c r="E141" s="18"/>
    </row>
    <row r="142" spans="1:5" x14ac:dyDescent="0.25">
      <c r="A142" s="17">
        <f t="shared" si="2"/>
        <v>45727</v>
      </c>
      <c r="B142" s="17" t="s">
        <v>1994</v>
      </c>
      <c r="C142" s="18"/>
      <c r="D142" s="18"/>
      <c r="E142" s="18"/>
    </row>
    <row r="143" spans="1:5" x14ac:dyDescent="0.25">
      <c r="A143" s="17">
        <f t="shared" si="2"/>
        <v>45728</v>
      </c>
      <c r="B143" s="17" t="s">
        <v>1993</v>
      </c>
      <c r="C143" s="18"/>
      <c r="D143" s="18"/>
      <c r="E143" s="18"/>
    </row>
    <row r="144" spans="1:5" x14ac:dyDescent="0.25">
      <c r="A144" s="17">
        <f t="shared" si="2"/>
        <v>45728</v>
      </c>
      <c r="B144" s="17" t="s">
        <v>1994</v>
      </c>
      <c r="C144" s="18"/>
      <c r="D144" s="18"/>
      <c r="E144" s="18"/>
    </row>
    <row r="145" spans="1:5" x14ac:dyDescent="0.25">
      <c r="A145" s="17">
        <f t="shared" si="2"/>
        <v>45729</v>
      </c>
      <c r="B145" s="17" t="s">
        <v>1993</v>
      </c>
      <c r="C145" s="18"/>
      <c r="D145" s="18"/>
      <c r="E145" s="18"/>
    </row>
    <row r="146" spans="1:5" x14ac:dyDescent="0.25">
      <c r="A146" s="17">
        <f t="shared" si="2"/>
        <v>45729</v>
      </c>
      <c r="B146" s="17" t="s">
        <v>1994</v>
      </c>
      <c r="C146" s="18"/>
      <c r="D146" s="18"/>
      <c r="E146" s="18"/>
    </row>
    <row r="147" spans="1:5" x14ac:dyDescent="0.25">
      <c r="A147" s="17">
        <f t="shared" si="2"/>
        <v>45730</v>
      </c>
      <c r="B147" s="17" t="s">
        <v>1993</v>
      </c>
      <c r="C147" s="18"/>
      <c r="D147" s="18"/>
      <c r="E147" s="18"/>
    </row>
    <row r="148" spans="1:5" x14ac:dyDescent="0.25">
      <c r="A148" s="17">
        <f t="shared" si="2"/>
        <v>45730</v>
      </c>
      <c r="B148" s="17" t="s">
        <v>1994</v>
      </c>
      <c r="C148" s="18"/>
      <c r="D148" s="18"/>
      <c r="E148" s="18"/>
    </row>
    <row r="149" spans="1:5" x14ac:dyDescent="0.25">
      <c r="A149" s="17">
        <f t="shared" si="2"/>
        <v>45731</v>
      </c>
      <c r="B149" s="17" t="s">
        <v>1993</v>
      </c>
      <c r="C149" s="18"/>
      <c r="D149" s="18"/>
      <c r="E149" s="18"/>
    </row>
    <row r="150" spans="1:5" x14ac:dyDescent="0.25">
      <c r="A150" s="17">
        <f t="shared" si="2"/>
        <v>45731</v>
      </c>
      <c r="B150" s="17" t="s">
        <v>1994</v>
      </c>
      <c r="C150" s="18"/>
      <c r="D150" s="18"/>
      <c r="E150" s="18"/>
    </row>
    <row r="151" spans="1:5" x14ac:dyDescent="0.25">
      <c r="A151" s="17">
        <f t="shared" si="2"/>
        <v>45732</v>
      </c>
      <c r="B151" s="17" t="s">
        <v>1993</v>
      </c>
      <c r="C151" s="18"/>
      <c r="D151" s="18"/>
      <c r="E151" s="18"/>
    </row>
    <row r="152" spans="1:5" x14ac:dyDescent="0.25">
      <c r="A152" s="17">
        <f t="shared" si="2"/>
        <v>45732</v>
      </c>
      <c r="B152" s="17" t="s">
        <v>1994</v>
      </c>
      <c r="C152" s="18"/>
      <c r="D152" s="18"/>
      <c r="E152" s="18"/>
    </row>
    <row r="153" spans="1:5" x14ac:dyDescent="0.25">
      <c r="A153" s="17">
        <f t="shared" si="2"/>
        <v>45733</v>
      </c>
      <c r="B153" s="17" t="s">
        <v>1993</v>
      </c>
      <c r="C153" s="18"/>
      <c r="D153" s="18"/>
      <c r="E153" s="18"/>
    </row>
    <row r="154" spans="1:5" x14ac:dyDescent="0.25">
      <c r="A154" s="17">
        <f t="shared" si="2"/>
        <v>45733</v>
      </c>
      <c r="B154" s="17" t="s">
        <v>1994</v>
      </c>
      <c r="C154" s="18"/>
      <c r="D154" s="18"/>
      <c r="E154" s="18"/>
    </row>
    <row r="155" spans="1:5" x14ac:dyDescent="0.25">
      <c r="A155" s="17">
        <f t="shared" si="2"/>
        <v>45734</v>
      </c>
      <c r="B155" s="17" t="s">
        <v>1993</v>
      </c>
      <c r="C155" s="18"/>
      <c r="D155" s="18"/>
      <c r="E155" s="18"/>
    </row>
    <row r="156" spans="1:5" x14ac:dyDescent="0.25">
      <c r="A156" s="17">
        <f t="shared" si="2"/>
        <v>45734</v>
      </c>
      <c r="B156" s="17" t="s">
        <v>1994</v>
      </c>
      <c r="C156" s="18"/>
      <c r="D156" s="18"/>
      <c r="E156" s="18"/>
    </row>
    <row r="157" spans="1:5" x14ac:dyDescent="0.25">
      <c r="A157" s="17">
        <f t="shared" si="2"/>
        <v>45735</v>
      </c>
      <c r="B157" s="17" t="s">
        <v>1993</v>
      </c>
      <c r="C157" s="18"/>
      <c r="D157" s="18"/>
      <c r="E157" s="18"/>
    </row>
    <row r="158" spans="1:5" x14ac:dyDescent="0.25">
      <c r="A158" s="17">
        <f t="shared" si="2"/>
        <v>45735</v>
      </c>
      <c r="B158" s="17" t="s">
        <v>1994</v>
      </c>
      <c r="C158" s="18"/>
      <c r="D158" s="18"/>
      <c r="E158" s="18"/>
    </row>
    <row r="159" spans="1:5" x14ac:dyDescent="0.25">
      <c r="A159" s="17">
        <f t="shared" si="2"/>
        <v>45736</v>
      </c>
      <c r="B159" s="17" t="s">
        <v>1993</v>
      </c>
      <c r="C159" s="18"/>
      <c r="D159" s="18"/>
      <c r="E159" s="18"/>
    </row>
    <row r="160" spans="1:5" x14ac:dyDescent="0.25">
      <c r="A160" s="17">
        <f t="shared" si="2"/>
        <v>45736</v>
      </c>
      <c r="B160" s="17" t="s">
        <v>1994</v>
      </c>
      <c r="C160" s="18"/>
      <c r="D160" s="18"/>
      <c r="E160" s="18"/>
    </row>
    <row r="161" spans="1:5" x14ac:dyDescent="0.25">
      <c r="A161" s="17">
        <f t="shared" si="2"/>
        <v>45737</v>
      </c>
      <c r="B161" s="17" t="s">
        <v>1993</v>
      </c>
      <c r="C161" s="18"/>
      <c r="D161" s="18"/>
      <c r="E161" s="18"/>
    </row>
    <row r="162" spans="1:5" x14ac:dyDescent="0.25">
      <c r="A162" s="17">
        <f t="shared" si="2"/>
        <v>45737</v>
      </c>
      <c r="B162" s="17" t="s">
        <v>1994</v>
      </c>
      <c r="C162" s="18"/>
      <c r="D162" s="18"/>
      <c r="E162" s="18"/>
    </row>
    <row r="163" spans="1:5" x14ac:dyDescent="0.25">
      <c r="A163" s="17">
        <f t="shared" si="2"/>
        <v>45738</v>
      </c>
      <c r="B163" s="17" t="s">
        <v>1993</v>
      </c>
      <c r="C163" s="18"/>
      <c r="D163" s="18"/>
      <c r="E163" s="18"/>
    </row>
    <row r="164" spans="1:5" x14ac:dyDescent="0.25">
      <c r="A164" s="17">
        <f t="shared" si="2"/>
        <v>45738</v>
      </c>
      <c r="B164" s="17" t="s">
        <v>1994</v>
      </c>
      <c r="C164" s="18"/>
      <c r="D164" s="18"/>
      <c r="E164" s="18"/>
    </row>
    <row r="165" spans="1:5" x14ac:dyDescent="0.25">
      <c r="A165" s="17">
        <f t="shared" si="2"/>
        <v>45739</v>
      </c>
      <c r="B165" s="17" t="s">
        <v>1993</v>
      </c>
      <c r="C165" s="18"/>
      <c r="D165" s="18"/>
      <c r="E165" s="18"/>
    </row>
    <row r="166" spans="1:5" x14ac:dyDescent="0.25">
      <c r="A166" s="17">
        <f t="shared" si="2"/>
        <v>45739</v>
      </c>
      <c r="B166" s="17" t="s">
        <v>1994</v>
      </c>
      <c r="C166" s="18"/>
      <c r="D166" s="18"/>
      <c r="E166" s="18"/>
    </row>
    <row r="167" spans="1:5" x14ac:dyDescent="0.25">
      <c r="A167" s="17">
        <f t="shared" si="2"/>
        <v>45740</v>
      </c>
      <c r="B167" s="17" t="s">
        <v>1993</v>
      </c>
      <c r="C167" s="18"/>
      <c r="D167" s="18"/>
      <c r="E167" s="18"/>
    </row>
    <row r="168" spans="1:5" x14ac:dyDescent="0.25">
      <c r="A168" s="17">
        <f t="shared" si="2"/>
        <v>45740</v>
      </c>
      <c r="B168" s="17" t="s">
        <v>1994</v>
      </c>
      <c r="C168" s="18"/>
      <c r="D168" s="18"/>
      <c r="E168" s="18"/>
    </row>
    <row r="169" spans="1:5" x14ac:dyDescent="0.25">
      <c r="A169" s="17">
        <f t="shared" si="2"/>
        <v>45741</v>
      </c>
      <c r="B169" s="17" t="s">
        <v>1993</v>
      </c>
      <c r="C169" s="18"/>
      <c r="D169" s="18"/>
      <c r="E169" s="18"/>
    </row>
    <row r="170" spans="1:5" x14ac:dyDescent="0.25">
      <c r="A170" s="17">
        <f t="shared" si="2"/>
        <v>45741</v>
      </c>
      <c r="B170" s="17" t="s">
        <v>1994</v>
      </c>
      <c r="C170" s="18"/>
      <c r="D170" s="18"/>
      <c r="E170" s="18"/>
    </row>
    <row r="171" spans="1:5" x14ac:dyDescent="0.25">
      <c r="A171" s="17">
        <f t="shared" si="2"/>
        <v>45742</v>
      </c>
      <c r="B171" s="17" t="s">
        <v>1993</v>
      </c>
      <c r="C171" s="18"/>
      <c r="D171" s="18"/>
      <c r="E171" s="18"/>
    </row>
    <row r="172" spans="1:5" x14ac:dyDescent="0.25">
      <c r="A172" s="17">
        <f t="shared" si="2"/>
        <v>45742</v>
      </c>
      <c r="B172" s="17" t="s">
        <v>1994</v>
      </c>
      <c r="C172" s="18"/>
      <c r="D172" s="18"/>
      <c r="E172" s="18"/>
    </row>
    <row r="173" spans="1:5" x14ac:dyDescent="0.25">
      <c r="A173" s="17">
        <f t="shared" si="2"/>
        <v>45743</v>
      </c>
      <c r="B173" s="17" t="s">
        <v>1993</v>
      </c>
      <c r="C173" s="18"/>
      <c r="D173" s="18"/>
      <c r="E173" s="18"/>
    </row>
    <row r="174" spans="1:5" x14ac:dyDescent="0.25">
      <c r="A174" s="17">
        <f t="shared" si="2"/>
        <v>45743</v>
      </c>
      <c r="B174" s="17" t="s">
        <v>1994</v>
      </c>
      <c r="C174" s="18"/>
      <c r="D174" s="18"/>
      <c r="E174" s="18"/>
    </row>
    <row r="175" spans="1:5" x14ac:dyDescent="0.25">
      <c r="A175" s="17">
        <f t="shared" si="2"/>
        <v>45744</v>
      </c>
      <c r="B175" s="17" t="s">
        <v>1993</v>
      </c>
      <c r="C175" s="18"/>
      <c r="D175" s="18"/>
      <c r="E175" s="18"/>
    </row>
    <row r="176" spans="1:5" x14ac:dyDescent="0.25">
      <c r="A176" s="17">
        <f t="shared" si="2"/>
        <v>45744</v>
      </c>
      <c r="B176" s="17" t="s">
        <v>1994</v>
      </c>
      <c r="C176" s="18"/>
      <c r="D176" s="18"/>
      <c r="E176" s="18"/>
    </row>
    <row r="177" spans="1:5" x14ac:dyDescent="0.25">
      <c r="A177" s="17">
        <f t="shared" si="2"/>
        <v>45745</v>
      </c>
      <c r="B177" s="17" t="s">
        <v>1993</v>
      </c>
      <c r="C177" s="18"/>
      <c r="D177" s="18"/>
      <c r="E177" s="18"/>
    </row>
    <row r="178" spans="1:5" x14ac:dyDescent="0.25">
      <c r="A178" s="17">
        <f t="shared" si="2"/>
        <v>45745</v>
      </c>
      <c r="B178" s="17" t="s">
        <v>1994</v>
      </c>
      <c r="C178" s="18"/>
      <c r="D178" s="18"/>
      <c r="E178" s="18"/>
    </row>
    <row r="179" spans="1:5" x14ac:dyDescent="0.25">
      <c r="A179" s="17">
        <f t="shared" si="2"/>
        <v>45746</v>
      </c>
      <c r="B179" s="17" t="s">
        <v>1993</v>
      </c>
      <c r="C179" s="18"/>
      <c r="D179" s="18"/>
      <c r="E179" s="18"/>
    </row>
    <row r="180" spans="1:5" x14ac:dyDescent="0.25">
      <c r="A180" s="17">
        <f t="shared" si="2"/>
        <v>45746</v>
      </c>
      <c r="B180" s="17" t="s">
        <v>1994</v>
      </c>
      <c r="C180" s="18"/>
      <c r="D180" s="18"/>
      <c r="E180" s="18"/>
    </row>
    <row r="181" spans="1:5" x14ac:dyDescent="0.25">
      <c r="A181" s="17">
        <f t="shared" si="2"/>
        <v>45747</v>
      </c>
      <c r="B181" s="17" t="s">
        <v>1993</v>
      </c>
      <c r="C181" s="18"/>
      <c r="D181" s="18"/>
      <c r="E181" s="18"/>
    </row>
    <row r="182" spans="1:5" x14ac:dyDescent="0.25">
      <c r="A182" s="17">
        <f t="shared" si="2"/>
        <v>45747</v>
      </c>
      <c r="B182" s="17" t="s">
        <v>1994</v>
      </c>
      <c r="C182" s="18"/>
      <c r="D182" s="18"/>
      <c r="E182" s="18"/>
    </row>
    <row r="183" spans="1:5" hidden="1" x14ac:dyDescent="0.25">
      <c r="A183" s="17">
        <f t="shared" si="2"/>
        <v>45748</v>
      </c>
      <c r="B183" s="17" t="s">
        <v>1993</v>
      </c>
      <c r="C183" s="18"/>
      <c r="D183" s="18"/>
      <c r="E183" s="18"/>
    </row>
    <row r="184" spans="1:5" hidden="1" x14ac:dyDescent="0.25">
      <c r="A184" s="17">
        <f t="shared" si="2"/>
        <v>45748</v>
      </c>
      <c r="B184" s="17" t="s">
        <v>1994</v>
      </c>
      <c r="C184" s="18"/>
      <c r="D184" s="18"/>
      <c r="E184" s="18"/>
    </row>
    <row r="185" spans="1:5" hidden="1" x14ac:dyDescent="0.25">
      <c r="A185" s="17">
        <f t="shared" si="2"/>
        <v>45749</v>
      </c>
      <c r="B185" s="17" t="s">
        <v>1993</v>
      </c>
      <c r="C185" s="18"/>
      <c r="D185" s="18"/>
      <c r="E185" s="18"/>
    </row>
    <row r="186" spans="1:5" hidden="1" x14ac:dyDescent="0.25">
      <c r="A186" s="17">
        <f t="shared" si="2"/>
        <v>45749</v>
      </c>
      <c r="B186" s="17" t="s">
        <v>1994</v>
      </c>
      <c r="C186" s="18"/>
      <c r="D186" s="18"/>
      <c r="E186" s="18"/>
    </row>
    <row r="187" spans="1:5" hidden="1" x14ac:dyDescent="0.25">
      <c r="A187" s="17">
        <f t="shared" si="2"/>
        <v>45750</v>
      </c>
      <c r="B187" s="17" t="s">
        <v>1993</v>
      </c>
      <c r="C187" s="18"/>
      <c r="D187" s="18"/>
      <c r="E187" s="18"/>
    </row>
    <row r="188" spans="1:5" hidden="1" x14ac:dyDescent="0.25">
      <c r="A188" s="17">
        <f t="shared" si="2"/>
        <v>45750</v>
      </c>
      <c r="B188" s="17" t="s">
        <v>1994</v>
      </c>
      <c r="C188" s="18"/>
      <c r="D188" s="18"/>
      <c r="E188" s="18"/>
    </row>
    <row r="189" spans="1:5" hidden="1" x14ac:dyDescent="0.25">
      <c r="A189" s="17">
        <f t="shared" si="2"/>
        <v>45751</v>
      </c>
      <c r="B189" s="17" t="s">
        <v>1993</v>
      </c>
      <c r="C189" s="18"/>
      <c r="D189" s="18"/>
      <c r="E189" s="18"/>
    </row>
    <row r="190" spans="1:5" hidden="1" x14ac:dyDescent="0.25">
      <c r="A190" s="17">
        <f t="shared" si="2"/>
        <v>45751</v>
      </c>
      <c r="B190" s="17" t="s">
        <v>1994</v>
      </c>
      <c r="C190" s="18"/>
      <c r="D190" s="18"/>
      <c r="E190" s="18"/>
    </row>
    <row r="191" spans="1:5" hidden="1" x14ac:dyDescent="0.25">
      <c r="A191" s="17">
        <f t="shared" si="2"/>
        <v>45752</v>
      </c>
      <c r="B191" s="17" t="s">
        <v>1993</v>
      </c>
      <c r="C191" s="18"/>
      <c r="D191" s="18"/>
      <c r="E191" s="18"/>
    </row>
    <row r="192" spans="1:5" hidden="1" x14ac:dyDescent="0.25">
      <c r="A192" s="17">
        <f t="shared" si="2"/>
        <v>45752</v>
      </c>
      <c r="B192" s="17" t="s">
        <v>1994</v>
      </c>
      <c r="C192" s="18"/>
      <c r="D192" s="18"/>
      <c r="E192" s="18"/>
    </row>
    <row r="193" spans="1:5" hidden="1" x14ac:dyDescent="0.25">
      <c r="A193" s="17">
        <f t="shared" si="2"/>
        <v>45753</v>
      </c>
      <c r="B193" s="17" t="s">
        <v>1993</v>
      </c>
      <c r="C193" s="18"/>
      <c r="D193" s="18"/>
      <c r="E193" s="18"/>
    </row>
    <row r="194" spans="1:5" hidden="1" x14ac:dyDescent="0.25">
      <c r="A194" s="17">
        <f t="shared" si="2"/>
        <v>45753</v>
      </c>
      <c r="B194" s="17" t="s">
        <v>1994</v>
      </c>
      <c r="C194" s="18"/>
      <c r="D194" s="18"/>
      <c r="E194" s="18"/>
    </row>
    <row r="195" spans="1:5" hidden="1" x14ac:dyDescent="0.25">
      <c r="A195" s="17">
        <f t="shared" si="2"/>
        <v>45754</v>
      </c>
      <c r="B195" s="17" t="s">
        <v>1993</v>
      </c>
      <c r="C195" s="18"/>
      <c r="D195" s="18"/>
      <c r="E195" s="18"/>
    </row>
    <row r="196" spans="1:5" hidden="1" x14ac:dyDescent="0.25">
      <c r="A196" s="17">
        <f t="shared" si="2"/>
        <v>45754</v>
      </c>
      <c r="B196" s="17" t="s">
        <v>1994</v>
      </c>
      <c r="C196" s="18"/>
      <c r="D196" s="18"/>
      <c r="E196" s="18"/>
    </row>
    <row r="197" spans="1:5" hidden="1" x14ac:dyDescent="0.25">
      <c r="A197" s="17">
        <f t="shared" si="2"/>
        <v>45755</v>
      </c>
      <c r="B197" s="17" t="s">
        <v>1993</v>
      </c>
      <c r="C197" s="18"/>
      <c r="D197" s="18"/>
      <c r="E197" s="18"/>
    </row>
    <row r="198" spans="1:5" hidden="1" x14ac:dyDescent="0.25">
      <c r="A198" s="17">
        <f t="shared" si="2"/>
        <v>45755</v>
      </c>
      <c r="B198" s="17" t="s">
        <v>1994</v>
      </c>
      <c r="C198" s="18"/>
      <c r="D198" s="18"/>
      <c r="E198" s="18"/>
    </row>
    <row r="199" spans="1:5" hidden="1" x14ac:dyDescent="0.25">
      <c r="A199" s="17">
        <f t="shared" si="2"/>
        <v>45756</v>
      </c>
      <c r="B199" s="17" t="s">
        <v>1993</v>
      </c>
      <c r="C199" s="18"/>
      <c r="D199" s="18"/>
      <c r="E199" s="18"/>
    </row>
    <row r="200" spans="1:5" hidden="1" x14ac:dyDescent="0.25">
      <c r="A200" s="17">
        <f t="shared" si="2"/>
        <v>45756</v>
      </c>
      <c r="B200" s="17" t="s">
        <v>1994</v>
      </c>
      <c r="C200" s="18"/>
      <c r="D200" s="18"/>
      <c r="E200" s="18"/>
    </row>
    <row r="201" spans="1:5" hidden="1" x14ac:dyDescent="0.25">
      <c r="A201" s="17">
        <f t="shared" ref="A201:A264" si="3">A199+1</f>
        <v>45757</v>
      </c>
      <c r="B201" s="17" t="s">
        <v>1993</v>
      </c>
      <c r="C201" s="18"/>
      <c r="D201" s="18"/>
      <c r="E201" s="18"/>
    </row>
    <row r="202" spans="1:5" hidden="1" x14ac:dyDescent="0.25">
      <c r="A202" s="17">
        <f t="shared" si="3"/>
        <v>45757</v>
      </c>
      <c r="B202" s="17" t="s">
        <v>1994</v>
      </c>
      <c r="C202" s="18"/>
      <c r="D202" s="18"/>
      <c r="E202" s="18"/>
    </row>
    <row r="203" spans="1:5" hidden="1" x14ac:dyDescent="0.25">
      <c r="A203" s="17">
        <f t="shared" si="3"/>
        <v>45758</v>
      </c>
      <c r="B203" s="17" t="s">
        <v>1993</v>
      </c>
      <c r="C203" s="18"/>
      <c r="D203" s="18"/>
      <c r="E203" s="18"/>
    </row>
    <row r="204" spans="1:5" hidden="1" x14ac:dyDescent="0.25">
      <c r="A204" s="17">
        <f t="shared" si="3"/>
        <v>45758</v>
      </c>
      <c r="B204" s="17" t="s">
        <v>1994</v>
      </c>
      <c r="C204" s="18"/>
      <c r="D204" s="18"/>
      <c r="E204" s="18"/>
    </row>
    <row r="205" spans="1:5" hidden="1" x14ac:dyDescent="0.25">
      <c r="A205" s="17">
        <f t="shared" si="3"/>
        <v>45759</v>
      </c>
      <c r="B205" s="17" t="s">
        <v>1993</v>
      </c>
      <c r="C205" s="18"/>
      <c r="D205" s="18"/>
      <c r="E205" s="18"/>
    </row>
    <row r="206" spans="1:5" hidden="1" x14ac:dyDescent="0.25">
      <c r="A206" s="17">
        <f t="shared" si="3"/>
        <v>45759</v>
      </c>
      <c r="B206" s="17" t="s">
        <v>1994</v>
      </c>
      <c r="C206" s="18"/>
      <c r="D206" s="18"/>
      <c r="E206" s="18"/>
    </row>
    <row r="207" spans="1:5" hidden="1" x14ac:dyDescent="0.25">
      <c r="A207" s="17">
        <f t="shared" si="3"/>
        <v>45760</v>
      </c>
      <c r="B207" s="17" t="s">
        <v>1993</v>
      </c>
      <c r="C207" s="18"/>
      <c r="D207" s="18"/>
      <c r="E207" s="18"/>
    </row>
    <row r="208" spans="1:5" hidden="1" x14ac:dyDescent="0.25">
      <c r="A208" s="17">
        <f t="shared" si="3"/>
        <v>45760</v>
      </c>
      <c r="B208" s="17" t="s">
        <v>1994</v>
      </c>
      <c r="C208" s="18"/>
      <c r="D208" s="18"/>
      <c r="E208" s="18"/>
    </row>
    <row r="209" spans="1:5" hidden="1" x14ac:dyDescent="0.25">
      <c r="A209" s="17">
        <f t="shared" si="3"/>
        <v>45761</v>
      </c>
      <c r="B209" s="17" t="s">
        <v>1993</v>
      </c>
      <c r="C209" s="18"/>
      <c r="D209" s="18"/>
      <c r="E209" s="18"/>
    </row>
    <row r="210" spans="1:5" hidden="1" x14ac:dyDescent="0.25">
      <c r="A210" s="17">
        <f t="shared" si="3"/>
        <v>45761</v>
      </c>
      <c r="B210" s="17" t="s">
        <v>1994</v>
      </c>
      <c r="C210" s="18"/>
      <c r="D210" s="18"/>
      <c r="E210" s="18"/>
    </row>
    <row r="211" spans="1:5" hidden="1" x14ac:dyDescent="0.25">
      <c r="A211" s="17">
        <f t="shared" si="3"/>
        <v>45762</v>
      </c>
      <c r="B211" s="17" t="s">
        <v>1993</v>
      </c>
      <c r="C211" s="18"/>
      <c r="D211" s="18"/>
      <c r="E211" s="18"/>
    </row>
    <row r="212" spans="1:5" hidden="1" x14ac:dyDescent="0.25">
      <c r="A212" s="17">
        <f t="shared" si="3"/>
        <v>45762</v>
      </c>
      <c r="B212" s="17" t="s">
        <v>1994</v>
      </c>
      <c r="C212" s="18"/>
      <c r="D212" s="18"/>
      <c r="E212" s="18"/>
    </row>
    <row r="213" spans="1:5" hidden="1" x14ac:dyDescent="0.25">
      <c r="A213" s="17">
        <f t="shared" si="3"/>
        <v>45763</v>
      </c>
      <c r="B213" s="17" t="s">
        <v>1993</v>
      </c>
      <c r="C213" s="18"/>
      <c r="D213" s="18"/>
      <c r="E213" s="18"/>
    </row>
    <row r="214" spans="1:5" hidden="1" x14ac:dyDescent="0.25">
      <c r="A214" s="17">
        <f t="shared" si="3"/>
        <v>45763</v>
      </c>
      <c r="B214" s="17" t="s">
        <v>1994</v>
      </c>
      <c r="C214" s="18"/>
      <c r="D214" s="18"/>
      <c r="E214" s="18"/>
    </row>
    <row r="215" spans="1:5" hidden="1" x14ac:dyDescent="0.25">
      <c r="A215" s="17">
        <f t="shared" si="3"/>
        <v>45764</v>
      </c>
      <c r="B215" s="17" t="s">
        <v>1993</v>
      </c>
      <c r="C215" s="18"/>
      <c r="D215" s="18"/>
      <c r="E215" s="18"/>
    </row>
    <row r="216" spans="1:5" hidden="1" x14ac:dyDescent="0.25">
      <c r="A216" s="17">
        <f t="shared" si="3"/>
        <v>45764</v>
      </c>
      <c r="B216" s="17" t="s">
        <v>1994</v>
      </c>
      <c r="C216" s="18"/>
      <c r="D216" s="18"/>
      <c r="E216" s="18"/>
    </row>
    <row r="217" spans="1:5" hidden="1" x14ac:dyDescent="0.25">
      <c r="A217" s="17">
        <f t="shared" si="3"/>
        <v>45765</v>
      </c>
      <c r="B217" s="17" t="s">
        <v>1993</v>
      </c>
      <c r="C217" s="18"/>
      <c r="D217" s="18"/>
      <c r="E217" s="18"/>
    </row>
    <row r="218" spans="1:5" hidden="1" x14ac:dyDescent="0.25">
      <c r="A218" s="17">
        <f t="shared" si="3"/>
        <v>45765</v>
      </c>
      <c r="B218" s="17" t="s">
        <v>1994</v>
      </c>
      <c r="C218" s="18"/>
      <c r="D218" s="18"/>
      <c r="E218" s="18"/>
    </row>
    <row r="219" spans="1:5" hidden="1" x14ac:dyDescent="0.25">
      <c r="A219" s="17">
        <f t="shared" si="3"/>
        <v>45766</v>
      </c>
      <c r="B219" s="17" t="s">
        <v>1993</v>
      </c>
      <c r="C219" s="18"/>
      <c r="D219" s="18"/>
      <c r="E219" s="18"/>
    </row>
    <row r="220" spans="1:5" hidden="1" x14ac:dyDescent="0.25">
      <c r="A220" s="17">
        <f t="shared" si="3"/>
        <v>45766</v>
      </c>
      <c r="B220" s="17" t="s">
        <v>1994</v>
      </c>
      <c r="C220" s="18"/>
      <c r="D220" s="18"/>
      <c r="E220" s="18"/>
    </row>
    <row r="221" spans="1:5" hidden="1" x14ac:dyDescent="0.25">
      <c r="A221" s="17">
        <f t="shared" si="3"/>
        <v>45767</v>
      </c>
      <c r="B221" s="17" t="s">
        <v>1993</v>
      </c>
      <c r="C221" s="18"/>
      <c r="D221" s="18"/>
      <c r="E221" s="18"/>
    </row>
    <row r="222" spans="1:5" hidden="1" x14ac:dyDescent="0.25">
      <c r="A222" s="17">
        <f t="shared" si="3"/>
        <v>45767</v>
      </c>
      <c r="B222" s="17" t="s">
        <v>1994</v>
      </c>
      <c r="C222" s="18"/>
      <c r="D222" s="18"/>
      <c r="E222" s="18"/>
    </row>
    <row r="223" spans="1:5" hidden="1" x14ac:dyDescent="0.25">
      <c r="A223" s="17">
        <f t="shared" si="3"/>
        <v>45768</v>
      </c>
      <c r="B223" s="17" t="s">
        <v>1993</v>
      </c>
      <c r="C223" s="18"/>
      <c r="D223" s="18"/>
      <c r="E223" s="18"/>
    </row>
    <row r="224" spans="1:5" hidden="1" x14ac:dyDescent="0.25">
      <c r="A224" s="17">
        <f t="shared" si="3"/>
        <v>45768</v>
      </c>
      <c r="B224" s="17" t="s">
        <v>1994</v>
      </c>
      <c r="C224" s="18"/>
      <c r="D224" s="18"/>
      <c r="E224" s="18"/>
    </row>
    <row r="225" spans="1:5" hidden="1" x14ac:dyDescent="0.25">
      <c r="A225" s="17">
        <f t="shared" si="3"/>
        <v>45769</v>
      </c>
      <c r="B225" s="17" t="s">
        <v>1993</v>
      </c>
      <c r="C225" s="18"/>
      <c r="D225" s="18"/>
      <c r="E225" s="18"/>
    </row>
    <row r="226" spans="1:5" hidden="1" x14ac:dyDescent="0.25">
      <c r="A226" s="17">
        <f t="shared" si="3"/>
        <v>45769</v>
      </c>
      <c r="B226" s="17" t="s">
        <v>1994</v>
      </c>
      <c r="C226" s="18"/>
      <c r="D226" s="18"/>
      <c r="E226" s="18"/>
    </row>
    <row r="227" spans="1:5" hidden="1" x14ac:dyDescent="0.25">
      <c r="A227" s="17">
        <f t="shared" si="3"/>
        <v>45770</v>
      </c>
      <c r="B227" s="17" t="s">
        <v>1993</v>
      </c>
      <c r="C227" s="18"/>
      <c r="D227" s="18"/>
      <c r="E227" s="18"/>
    </row>
    <row r="228" spans="1:5" hidden="1" x14ac:dyDescent="0.25">
      <c r="A228" s="17">
        <f t="shared" si="3"/>
        <v>45770</v>
      </c>
      <c r="B228" s="17" t="s">
        <v>1994</v>
      </c>
      <c r="C228" s="18"/>
      <c r="D228" s="18"/>
      <c r="E228" s="18"/>
    </row>
    <row r="229" spans="1:5" hidden="1" x14ac:dyDescent="0.25">
      <c r="A229" s="17">
        <f t="shared" si="3"/>
        <v>45771</v>
      </c>
      <c r="B229" s="17" t="s">
        <v>1993</v>
      </c>
      <c r="C229" s="18"/>
      <c r="D229" s="18"/>
      <c r="E229" s="18"/>
    </row>
    <row r="230" spans="1:5" hidden="1" x14ac:dyDescent="0.25">
      <c r="A230" s="17">
        <f t="shared" si="3"/>
        <v>45771</v>
      </c>
      <c r="B230" s="17" t="s">
        <v>1994</v>
      </c>
      <c r="C230" s="18"/>
      <c r="D230" s="18"/>
      <c r="E230" s="18"/>
    </row>
    <row r="231" spans="1:5" hidden="1" x14ac:dyDescent="0.25">
      <c r="A231" s="17">
        <f t="shared" si="3"/>
        <v>45772</v>
      </c>
      <c r="B231" s="17" t="s">
        <v>1993</v>
      </c>
      <c r="C231" s="18"/>
      <c r="D231" s="18"/>
      <c r="E231" s="18"/>
    </row>
    <row r="232" spans="1:5" hidden="1" x14ac:dyDescent="0.25">
      <c r="A232" s="17">
        <f t="shared" si="3"/>
        <v>45772</v>
      </c>
      <c r="B232" s="17" t="s">
        <v>1994</v>
      </c>
      <c r="C232" s="18"/>
      <c r="D232" s="18"/>
      <c r="E232" s="18"/>
    </row>
    <row r="233" spans="1:5" hidden="1" x14ac:dyDescent="0.25">
      <c r="A233" s="17">
        <f t="shared" si="3"/>
        <v>45773</v>
      </c>
      <c r="B233" s="17" t="s">
        <v>1993</v>
      </c>
      <c r="C233" s="18"/>
      <c r="D233" s="18"/>
      <c r="E233" s="18"/>
    </row>
    <row r="234" spans="1:5" hidden="1" x14ac:dyDescent="0.25">
      <c r="A234" s="17">
        <f t="shared" si="3"/>
        <v>45773</v>
      </c>
      <c r="B234" s="17" t="s">
        <v>1994</v>
      </c>
      <c r="C234" s="18"/>
      <c r="D234" s="18"/>
      <c r="E234" s="18"/>
    </row>
    <row r="235" spans="1:5" hidden="1" x14ac:dyDescent="0.25">
      <c r="A235" s="17">
        <f t="shared" si="3"/>
        <v>45774</v>
      </c>
      <c r="B235" s="17" t="s">
        <v>1993</v>
      </c>
      <c r="C235" s="18"/>
      <c r="D235" s="18"/>
      <c r="E235" s="18"/>
    </row>
    <row r="236" spans="1:5" hidden="1" x14ac:dyDescent="0.25">
      <c r="A236" s="17">
        <f t="shared" si="3"/>
        <v>45774</v>
      </c>
      <c r="B236" s="17" t="s">
        <v>1994</v>
      </c>
      <c r="C236" s="18"/>
      <c r="D236" s="18"/>
      <c r="E236" s="18"/>
    </row>
    <row r="237" spans="1:5" hidden="1" x14ac:dyDescent="0.25">
      <c r="A237" s="17">
        <f t="shared" si="3"/>
        <v>45775</v>
      </c>
      <c r="B237" s="17" t="s">
        <v>1993</v>
      </c>
      <c r="C237" s="18"/>
      <c r="D237" s="18"/>
      <c r="E237" s="18"/>
    </row>
    <row r="238" spans="1:5" hidden="1" x14ac:dyDescent="0.25">
      <c r="A238" s="17">
        <f t="shared" si="3"/>
        <v>45775</v>
      </c>
      <c r="B238" s="17" t="s">
        <v>1994</v>
      </c>
      <c r="C238" s="18"/>
      <c r="D238" s="18"/>
      <c r="E238" s="18"/>
    </row>
    <row r="239" spans="1:5" hidden="1" x14ac:dyDescent="0.25">
      <c r="A239" s="17">
        <f t="shared" si="3"/>
        <v>45776</v>
      </c>
      <c r="B239" s="17" t="s">
        <v>1993</v>
      </c>
      <c r="C239" s="18"/>
      <c r="D239" s="18"/>
      <c r="E239" s="18"/>
    </row>
    <row r="240" spans="1:5" hidden="1" x14ac:dyDescent="0.25">
      <c r="A240" s="17">
        <f t="shared" si="3"/>
        <v>45776</v>
      </c>
      <c r="B240" s="17" t="s">
        <v>1994</v>
      </c>
      <c r="C240" s="18"/>
      <c r="D240" s="18"/>
      <c r="E240" s="18"/>
    </row>
    <row r="241" spans="1:5" hidden="1" x14ac:dyDescent="0.25">
      <c r="A241" s="17">
        <f t="shared" si="3"/>
        <v>45777</v>
      </c>
      <c r="B241" s="17" t="s">
        <v>1993</v>
      </c>
      <c r="C241" s="18"/>
      <c r="D241" s="18"/>
      <c r="E241" s="18"/>
    </row>
    <row r="242" spans="1:5" hidden="1" x14ac:dyDescent="0.25">
      <c r="A242" s="17">
        <f t="shared" si="3"/>
        <v>45777</v>
      </c>
      <c r="B242" s="17" t="s">
        <v>1994</v>
      </c>
      <c r="C242" s="18"/>
      <c r="D242" s="18"/>
      <c r="E242" s="18"/>
    </row>
    <row r="243" spans="1:5" hidden="1" x14ac:dyDescent="0.25">
      <c r="A243" s="17">
        <f t="shared" si="3"/>
        <v>45778</v>
      </c>
      <c r="B243" s="17" t="s">
        <v>1993</v>
      </c>
      <c r="C243" s="18"/>
      <c r="D243" s="18"/>
      <c r="E243" s="18"/>
    </row>
    <row r="244" spans="1:5" hidden="1" x14ac:dyDescent="0.25">
      <c r="A244" s="17">
        <f t="shared" si="3"/>
        <v>45778</v>
      </c>
      <c r="B244" s="17" t="s">
        <v>1994</v>
      </c>
      <c r="C244" s="18"/>
      <c r="D244" s="18"/>
      <c r="E244" s="18"/>
    </row>
    <row r="245" spans="1:5" hidden="1" x14ac:dyDescent="0.25">
      <c r="A245" s="17">
        <f t="shared" si="3"/>
        <v>45779</v>
      </c>
      <c r="B245" s="17" t="s">
        <v>1993</v>
      </c>
      <c r="C245" s="18"/>
      <c r="D245" s="18"/>
      <c r="E245" s="18"/>
    </row>
    <row r="246" spans="1:5" hidden="1" x14ac:dyDescent="0.25">
      <c r="A246" s="17">
        <f t="shared" si="3"/>
        <v>45779</v>
      </c>
      <c r="B246" s="17" t="s">
        <v>1994</v>
      </c>
      <c r="C246" s="18"/>
      <c r="D246" s="18"/>
      <c r="E246" s="18"/>
    </row>
    <row r="247" spans="1:5" hidden="1" x14ac:dyDescent="0.25">
      <c r="A247" s="17">
        <f t="shared" si="3"/>
        <v>45780</v>
      </c>
      <c r="B247" s="17" t="s">
        <v>1993</v>
      </c>
      <c r="C247" s="18"/>
      <c r="D247" s="18"/>
      <c r="E247" s="18"/>
    </row>
    <row r="248" spans="1:5" hidden="1" x14ac:dyDescent="0.25">
      <c r="A248" s="17">
        <f t="shared" si="3"/>
        <v>45780</v>
      </c>
      <c r="B248" s="17" t="s">
        <v>1994</v>
      </c>
      <c r="C248" s="18"/>
      <c r="D248" s="18"/>
      <c r="E248" s="18"/>
    </row>
    <row r="249" spans="1:5" hidden="1" x14ac:dyDescent="0.25">
      <c r="A249" s="17">
        <f t="shared" si="3"/>
        <v>45781</v>
      </c>
      <c r="B249" s="17" t="s">
        <v>1993</v>
      </c>
      <c r="C249" s="18"/>
      <c r="D249" s="18"/>
      <c r="E249" s="18"/>
    </row>
    <row r="250" spans="1:5" hidden="1" x14ac:dyDescent="0.25">
      <c r="A250" s="17">
        <f t="shared" si="3"/>
        <v>45781</v>
      </c>
      <c r="B250" s="17" t="s">
        <v>1994</v>
      </c>
      <c r="C250" s="18"/>
      <c r="D250" s="18"/>
      <c r="E250" s="18"/>
    </row>
    <row r="251" spans="1:5" hidden="1" x14ac:dyDescent="0.25">
      <c r="A251" s="17">
        <f t="shared" si="3"/>
        <v>45782</v>
      </c>
      <c r="B251" s="17" t="s">
        <v>1993</v>
      </c>
      <c r="C251" s="18"/>
      <c r="D251" s="18"/>
      <c r="E251" s="18"/>
    </row>
    <row r="252" spans="1:5" hidden="1" x14ac:dyDescent="0.25">
      <c r="A252" s="17">
        <f t="shared" si="3"/>
        <v>45782</v>
      </c>
      <c r="B252" s="17" t="s">
        <v>1994</v>
      </c>
      <c r="C252" s="18"/>
      <c r="D252" s="18"/>
      <c r="E252" s="18"/>
    </row>
    <row r="253" spans="1:5" hidden="1" x14ac:dyDescent="0.25">
      <c r="A253" s="17">
        <f t="shared" si="3"/>
        <v>45783</v>
      </c>
      <c r="B253" s="17" t="s">
        <v>1993</v>
      </c>
      <c r="C253" s="18"/>
      <c r="D253" s="18"/>
      <c r="E253" s="18"/>
    </row>
    <row r="254" spans="1:5" hidden="1" x14ac:dyDescent="0.25">
      <c r="A254" s="17">
        <f t="shared" si="3"/>
        <v>45783</v>
      </c>
      <c r="B254" s="17" t="s">
        <v>1994</v>
      </c>
      <c r="C254" s="18"/>
      <c r="D254" s="18"/>
      <c r="E254" s="18"/>
    </row>
    <row r="255" spans="1:5" hidden="1" x14ac:dyDescent="0.25">
      <c r="A255" s="17">
        <f t="shared" si="3"/>
        <v>45784</v>
      </c>
      <c r="B255" s="17" t="s">
        <v>1993</v>
      </c>
      <c r="C255" s="18"/>
      <c r="D255" s="18"/>
      <c r="E255" s="18"/>
    </row>
    <row r="256" spans="1:5" hidden="1" x14ac:dyDescent="0.25">
      <c r="A256" s="17">
        <f t="shared" si="3"/>
        <v>45784</v>
      </c>
      <c r="B256" s="17" t="s">
        <v>1994</v>
      </c>
      <c r="C256" s="18"/>
      <c r="D256" s="18"/>
      <c r="E256" s="18"/>
    </row>
    <row r="257" spans="1:5" hidden="1" x14ac:dyDescent="0.25">
      <c r="A257" s="17">
        <f t="shared" si="3"/>
        <v>45785</v>
      </c>
      <c r="B257" s="17" t="s">
        <v>1993</v>
      </c>
      <c r="C257" s="18"/>
      <c r="D257" s="18"/>
      <c r="E257" s="18"/>
    </row>
    <row r="258" spans="1:5" hidden="1" x14ac:dyDescent="0.25">
      <c r="A258" s="17">
        <f t="shared" si="3"/>
        <v>45785</v>
      </c>
      <c r="B258" s="17" t="s">
        <v>1994</v>
      </c>
      <c r="C258" s="18"/>
      <c r="D258" s="18"/>
      <c r="E258" s="18"/>
    </row>
    <row r="259" spans="1:5" hidden="1" x14ac:dyDescent="0.25">
      <c r="A259" s="17">
        <f t="shared" si="3"/>
        <v>45786</v>
      </c>
      <c r="B259" s="17" t="s">
        <v>1993</v>
      </c>
      <c r="C259" s="18"/>
      <c r="D259" s="18"/>
      <c r="E259" s="18"/>
    </row>
    <row r="260" spans="1:5" hidden="1" x14ac:dyDescent="0.25">
      <c r="A260" s="17">
        <f t="shared" si="3"/>
        <v>45786</v>
      </c>
      <c r="B260" s="17" t="s">
        <v>1994</v>
      </c>
      <c r="C260" s="18"/>
      <c r="D260" s="18"/>
      <c r="E260" s="18"/>
    </row>
    <row r="261" spans="1:5" hidden="1" x14ac:dyDescent="0.25">
      <c r="A261" s="17">
        <f t="shared" si="3"/>
        <v>45787</v>
      </c>
      <c r="B261" s="17" t="s">
        <v>1993</v>
      </c>
      <c r="C261" s="18"/>
      <c r="D261" s="18"/>
      <c r="E261" s="18"/>
    </row>
    <row r="262" spans="1:5" hidden="1" x14ac:dyDescent="0.25">
      <c r="A262" s="17">
        <f t="shared" si="3"/>
        <v>45787</v>
      </c>
      <c r="B262" s="17" t="s">
        <v>1994</v>
      </c>
      <c r="C262" s="18"/>
      <c r="D262" s="18"/>
      <c r="E262" s="18"/>
    </row>
    <row r="263" spans="1:5" hidden="1" x14ac:dyDescent="0.25">
      <c r="A263" s="17">
        <f t="shared" si="3"/>
        <v>45788</v>
      </c>
      <c r="B263" s="17" t="s">
        <v>1993</v>
      </c>
      <c r="C263" s="18"/>
      <c r="D263" s="18"/>
      <c r="E263" s="18"/>
    </row>
    <row r="264" spans="1:5" hidden="1" x14ac:dyDescent="0.25">
      <c r="A264" s="17">
        <f t="shared" si="3"/>
        <v>45788</v>
      </c>
      <c r="B264" s="17" t="s">
        <v>1994</v>
      </c>
      <c r="C264" s="18"/>
      <c r="D264" s="18"/>
      <c r="E264" s="18"/>
    </row>
    <row r="265" spans="1:5" hidden="1" x14ac:dyDescent="0.25">
      <c r="A265" s="17">
        <f t="shared" ref="A265:A328" si="4">A263+1</f>
        <v>45789</v>
      </c>
      <c r="B265" s="17" t="s">
        <v>1993</v>
      </c>
      <c r="C265" s="18"/>
      <c r="D265" s="18"/>
      <c r="E265" s="18"/>
    </row>
    <row r="266" spans="1:5" hidden="1" x14ac:dyDescent="0.25">
      <c r="A266" s="17">
        <f t="shared" si="4"/>
        <v>45789</v>
      </c>
      <c r="B266" s="17" t="s">
        <v>1994</v>
      </c>
      <c r="C266" s="18"/>
      <c r="D266" s="18"/>
      <c r="E266" s="18"/>
    </row>
    <row r="267" spans="1:5" hidden="1" x14ac:dyDescent="0.25">
      <c r="A267" s="17">
        <f t="shared" si="4"/>
        <v>45790</v>
      </c>
      <c r="B267" s="17" t="s">
        <v>1993</v>
      </c>
      <c r="C267" s="18"/>
      <c r="D267" s="18"/>
      <c r="E267" s="18"/>
    </row>
    <row r="268" spans="1:5" hidden="1" x14ac:dyDescent="0.25">
      <c r="A268" s="17">
        <f t="shared" si="4"/>
        <v>45790</v>
      </c>
      <c r="B268" s="17" t="s">
        <v>1994</v>
      </c>
      <c r="C268" s="18"/>
      <c r="D268" s="18"/>
      <c r="E268" s="18"/>
    </row>
    <row r="269" spans="1:5" hidden="1" x14ac:dyDescent="0.25">
      <c r="A269" s="17">
        <f t="shared" si="4"/>
        <v>45791</v>
      </c>
      <c r="B269" s="17" t="s">
        <v>1993</v>
      </c>
      <c r="C269" s="18"/>
      <c r="D269" s="18"/>
      <c r="E269" s="18"/>
    </row>
    <row r="270" spans="1:5" hidden="1" x14ac:dyDescent="0.25">
      <c r="A270" s="17">
        <f t="shared" si="4"/>
        <v>45791</v>
      </c>
      <c r="B270" s="17" t="s">
        <v>1994</v>
      </c>
      <c r="C270" s="18"/>
      <c r="D270" s="18"/>
      <c r="E270" s="18"/>
    </row>
    <row r="271" spans="1:5" hidden="1" x14ac:dyDescent="0.25">
      <c r="A271" s="17">
        <f t="shared" si="4"/>
        <v>45792</v>
      </c>
      <c r="B271" s="17" t="s">
        <v>1993</v>
      </c>
      <c r="C271" s="18"/>
      <c r="D271" s="18"/>
      <c r="E271" s="18"/>
    </row>
    <row r="272" spans="1:5" hidden="1" x14ac:dyDescent="0.25">
      <c r="A272" s="17">
        <f t="shared" si="4"/>
        <v>45792</v>
      </c>
      <c r="B272" s="17" t="s">
        <v>1994</v>
      </c>
      <c r="C272" s="18"/>
      <c r="D272" s="18"/>
      <c r="E272" s="18"/>
    </row>
    <row r="273" spans="1:5" hidden="1" x14ac:dyDescent="0.25">
      <c r="A273" s="17">
        <f t="shared" si="4"/>
        <v>45793</v>
      </c>
      <c r="B273" s="17" t="s">
        <v>1993</v>
      </c>
      <c r="C273" s="18"/>
      <c r="D273" s="18"/>
      <c r="E273" s="18"/>
    </row>
    <row r="274" spans="1:5" hidden="1" x14ac:dyDescent="0.25">
      <c r="A274" s="17">
        <f t="shared" si="4"/>
        <v>45793</v>
      </c>
      <c r="B274" s="17" t="s">
        <v>1994</v>
      </c>
      <c r="C274" s="18"/>
      <c r="D274" s="18"/>
      <c r="E274" s="18"/>
    </row>
    <row r="275" spans="1:5" hidden="1" x14ac:dyDescent="0.25">
      <c r="A275" s="17">
        <f t="shared" si="4"/>
        <v>45794</v>
      </c>
      <c r="B275" s="17" t="s">
        <v>1993</v>
      </c>
      <c r="C275" s="18"/>
      <c r="D275" s="18"/>
      <c r="E275" s="18"/>
    </row>
    <row r="276" spans="1:5" hidden="1" x14ac:dyDescent="0.25">
      <c r="A276" s="17">
        <f t="shared" si="4"/>
        <v>45794</v>
      </c>
      <c r="B276" s="17" t="s">
        <v>1994</v>
      </c>
      <c r="C276" s="18"/>
      <c r="D276" s="18"/>
      <c r="E276" s="18"/>
    </row>
    <row r="277" spans="1:5" hidden="1" x14ac:dyDescent="0.25">
      <c r="A277" s="17">
        <f t="shared" si="4"/>
        <v>45795</v>
      </c>
      <c r="B277" s="17" t="s">
        <v>1993</v>
      </c>
      <c r="C277" s="18"/>
      <c r="D277" s="18"/>
      <c r="E277" s="18"/>
    </row>
    <row r="278" spans="1:5" hidden="1" x14ac:dyDescent="0.25">
      <c r="A278" s="17">
        <f t="shared" si="4"/>
        <v>45795</v>
      </c>
      <c r="B278" s="17" t="s">
        <v>1994</v>
      </c>
      <c r="C278" s="18"/>
      <c r="D278" s="18"/>
      <c r="E278" s="18"/>
    </row>
    <row r="279" spans="1:5" hidden="1" x14ac:dyDescent="0.25">
      <c r="A279" s="17">
        <f t="shared" si="4"/>
        <v>45796</v>
      </c>
      <c r="B279" s="17" t="s">
        <v>1993</v>
      </c>
      <c r="C279" s="18"/>
      <c r="D279" s="18"/>
      <c r="E279" s="18"/>
    </row>
    <row r="280" spans="1:5" hidden="1" x14ac:dyDescent="0.25">
      <c r="A280" s="17">
        <f t="shared" si="4"/>
        <v>45796</v>
      </c>
      <c r="B280" s="17" t="s">
        <v>1994</v>
      </c>
      <c r="C280" s="18"/>
      <c r="D280" s="18"/>
      <c r="E280" s="18"/>
    </row>
    <row r="281" spans="1:5" hidden="1" x14ac:dyDescent="0.25">
      <c r="A281" s="17">
        <f t="shared" si="4"/>
        <v>45797</v>
      </c>
      <c r="B281" s="17" t="s">
        <v>1993</v>
      </c>
      <c r="C281" s="18"/>
      <c r="D281" s="18"/>
      <c r="E281" s="18"/>
    </row>
    <row r="282" spans="1:5" hidden="1" x14ac:dyDescent="0.25">
      <c r="A282" s="17">
        <f t="shared" si="4"/>
        <v>45797</v>
      </c>
      <c r="B282" s="17" t="s">
        <v>1994</v>
      </c>
      <c r="C282" s="18"/>
      <c r="D282" s="18"/>
      <c r="E282" s="18"/>
    </row>
    <row r="283" spans="1:5" hidden="1" x14ac:dyDescent="0.25">
      <c r="A283" s="17">
        <f t="shared" si="4"/>
        <v>45798</v>
      </c>
      <c r="B283" s="17" t="s">
        <v>1993</v>
      </c>
      <c r="C283" s="18"/>
      <c r="D283" s="18"/>
      <c r="E283" s="18"/>
    </row>
    <row r="284" spans="1:5" hidden="1" x14ac:dyDescent="0.25">
      <c r="A284" s="17">
        <f t="shared" si="4"/>
        <v>45798</v>
      </c>
      <c r="B284" s="17" t="s">
        <v>1994</v>
      </c>
      <c r="C284" s="18"/>
      <c r="D284" s="18"/>
      <c r="E284" s="18"/>
    </row>
    <row r="285" spans="1:5" hidden="1" x14ac:dyDescent="0.25">
      <c r="A285" s="17">
        <f t="shared" si="4"/>
        <v>45799</v>
      </c>
      <c r="B285" s="17" t="s">
        <v>1993</v>
      </c>
      <c r="C285" s="18"/>
      <c r="D285" s="18"/>
      <c r="E285" s="18"/>
    </row>
    <row r="286" spans="1:5" hidden="1" x14ac:dyDescent="0.25">
      <c r="A286" s="17">
        <f t="shared" si="4"/>
        <v>45799</v>
      </c>
      <c r="B286" s="17" t="s">
        <v>1994</v>
      </c>
      <c r="C286" s="18"/>
      <c r="D286" s="18"/>
      <c r="E286" s="18"/>
    </row>
    <row r="287" spans="1:5" hidden="1" x14ac:dyDescent="0.25">
      <c r="A287" s="17">
        <f t="shared" si="4"/>
        <v>45800</v>
      </c>
      <c r="B287" s="17" t="s">
        <v>1993</v>
      </c>
      <c r="C287" s="18"/>
      <c r="D287" s="18"/>
      <c r="E287" s="18"/>
    </row>
    <row r="288" spans="1:5" hidden="1" x14ac:dyDescent="0.25">
      <c r="A288" s="17">
        <f t="shared" si="4"/>
        <v>45800</v>
      </c>
      <c r="B288" s="17" t="s">
        <v>1994</v>
      </c>
      <c r="C288" s="18"/>
      <c r="D288" s="18"/>
      <c r="E288" s="18"/>
    </row>
    <row r="289" spans="1:5" hidden="1" x14ac:dyDescent="0.25">
      <c r="A289" s="17">
        <f t="shared" si="4"/>
        <v>45801</v>
      </c>
      <c r="B289" s="17" t="s">
        <v>1993</v>
      </c>
      <c r="C289" s="18"/>
      <c r="D289" s="18"/>
      <c r="E289" s="18"/>
    </row>
    <row r="290" spans="1:5" hidden="1" x14ac:dyDescent="0.25">
      <c r="A290" s="17">
        <f t="shared" si="4"/>
        <v>45801</v>
      </c>
      <c r="B290" s="17" t="s">
        <v>1994</v>
      </c>
      <c r="C290" s="18"/>
      <c r="D290" s="18"/>
      <c r="E290" s="18"/>
    </row>
    <row r="291" spans="1:5" hidden="1" x14ac:dyDescent="0.25">
      <c r="A291" s="17">
        <f t="shared" si="4"/>
        <v>45802</v>
      </c>
      <c r="B291" s="17" t="s">
        <v>1993</v>
      </c>
      <c r="C291" s="18"/>
      <c r="D291" s="18"/>
      <c r="E291" s="18"/>
    </row>
    <row r="292" spans="1:5" hidden="1" x14ac:dyDescent="0.25">
      <c r="A292" s="17">
        <f t="shared" si="4"/>
        <v>45802</v>
      </c>
      <c r="B292" s="17" t="s">
        <v>1994</v>
      </c>
      <c r="C292" s="18"/>
      <c r="D292" s="18"/>
      <c r="E292" s="18"/>
    </row>
    <row r="293" spans="1:5" hidden="1" x14ac:dyDescent="0.25">
      <c r="A293" s="17">
        <f t="shared" si="4"/>
        <v>45803</v>
      </c>
      <c r="B293" s="17" t="s">
        <v>1993</v>
      </c>
      <c r="C293" s="18"/>
      <c r="D293" s="18"/>
      <c r="E293" s="18"/>
    </row>
    <row r="294" spans="1:5" hidden="1" x14ac:dyDescent="0.25">
      <c r="A294" s="17">
        <f t="shared" si="4"/>
        <v>45803</v>
      </c>
      <c r="B294" s="17" t="s">
        <v>1994</v>
      </c>
      <c r="C294" s="18"/>
      <c r="D294" s="18"/>
      <c r="E294" s="18"/>
    </row>
    <row r="295" spans="1:5" hidden="1" x14ac:dyDescent="0.25">
      <c r="A295" s="17">
        <f t="shared" si="4"/>
        <v>45804</v>
      </c>
      <c r="B295" s="17" t="s">
        <v>1993</v>
      </c>
      <c r="C295" s="18"/>
      <c r="D295" s="18"/>
      <c r="E295" s="18"/>
    </row>
    <row r="296" spans="1:5" hidden="1" x14ac:dyDescent="0.25">
      <c r="A296" s="17">
        <f t="shared" si="4"/>
        <v>45804</v>
      </c>
      <c r="B296" s="17" t="s">
        <v>1994</v>
      </c>
      <c r="C296" s="18"/>
      <c r="D296" s="18"/>
      <c r="E296" s="18"/>
    </row>
    <row r="297" spans="1:5" hidden="1" x14ac:dyDescent="0.25">
      <c r="A297" s="17">
        <f t="shared" si="4"/>
        <v>45805</v>
      </c>
      <c r="B297" s="17" t="s">
        <v>1993</v>
      </c>
      <c r="C297" s="18"/>
      <c r="D297" s="18"/>
      <c r="E297" s="18"/>
    </row>
    <row r="298" spans="1:5" hidden="1" x14ac:dyDescent="0.25">
      <c r="A298" s="17">
        <f t="shared" si="4"/>
        <v>45805</v>
      </c>
      <c r="B298" s="17" t="s">
        <v>1994</v>
      </c>
      <c r="C298" s="18"/>
      <c r="D298" s="18"/>
      <c r="E298" s="18"/>
    </row>
    <row r="299" spans="1:5" hidden="1" x14ac:dyDescent="0.25">
      <c r="A299" s="17">
        <f t="shared" si="4"/>
        <v>45806</v>
      </c>
      <c r="B299" s="17" t="s">
        <v>1993</v>
      </c>
      <c r="C299" s="18"/>
      <c r="D299" s="18"/>
      <c r="E299" s="18"/>
    </row>
    <row r="300" spans="1:5" hidden="1" x14ac:dyDescent="0.25">
      <c r="A300" s="17">
        <f t="shared" si="4"/>
        <v>45806</v>
      </c>
      <c r="B300" s="17" t="s">
        <v>1994</v>
      </c>
      <c r="C300" s="18"/>
      <c r="D300" s="18"/>
      <c r="E300" s="18"/>
    </row>
    <row r="301" spans="1:5" hidden="1" x14ac:dyDescent="0.25">
      <c r="A301" s="17">
        <f t="shared" si="4"/>
        <v>45807</v>
      </c>
      <c r="B301" s="17" t="s">
        <v>1993</v>
      </c>
      <c r="C301" s="18"/>
      <c r="D301" s="18"/>
      <c r="E301" s="18"/>
    </row>
    <row r="302" spans="1:5" hidden="1" x14ac:dyDescent="0.25">
      <c r="A302" s="17">
        <f t="shared" si="4"/>
        <v>45807</v>
      </c>
      <c r="B302" s="17" t="s">
        <v>1994</v>
      </c>
      <c r="C302" s="18"/>
      <c r="D302" s="18"/>
      <c r="E302" s="18"/>
    </row>
    <row r="303" spans="1:5" hidden="1" x14ac:dyDescent="0.25">
      <c r="A303" s="17">
        <f t="shared" si="4"/>
        <v>45808</v>
      </c>
      <c r="B303" s="17" t="s">
        <v>1993</v>
      </c>
      <c r="C303" s="18"/>
      <c r="D303" s="18"/>
      <c r="E303" s="18"/>
    </row>
    <row r="304" spans="1:5" hidden="1" x14ac:dyDescent="0.25">
      <c r="A304" s="17">
        <f t="shared" si="4"/>
        <v>45808</v>
      </c>
      <c r="B304" s="17" t="s">
        <v>1994</v>
      </c>
      <c r="C304" s="18"/>
      <c r="D304" s="18"/>
      <c r="E304" s="18"/>
    </row>
    <row r="305" spans="1:5" hidden="1" x14ac:dyDescent="0.25">
      <c r="A305" s="17">
        <f t="shared" si="4"/>
        <v>45809</v>
      </c>
      <c r="B305" s="17" t="s">
        <v>1993</v>
      </c>
      <c r="C305" s="18"/>
      <c r="D305" s="18"/>
      <c r="E305" s="18"/>
    </row>
    <row r="306" spans="1:5" hidden="1" x14ac:dyDescent="0.25">
      <c r="A306" s="17">
        <f t="shared" si="4"/>
        <v>45809</v>
      </c>
      <c r="B306" s="17" t="s">
        <v>1994</v>
      </c>
      <c r="C306" s="18"/>
      <c r="D306" s="18"/>
      <c r="E306" s="18"/>
    </row>
    <row r="307" spans="1:5" hidden="1" x14ac:dyDescent="0.25">
      <c r="A307" s="17">
        <f t="shared" si="4"/>
        <v>45810</v>
      </c>
      <c r="B307" s="17" t="s">
        <v>1993</v>
      </c>
      <c r="C307" s="18"/>
      <c r="D307" s="18"/>
      <c r="E307" s="18"/>
    </row>
    <row r="308" spans="1:5" hidden="1" x14ac:dyDescent="0.25">
      <c r="A308" s="17">
        <f t="shared" si="4"/>
        <v>45810</v>
      </c>
      <c r="B308" s="17" t="s">
        <v>1994</v>
      </c>
      <c r="C308" s="18"/>
      <c r="D308" s="18"/>
      <c r="E308" s="18"/>
    </row>
    <row r="309" spans="1:5" hidden="1" x14ac:dyDescent="0.25">
      <c r="A309" s="17">
        <f t="shared" si="4"/>
        <v>45811</v>
      </c>
      <c r="B309" s="17" t="s">
        <v>1993</v>
      </c>
      <c r="C309" s="18"/>
      <c r="D309" s="18"/>
      <c r="E309" s="18"/>
    </row>
    <row r="310" spans="1:5" hidden="1" x14ac:dyDescent="0.25">
      <c r="A310" s="17">
        <f t="shared" si="4"/>
        <v>45811</v>
      </c>
      <c r="B310" s="17" t="s">
        <v>1994</v>
      </c>
      <c r="C310" s="18"/>
      <c r="D310" s="18"/>
      <c r="E310" s="18"/>
    </row>
    <row r="311" spans="1:5" hidden="1" x14ac:dyDescent="0.25">
      <c r="A311" s="17">
        <f t="shared" si="4"/>
        <v>45812</v>
      </c>
      <c r="B311" s="17" t="s">
        <v>1993</v>
      </c>
      <c r="C311" s="18"/>
      <c r="D311" s="18"/>
      <c r="E311" s="18"/>
    </row>
    <row r="312" spans="1:5" hidden="1" x14ac:dyDescent="0.25">
      <c r="A312" s="17">
        <f t="shared" si="4"/>
        <v>45812</v>
      </c>
      <c r="B312" s="17" t="s">
        <v>1994</v>
      </c>
      <c r="C312" s="18"/>
      <c r="D312" s="18"/>
      <c r="E312" s="18"/>
    </row>
    <row r="313" spans="1:5" hidden="1" x14ac:dyDescent="0.25">
      <c r="A313" s="17">
        <f t="shared" si="4"/>
        <v>45813</v>
      </c>
      <c r="B313" s="17" t="s">
        <v>1993</v>
      </c>
      <c r="C313" s="18"/>
      <c r="D313" s="18"/>
      <c r="E313" s="18"/>
    </row>
    <row r="314" spans="1:5" hidden="1" x14ac:dyDescent="0.25">
      <c r="A314" s="17">
        <f t="shared" si="4"/>
        <v>45813</v>
      </c>
      <c r="B314" s="17" t="s">
        <v>1994</v>
      </c>
      <c r="C314" s="18"/>
      <c r="D314" s="18"/>
      <c r="E314" s="18"/>
    </row>
    <row r="315" spans="1:5" hidden="1" x14ac:dyDescent="0.25">
      <c r="A315" s="17">
        <f t="shared" si="4"/>
        <v>45814</v>
      </c>
      <c r="B315" s="17" t="s">
        <v>1993</v>
      </c>
      <c r="C315" s="18"/>
      <c r="D315" s="18"/>
      <c r="E315" s="18"/>
    </row>
    <row r="316" spans="1:5" hidden="1" x14ac:dyDescent="0.25">
      <c r="A316" s="17">
        <f t="shared" si="4"/>
        <v>45814</v>
      </c>
      <c r="B316" s="17" t="s">
        <v>1994</v>
      </c>
      <c r="C316" s="18"/>
      <c r="D316" s="18"/>
      <c r="E316" s="18"/>
    </row>
    <row r="317" spans="1:5" hidden="1" x14ac:dyDescent="0.25">
      <c r="A317" s="17">
        <f t="shared" si="4"/>
        <v>45815</v>
      </c>
      <c r="B317" s="17" t="s">
        <v>1993</v>
      </c>
      <c r="C317" s="18"/>
      <c r="D317" s="18"/>
      <c r="E317" s="18"/>
    </row>
    <row r="318" spans="1:5" hidden="1" x14ac:dyDescent="0.25">
      <c r="A318" s="17">
        <f t="shared" si="4"/>
        <v>45815</v>
      </c>
      <c r="B318" s="17" t="s">
        <v>1994</v>
      </c>
      <c r="C318" s="18"/>
      <c r="D318" s="18"/>
      <c r="E318" s="18"/>
    </row>
    <row r="319" spans="1:5" hidden="1" x14ac:dyDescent="0.25">
      <c r="A319" s="17">
        <f t="shared" si="4"/>
        <v>45816</v>
      </c>
      <c r="B319" s="17" t="s">
        <v>1993</v>
      </c>
      <c r="C319" s="18"/>
      <c r="D319" s="18"/>
      <c r="E319" s="18"/>
    </row>
    <row r="320" spans="1:5" hidden="1" x14ac:dyDescent="0.25">
      <c r="A320" s="17">
        <f t="shared" si="4"/>
        <v>45816</v>
      </c>
      <c r="B320" s="17" t="s">
        <v>1994</v>
      </c>
      <c r="C320" s="18"/>
      <c r="D320" s="18"/>
      <c r="E320" s="18"/>
    </row>
    <row r="321" spans="1:5" hidden="1" x14ac:dyDescent="0.25">
      <c r="A321" s="17">
        <f t="shared" si="4"/>
        <v>45817</v>
      </c>
      <c r="B321" s="17" t="s">
        <v>1993</v>
      </c>
      <c r="C321" s="18"/>
      <c r="D321" s="18"/>
      <c r="E321" s="18"/>
    </row>
    <row r="322" spans="1:5" hidden="1" x14ac:dyDescent="0.25">
      <c r="A322" s="17">
        <f t="shared" si="4"/>
        <v>45817</v>
      </c>
      <c r="B322" s="17" t="s">
        <v>1994</v>
      </c>
      <c r="C322" s="18"/>
      <c r="D322" s="18"/>
      <c r="E322" s="18"/>
    </row>
    <row r="323" spans="1:5" hidden="1" x14ac:dyDescent="0.25">
      <c r="A323" s="17">
        <f t="shared" si="4"/>
        <v>45818</v>
      </c>
      <c r="B323" s="17" t="s">
        <v>1993</v>
      </c>
      <c r="C323" s="18"/>
      <c r="D323" s="18"/>
      <c r="E323" s="18"/>
    </row>
    <row r="324" spans="1:5" hidden="1" x14ac:dyDescent="0.25">
      <c r="A324" s="17">
        <f t="shared" si="4"/>
        <v>45818</v>
      </c>
      <c r="B324" s="17" t="s">
        <v>1994</v>
      </c>
      <c r="C324" s="18"/>
      <c r="D324" s="18"/>
      <c r="E324" s="18"/>
    </row>
    <row r="325" spans="1:5" hidden="1" x14ac:dyDescent="0.25">
      <c r="A325" s="17">
        <f t="shared" si="4"/>
        <v>45819</v>
      </c>
      <c r="B325" s="17" t="s">
        <v>1993</v>
      </c>
      <c r="C325" s="18"/>
      <c r="D325" s="18"/>
      <c r="E325" s="18"/>
    </row>
    <row r="326" spans="1:5" hidden="1" x14ac:dyDescent="0.25">
      <c r="A326" s="17">
        <f t="shared" si="4"/>
        <v>45819</v>
      </c>
      <c r="B326" s="17" t="s">
        <v>1994</v>
      </c>
      <c r="C326" s="18"/>
      <c r="D326" s="18"/>
      <c r="E326" s="18"/>
    </row>
    <row r="327" spans="1:5" hidden="1" x14ac:dyDescent="0.25">
      <c r="A327" s="17">
        <f t="shared" si="4"/>
        <v>45820</v>
      </c>
      <c r="B327" s="17" t="s">
        <v>1993</v>
      </c>
      <c r="C327" s="18"/>
      <c r="D327" s="18"/>
      <c r="E327" s="18"/>
    </row>
    <row r="328" spans="1:5" hidden="1" x14ac:dyDescent="0.25">
      <c r="A328" s="17">
        <f t="shared" si="4"/>
        <v>45820</v>
      </c>
      <c r="B328" s="17" t="s">
        <v>1994</v>
      </c>
      <c r="C328" s="18"/>
      <c r="D328" s="18"/>
      <c r="E328" s="18"/>
    </row>
    <row r="329" spans="1:5" hidden="1" x14ac:dyDescent="0.25">
      <c r="A329" s="17">
        <f t="shared" ref="A329:A392" si="5">A327+1</f>
        <v>45821</v>
      </c>
      <c r="B329" s="17" t="s">
        <v>1993</v>
      </c>
      <c r="C329" s="18"/>
      <c r="D329" s="18"/>
      <c r="E329" s="18"/>
    </row>
    <row r="330" spans="1:5" hidden="1" x14ac:dyDescent="0.25">
      <c r="A330" s="17">
        <f t="shared" si="5"/>
        <v>45821</v>
      </c>
      <c r="B330" s="17" t="s">
        <v>1994</v>
      </c>
      <c r="C330" s="18"/>
      <c r="D330" s="18"/>
      <c r="E330" s="18"/>
    </row>
    <row r="331" spans="1:5" hidden="1" x14ac:dyDescent="0.25">
      <c r="A331" s="17">
        <f t="shared" si="5"/>
        <v>45822</v>
      </c>
      <c r="B331" s="17" t="s">
        <v>1993</v>
      </c>
      <c r="C331" s="18"/>
      <c r="D331" s="18"/>
      <c r="E331" s="18"/>
    </row>
    <row r="332" spans="1:5" hidden="1" x14ac:dyDescent="0.25">
      <c r="A332" s="17">
        <f t="shared" si="5"/>
        <v>45822</v>
      </c>
      <c r="B332" s="17" t="s">
        <v>1994</v>
      </c>
      <c r="C332" s="18"/>
      <c r="D332" s="18"/>
      <c r="E332" s="18"/>
    </row>
    <row r="333" spans="1:5" hidden="1" x14ac:dyDescent="0.25">
      <c r="A333" s="17">
        <f t="shared" si="5"/>
        <v>45823</v>
      </c>
      <c r="B333" s="17" t="s">
        <v>1993</v>
      </c>
      <c r="C333" s="18"/>
      <c r="D333" s="18"/>
      <c r="E333" s="18"/>
    </row>
    <row r="334" spans="1:5" hidden="1" x14ac:dyDescent="0.25">
      <c r="A334" s="17">
        <f t="shared" si="5"/>
        <v>45823</v>
      </c>
      <c r="B334" s="17" t="s">
        <v>1994</v>
      </c>
      <c r="C334" s="18"/>
      <c r="D334" s="18"/>
      <c r="E334" s="18"/>
    </row>
    <row r="335" spans="1:5" hidden="1" x14ac:dyDescent="0.25">
      <c r="A335" s="17">
        <f t="shared" si="5"/>
        <v>45824</v>
      </c>
      <c r="B335" s="17" t="s">
        <v>1993</v>
      </c>
      <c r="C335" s="18"/>
      <c r="D335" s="18"/>
      <c r="E335" s="18"/>
    </row>
    <row r="336" spans="1:5" hidden="1" x14ac:dyDescent="0.25">
      <c r="A336" s="17">
        <f t="shared" si="5"/>
        <v>45824</v>
      </c>
      <c r="B336" s="17" t="s">
        <v>1994</v>
      </c>
      <c r="C336" s="18"/>
      <c r="D336" s="18"/>
      <c r="E336" s="18"/>
    </row>
    <row r="337" spans="1:5" hidden="1" x14ac:dyDescent="0.25">
      <c r="A337" s="17">
        <f t="shared" si="5"/>
        <v>45825</v>
      </c>
      <c r="B337" s="17" t="s">
        <v>1993</v>
      </c>
      <c r="C337" s="18"/>
      <c r="D337" s="18"/>
      <c r="E337" s="18"/>
    </row>
    <row r="338" spans="1:5" hidden="1" x14ac:dyDescent="0.25">
      <c r="A338" s="17">
        <f t="shared" si="5"/>
        <v>45825</v>
      </c>
      <c r="B338" s="17" t="s">
        <v>1994</v>
      </c>
      <c r="C338" s="18"/>
      <c r="D338" s="18"/>
      <c r="E338" s="18"/>
    </row>
    <row r="339" spans="1:5" hidden="1" x14ac:dyDescent="0.25">
      <c r="A339" s="17">
        <f t="shared" si="5"/>
        <v>45826</v>
      </c>
      <c r="B339" s="17" t="s">
        <v>1993</v>
      </c>
      <c r="C339" s="18"/>
      <c r="D339" s="18"/>
      <c r="E339" s="18"/>
    </row>
    <row r="340" spans="1:5" hidden="1" x14ac:dyDescent="0.25">
      <c r="A340" s="17">
        <f t="shared" si="5"/>
        <v>45826</v>
      </c>
      <c r="B340" s="17" t="s">
        <v>1994</v>
      </c>
      <c r="C340" s="18"/>
      <c r="D340" s="18"/>
      <c r="E340" s="18"/>
    </row>
    <row r="341" spans="1:5" hidden="1" x14ac:dyDescent="0.25">
      <c r="A341" s="17">
        <f t="shared" si="5"/>
        <v>45827</v>
      </c>
      <c r="B341" s="17" t="s">
        <v>1993</v>
      </c>
      <c r="C341" s="18"/>
      <c r="D341" s="18"/>
      <c r="E341" s="18"/>
    </row>
    <row r="342" spans="1:5" hidden="1" x14ac:dyDescent="0.25">
      <c r="A342" s="17">
        <f t="shared" si="5"/>
        <v>45827</v>
      </c>
      <c r="B342" s="17" t="s">
        <v>1994</v>
      </c>
      <c r="C342" s="18"/>
      <c r="D342" s="18"/>
      <c r="E342" s="18"/>
    </row>
    <row r="343" spans="1:5" hidden="1" x14ac:dyDescent="0.25">
      <c r="A343" s="17">
        <f t="shared" si="5"/>
        <v>45828</v>
      </c>
      <c r="B343" s="17" t="s">
        <v>1993</v>
      </c>
      <c r="C343" s="18"/>
      <c r="D343" s="18"/>
      <c r="E343" s="18"/>
    </row>
    <row r="344" spans="1:5" hidden="1" x14ac:dyDescent="0.25">
      <c r="A344" s="17">
        <f t="shared" si="5"/>
        <v>45828</v>
      </c>
      <c r="B344" s="17" t="s">
        <v>1994</v>
      </c>
      <c r="C344" s="18"/>
      <c r="D344" s="18"/>
      <c r="E344" s="18"/>
    </row>
    <row r="345" spans="1:5" hidden="1" x14ac:dyDescent="0.25">
      <c r="A345" s="17">
        <f t="shared" si="5"/>
        <v>45829</v>
      </c>
      <c r="B345" s="17" t="s">
        <v>1993</v>
      </c>
      <c r="C345" s="18"/>
      <c r="D345" s="18"/>
      <c r="E345" s="18"/>
    </row>
    <row r="346" spans="1:5" hidden="1" x14ac:dyDescent="0.25">
      <c r="A346" s="17">
        <f t="shared" si="5"/>
        <v>45829</v>
      </c>
      <c r="B346" s="17" t="s">
        <v>1994</v>
      </c>
      <c r="C346" s="18"/>
      <c r="D346" s="18"/>
      <c r="E346" s="18"/>
    </row>
    <row r="347" spans="1:5" hidden="1" x14ac:dyDescent="0.25">
      <c r="A347" s="17">
        <f t="shared" si="5"/>
        <v>45830</v>
      </c>
      <c r="B347" s="17" t="s">
        <v>1993</v>
      </c>
      <c r="C347" s="18"/>
      <c r="D347" s="18"/>
      <c r="E347" s="18"/>
    </row>
    <row r="348" spans="1:5" hidden="1" x14ac:dyDescent="0.25">
      <c r="A348" s="17">
        <f t="shared" si="5"/>
        <v>45830</v>
      </c>
      <c r="B348" s="17" t="s">
        <v>1994</v>
      </c>
      <c r="C348" s="18"/>
      <c r="D348" s="18"/>
      <c r="E348" s="18"/>
    </row>
    <row r="349" spans="1:5" hidden="1" x14ac:dyDescent="0.25">
      <c r="A349" s="17">
        <f t="shared" si="5"/>
        <v>45831</v>
      </c>
      <c r="B349" s="17" t="s">
        <v>1993</v>
      </c>
      <c r="C349" s="18"/>
      <c r="D349" s="18"/>
      <c r="E349" s="18"/>
    </row>
    <row r="350" spans="1:5" hidden="1" x14ac:dyDescent="0.25">
      <c r="A350" s="17">
        <f t="shared" si="5"/>
        <v>45831</v>
      </c>
      <c r="B350" s="17" t="s">
        <v>1994</v>
      </c>
      <c r="C350" s="18"/>
      <c r="D350" s="18"/>
      <c r="E350" s="18"/>
    </row>
    <row r="351" spans="1:5" hidden="1" x14ac:dyDescent="0.25">
      <c r="A351" s="17">
        <f t="shared" si="5"/>
        <v>45832</v>
      </c>
      <c r="B351" s="17" t="s">
        <v>1993</v>
      </c>
      <c r="C351" s="18"/>
      <c r="D351" s="18"/>
      <c r="E351" s="18"/>
    </row>
    <row r="352" spans="1:5" hidden="1" x14ac:dyDescent="0.25">
      <c r="A352" s="17">
        <f t="shared" si="5"/>
        <v>45832</v>
      </c>
      <c r="B352" s="17" t="s">
        <v>1994</v>
      </c>
      <c r="C352" s="18"/>
      <c r="D352" s="18"/>
      <c r="E352" s="18"/>
    </row>
    <row r="353" spans="1:5" hidden="1" x14ac:dyDescent="0.25">
      <c r="A353" s="17">
        <f t="shared" si="5"/>
        <v>45833</v>
      </c>
      <c r="B353" s="17" t="s">
        <v>1993</v>
      </c>
      <c r="C353" s="18"/>
      <c r="D353" s="18"/>
      <c r="E353" s="18"/>
    </row>
    <row r="354" spans="1:5" hidden="1" x14ac:dyDescent="0.25">
      <c r="A354" s="17">
        <f t="shared" si="5"/>
        <v>45833</v>
      </c>
      <c r="B354" s="17" t="s">
        <v>1994</v>
      </c>
      <c r="C354" s="18"/>
      <c r="D354" s="18"/>
      <c r="E354" s="18"/>
    </row>
    <row r="355" spans="1:5" hidden="1" x14ac:dyDescent="0.25">
      <c r="A355" s="17">
        <f t="shared" si="5"/>
        <v>45834</v>
      </c>
      <c r="B355" s="17" t="s">
        <v>1993</v>
      </c>
      <c r="C355" s="18"/>
      <c r="D355" s="18"/>
      <c r="E355" s="18"/>
    </row>
    <row r="356" spans="1:5" hidden="1" x14ac:dyDescent="0.25">
      <c r="A356" s="17">
        <f t="shared" si="5"/>
        <v>45834</v>
      </c>
      <c r="B356" s="17" t="s">
        <v>1994</v>
      </c>
      <c r="C356" s="18"/>
      <c r="D356" s="18"/>
      <c r="E356" s="18"/>
    </row>
    <row r="357" spans="1:5" hidden="1" x14ac:dyDescent="0.25">
      <c r="A357" s="17">
        <f t="shared" si="5"/>
        <v>45835</v>
      </c>
      <c r="B357" s="17" t="s">
        <v>1993</v>
      </c>
      <c r="C357" s="18"/>
      <c r="D357" s="18"/>
      <c r="E357" s="18"/>
    </row>
    <row r="358" spans="1:5" hidden="1" x14ac:dyDescent="0.25">
      <c r="A358" s="17">
        <f t="shared" si="5"/>
        <v>45835</v>
      </c>
      <c r="B358" s="17" t="s">
        <v>1994</v>
      </c>
      <c r="C358" s="18"/>
      <c r="D358" s="18"/>
      <c r="E358" s="18"/>
    </row>
    <row r="359" spans="1:5" hidden="1" x14ac:dyDescent="0.25">
      <c r="A359" s="17">
        <f t="shared" si="5"/>
        <v>45836</v>
      </c>
      <c r="B359" s="17" t="s">
        <v>1993</v>
      </c>
      <c r="C359" s="18"/>
      <c r="D359" s="18"/>
      <c r="E359" s="18"/>
    </row>
    <row r="360" spans="1:5" hidden="1" x14ac:dyDescent="0.25">
      <c r="A360" s="17">
        <f t="shared" si="5"/>
        <v>45836</v>
      </c>
      <c r="B360" s="17" t="s">
        <v>1994</v>
      </c>
      <c r="C360" s="18"/>
      <c r="D360" s="18"/>
      <c r="E360" s="18"/>
    </row>
    <row r="361" spans="1:5" hidden="1" x14ac:dyDescent="0.25">
      <c r="A361" s="17">
        <f t="shared" si="5"/>
        <v>45837</v>
      </c>
      <c r="B361" s="17" t="s">
        <v>1993</v>
      </c>
      <c r="C361" s="18"/>
      <c r="D361" s="18"/>
      <c r="E361" s="18"/>
    </row>
    <row r="362" spans="1:5" hidden="1" x14ac:dyDescent="0.25">
      <c r="A362" s="17">
        <f t="shared" si="5"/>
        <v>45837</v>
      </c>
      <c r="B362" s="17" t="s">
        <v>1994</v>
      </c>
      <c r="C362" s="18"/>
      <c r="D362" s="18"/>
      <c r="E362" s="18"/>
    </row>
    <row r="363" spans="1:5" hidden="1" x14ac:dyDescent="0.25">
      <c r="A363" s="17">
        <f t="shared" si="5"/>
        <v>45838</v>
      </c>
      <c r="B363" s="17" t="s">
        <v>1993</v>
      </c>
      <c r="C363" s="18"/>
      <c r="D363" s="18"/>
      <c r="E363" s="18"/>
    </row>
    <row r="364" spans="1:5" hidden="1" x14ac:dyDescent="0.25">
      <c r="A364" s="17">
        <f t="shared" si="5"/>
        <v>45838</v>
      </c>
      <c r="B364" s="17" t="s">
        <v>1994</v>
      </c>
      <c r="C364" s="18"/>
      <c r="D364" s="18"/>
      <c r="E364" s="18"/>
    </row>
    <row r="365" spans="1:5" hidden="1" x14ac:dyDescent="0.25">
      <c r="A365" s="17">
        <f t="shared" si="5"/>
        <v>45839</v>
      </c>
      <c r="B365" s="17" t="s">
        <v>1993</v>
      </c>
      <c r="C365" s="18"/>
      <c r="D365" s="18"/>
      <c r="E365" s="18"/>
    </row>
    <row r="366" spans="1:5" hidden="1" x14ac:dyDescent="0.25">
      <c r="A366" s="17">
        <f t="shared" si="5"/>
        <v>45839</v>
      </c>
      <c r="B366" s="17" t="s">
        <v>1994</v>
      </c>
      <c r="C366" s="18"/>
      <c r="D366" s="18"/>
      <c r="E366" s="18"/>
    </row>
    <row r="367" spans="1:5" hidden="1" x14ac:dyDescent="0.25">
      <c r="A367" s="17">
        <f t="shared" si="5"/>
        <v>45840</v>
      </c>
      <c r="B367" s="17" t="s">
        <v>1993</v>
      </c>
      <c r="C367" s="18"/>
      <c r="D367" s="18"/>
      <c r="E367" s="18"/>
    </row>
    <row r="368" spans="1:5" hidden="1" x14ac:dyDescent="0.25">
      <c r="A368" s="17">
        <f t="shared" si="5"/>
        <v>45840</v>
      </c>
      <c r="B368" s="17" t="s">
        <v>1994</v>
      </c>
      <c r="C368" s="18"/>
      <c r="D368" s="18"/>
      <c r="E368" s="18"/>
    </row>
    <row r="369" spans="1:5" hidden="1" x14ac:dyDescent="0.25">
      <c r="A369" s="17">
        <f t="shared" si="5"/>
        <v>45841</v>
      </c>
      <c r="B369" s="17" t="s">
        <v>1993</v>
      </c>
      <c r="C369" s="18"/>
      <c r="D369" s="18"/>
      <c r="E369" s="18"/>
    </row>
    <row r="370" spans="1:5" hidden="1" x14ac:dyDescent="0.25">
      <c r="A370" s="17">
        <f t="shared" si="5"/>
        <v>45841</v>
      </c>
      <c r="B370" s="17" t="s">
        <v>1994</v>
      </c>
      <c r="C370" s="18"/>
      <c r="D370" s="18"/>
      <c r="E370" s="18"/>
    </row>
    <row r="371" spans="1:5" hidden="1" x14ac:dyDescent="0.25">
      <c r="A371" s="17">
        <f t="shared" si="5"/>
        <v>45842</v>
      </c>
      <c r="B371" s="17" t="s">
        <v>1993</v>
      </c>
      <c r="C371" s="18"/>
      <c r="D371" s="18"/>
      <c r="E371" s="18"/>
    </row>
    <row r="372" spans="1:5" hidden="1" x14ac:dyDescent="0.25">
      <c r="A372" s="17">
        <f t="shared" si="5"/>
        <v>45842</v>
      </c>
      <c r="B372" s="17" t="s">
        <v>1994</v>
      </c>
      <c r="C372" s="18"/>
      <c r="D372" s="18"/>
      <c r="E372" s="18"/>
    </row>
    <row r="373" spans="1:5" hidden="1" x14ac:dyDescent="0.25">
      <c r="A373" s="17">
        <f t="shared" si="5"/>
        <v>45843</v>
      </c>
      <c r="B373" s="17" t="s">
        <v>1993</v>
      </c>
      <c r="C373" s="18"/>
      <c r="D373" s="18"/>
      <c r="E373" s="18"/>
    </row>
    <row r="374" spans="1:5" hidden="1" x14ac:dyDescent="0.25">
      <c r="A374" s="17">
        <f t="shared" si="5"/>
        <v>45843</v>
      </c>
      <c r="B374" s="17" t="s">
        <v>1994</v>
      </c>
      <c r="C374" s="18"/>
      <c r="D374" s="18"/>
      <c r="E374" s="18"/>
    </row>
    <row r="375" spans="1:5" hidden="1" x14ac:dyDescent="0.25">
      <c r="A375" s="17">
        <f t="shared" si="5"/>
        <v>45844</v>
      </c>
      <c r="B375" s="17" t="s">
        <v>1993</v>
      </c>
      <c r="C375" s="18"/>
      <c r="D375" s="18"/>
      <c r="E375" s="18"/>
    </row>
    <row r="376" spans="1:5" hidden="1" x14ac:dyDescent="0.25">
      <c r="A376" s="17">
        <f t="shared" si="5"/>
        <v>45844</v>
      </c>
      <c r="B376" s="17" t="s">
        <v>1994</v>
      </c>
      <c r="C376" s="18"/>
      <c r="D376" s="18"/>
      <c r="E376" s="18"/>
    </row>
    <row r="377" spans="1:5" hidden="1" x14ac:dyDescent="0.25">
      <c r="A377" s="17">
        <f t="shared" si="5"/>
        <v>45845</v>
      </c>
      <c r="B377" s="17" t="s">
        <v>1993</v>
      </c>
      <c r="C377" s="18"/>
      <c r="D377" s="18"/>
      <c r="E377" s="18"/>
    </row>
    <row r="378" spans="1:5" hidden="1" x14ac:dyDescent="0.25">
      <c r="A378" s="17">
        <f t="shared" si="5"/>
        <v>45845</v>
      </c>
      <c r="B378" s="17" t="s">
        <v>1994</v>
      </c>
      <c r="C378" s="18"/>
      <c r="D378" s="18"/>
      <c r="E378" s="18"/>
    </row>
    <row r="379" spans="1:5" hidden="1" x14ac:dyDescent="0.25">
      <c r="A379" s="17">
        <f t="shared" si="5"/>
        <v>45846</v>
      </c>
      <c r="B379" s="17" t="s">
        <v>1993</v>
      </c>
      <c r="C379" s="18"/>
      <c r="D379" s="18"/>
      <c r="E379" s="18"/>
    </row>
    <row r="380" spans="1:5" hidden="1" x14ac:dyDescent="0.25">
      <c r="A380" s="17">
        <f t="shared" si="5"/>
        <v>45846</v>
      </c>
      <c r="B380" s="17" t="s">
        <v>1994</v>
      </c>
      <c r="C380" s="18"/>
      <c r="D380" s="18"/>
      <c r="E380" s="18"/>
    </row>
    <row r="381" spans="1:5" hidden="1" x14ac:dyDescent="0.25">
      <c r="A381" s="17">
        <f t="shared" si="5"/>
        <v>45847</v>
      </c>
      <c r="B381" s="17" t="s">
        <v>1993</v>
      </c>
      <c r="C381" s="18"/>
      <c r="D381" s="18"/>
      <c r="E381" s="18"/>
    </row>
    <row r="382" spans="1:5" hidden="1" x14ac:dyDescent="0.25">
      <c r="A382" s="17">
        <f t="shared" si="5"/>
        <v>45847</v>
      </c>
      <c r="B382" s="17" t="s">
        <v>1994</v>
      </c>
      <c r="C382" s="18"/>
      <c r="D382" s="18"/>
      <c r="E382" s="18"/>
    </row>
    <row r="383" spans="1:5" hidden="1" x14ac:dyDescent="0.25">
      <c r="A383" s="17">
        <f t="shared" si="5"/>
        <v>45848</v>
      </c>
      <c r="B383" s="17" t="s">
        <v>1993</v>
      </c>
      <c r="C383" s="18"/>
      <c r="D383" s="18"/>
      <c r="E383" s="18"/>
    </row>
    <row r="384" spans="1:5" hidden="1" x14ac:dyDescent="0.25">
      <c r="A384" s="17">
        <f t="shared" si="5"/>
        <v>45848</v>
      </c>
      <c r="B384" s="17" t="s">
        <v>1994</v>
      </c>
      <c r="C384" s="18"/>
      <c r="D384" s="18"/>
      <c r="E384" s="18"/>
    </row>
    <row r="385" spans="1:5" hidden="1" x14ac:dyDescent="0.25">
      <c r="A385" s="17">
        <f t="shared" si="5"/>
        <v>45849</v>
      </c>
      <c r="B385" s="17" t="s">
        <v>1993</v>
      </c>
      <c r="C385" s="18"/>
      <c r="D385" s="18"/>
      <c r="E385" s="18"/>
    </row>
    <row r="386" spans="1:5" hidden="1" x14ac:dyDescent="0.25">
      <c r="A386" s="17">
        <f t="shared" si="5"/>
        <v>45849</v>
      </c>
      <c r="B386" s="17" t="s">
        <v>1994</v>
      </c>
      <c r="C386" s="18"/>
      <c r="D386" s="18"/>
      <c r="E386" s="18"/>
    </row>
    <row r="387" spans="1:5" hidden="1" x14ac:dyDescent="0.25">
      <c r="A387" s="17">
        <f t="shared" si="5"/>
        <v>45850</v>
      </c>
      <c r="B387" s="17" t="s">
        <v>1993</v>
      </c>
      <c r="C387" s="18"/>
      <c r="D387" s="18"/>
      <c r="E387" s="18"/>
    </row>
    <row r="388" spans="1:5" hidden="1" x14ac:dyDescent="0.25">
      <c r="A388" s="17">
        <f t="shared" si="5"/>
        <v>45850</v>
      </c>
      <c r="B388" s="17" t="s">
        <v>1994</v>
      </c>
      <c r="C388" s="18"/>
      <c r="D388" s="18"/>
      <c r="E388" s="18"/>
    </row>
    <row r="389" spans="1:5" hidden="1" x14ac:dyDescent="0.25">
      <c r="A389" s="17">
        <f t="shared" si="5"/>
        <v>45851</v>
      </c>
      <c r="B389" s="17" t="s">
        <v>1993</v>
      </c>
      <c r="C389" s="18"/>
      <c r="D389" s="18"/>
      <c r="E389" s="18"/>
    </row>
    <row r="390" spans="1:5" hidden="1" x14ac:dyDescent="0.25">
      <c r="A390" s="17">
        <f t="shared" si="5"/>
        <v>45851</v>
      </c>
      <c r="B390" s="17" t="s">
        <v>1994</v>
      </c>
      <c r="C390" s="18"/>
      <c r="D390" s="18"/>
      <c r="E390" s="18"/>
    </row>
    <row r="391" spans="1:5" hidden="1" x14ac:dyDescent="0.25">
      <c r="A391" s="17">
        <f t="shared" si="5"/>
        <v>45852</v>
      </c>
      <c r="B391" s="17" t="s">
        <v>1993</v>
      </c>
      <c r="C391" s="18"/>
      <c r="D391" s="18"/>
      <c r="E391" s="18"/>
    </row>
    <row r="392" spans="1:5" hidden="1" x14ac:dyDescent="0.25">
      <c r="A392" s="17">
        <f t="shared" si="5"/>
        <v>45852</v>
      </c>
      <c r="B392" s="17" t="s">
        <v>1994</v>
      </c>
      <c r="C392" s="18"/>
      <c r="D392" s="18"/>
      <c r="E392" s="18"/>
    </row>
    <row r="393" spans="1:5" hidden="1" x14ac:dyDescent="0.25">
      <c r="A393" s="17">
        <f t="shared" ref="A393:A456" si="6">A391+1</f>
        <v>45853</v>
      </c>
      <c r="B393" s="17" t="s">
        <v>1993</v>
      </c>
      <c r="C393" s="18"/>
      <c r="D393" s="18"/>
      <c r="E393" s="18"/>
    </row>
    <row r="394" spans="1:5" hidden="1" x14ac:dyDescent="0.25">
      <c r="A394" s="17">
        <f t="shared" si="6"/>
        <v>45853</v>
      </c>
      <c r="B394" s="17" t="s">
        <v>1994</v>
      </c>
      <c r="C394" s="18"/>
      <c r="D394" s="18"/>
      <c r="E394" s="18"/>
    </row>
    <row r="395" spans="1:5" hidden="1" x14ac:dyDescent="0.25">
      <c r="A395" s="17">
        <f t="shared" si="6"/>
        <v>45854</v>
      </c>
      <c r="B395" s="17" t="s">
        <v>1993</v>
      </c>
      <c r="C395" s="18"/>
      <c r="D395" s="18"/>
      <c r="E395" s="18"/>
    </row>
    <row r="396" spans="1:5" hidden="1" x14ac:dyDescent="0.25">
      <c r="A396" s="17">
        <f t="shared" si="6"/>
        <v>45854</v>
      </c>
      <c r="B396" s="17" t="s">
        <v>1994</v>
      </c>
      <c r="C396" s="18"/>
      <c r="D396" s="18"/>
      <c r="E396" s="18"/>
    </row>
    <row r="397" spans="1:5" hidden="1" x14ac:dyDescent="0.25">
      <c r="A397" s="17">
        <f t="shared" si="6"/>
        <v>45855</v>
      </c>
      <c r="B397" s="17" t="s">
        <v>1993</v>
      </c>
      <c r="C397" s="18"/>
      <c r="D397" s="18"/>
      <c r="E397" s="18"/>
    </row>
    <row r="398" spans="1:5" hidden="1" x14ac:dyDescent="0.25">
      <c r="A398" s="17">
        <f t="shared" si="6"/>
        <v>45855</v>
      </c>
      <c r="B398" s="17" t="s">
        <v>1994</v>
      </c>
      <c r="C398" s="18"/>
      <c r="D398" s="18"/>
      <c r="E398" s="18"/>
    </row>
    <row r="399" spans="1:5" hidden="1" x14ac:dyDescent="0.25">
      <c r="A399" s="17">
        <f t="shared" si="6"/>
        <v>45856</v>
      </c>
      <c r="B399" s="17" t="s">
        <v>1993</v>
      </c>
      <c r="C399" s="18"/>
      <c r="D399" s="18"/>
      <c r="E399" s="18"/>
    </row>
    <row r="400" spans="1:5" hidden="1" x14ac:dyDescent="0.25">
      <c r="A400" s="17">
        <f t="shared" si="6"/>
        <v>45856</v>
      </c>
      <c r="B400" s="17" t="s">
        <v>1994</v>
      </c>
      <c r="C400" s="18"/>
      <c r="D400" s="18"/>
      <c r="E400" s="18"/>
    </row>
    <row r="401" spans="1:5" hidden="1" x14ac:dyDescent="0.25">
      <c r="A401" s="17">
        <f t="shared" si="6"/>
        <v>45857</v>
      </c>
      <c r="B401" s="17" t="s">
        <v>1993</v>
      </c>
      <c r="C401" s="18"/>
      <c r="D401" s="18"/>
      <c r="E401" s="18"/>
    </row>
    <row r="402" spans="1:5" hidden="1" x14ac:dyDescent="0.25">
      <c r="A402" s="17">
        <f t="shared" si="6"/>
        <v>45857</v>
      </c>
      <c r="B402" s="17" t="s">
        <v>1994</v>
      </c>
      <c r="C402" s="18"/>
      <c r="D402" s="18"/>
      <c r="E402" s="18"/>
    </row>
    <row r="403" spans="1:5" hidden="1" x14ac:dyDescent="0.25">
      <c r="A403" s="17">
        <f t="shared" si="6"/>
        <v>45858</v>
      </c>
      <c r="B403" s="17" t="s">
        <v>1993</v>
      </c>
      <c r="C403" s="18"/>
      <c r="D403" s="18"/>
      <c r="E403" s="18"/>
    </row>
    <row r="404" spans="1:5" hidden="1" x14ac:dyDescent="0.25">
      <c r="A404" s="17">
        <f t="shared" si="6"/>
        <v>45858</v>
      </c>
      <c r="B404" s="17" t="s">
        <v>1994</v>
      </c>
      <c r="C404" s="18"/>
      <c r="D404" s="18"/>
      <c r="E404" s="18"/>
    </row>
    <row r="405" spans="1:5" hidden="1" x14ac:dyDescent="0.25">
      <c r="A405" s="17">
        <f t="shared" si="6"/>
        <v>45859</v>
      </c>
      <c r="B405" s="17" t="s">
        <v>1993</v>
      </c>
      <c r="C405" s="18"/>
      <c r="D405" s="18"/>
      <c r="E405" s="18"/>
    </row>
    <row r="406" spans="1:5" hidden="1" x14ac:dyDescent="0.25">
      <c r="A406" s="17">
        <f t="shared" si="6"/>
        <v>45859</v>
      </c>
      <c r="B406" s="17" t="s">
        <v>1994</v>
      </c>
      <c r="C406" s="18"/>
      <c r="D406" s="18"/>
      <c r="E406" s="18"/>
    </row>
    <row r="407" spans="1:5" hidden="1" x14ac:dyDescent="0.25">
      <c r="A407" s="17">
        <f t="shared" si="6"/>
        <v>45860</v>
      </c>
      <c r="B407" s="17" t="s">
        <v>1993</v>
      </c>
      <c r="C407" s="18"/>
      <c r="D407" s="18"/>
      <c r="E407" s="18"/>
    </row>
    <row r="408" spans="1:5" hidden="1" x14ac:dyDescent="0.25">
      <c r="A408" s="17">
        <f t="shared" si="6"/>
        <v>45860</v>
      </c>
      <c r="B408" s="17" t="s">
        <v>1994</v>
      </c>
      <c r="C408" s="18"/>
      <c r="D408" s="18"/>
      <c r="E408" s="18"/>
    </row>
    <row r="409" spans="1:5" hidden="1" x14ac:dyDescent="0.25">
      <c r="A409" s="17">
        <f t="shared" si="6"/>
        <v>45861</v>
      </c>
      <c r="B409" s="17" t="s">
        <v>1993</v>
      </c>
      <c r="C409" s="18"/>
      <c r="D409" s="18"/>
      <c r="E409" s="18"/>
    </row>
    <row r="410" spans="1:5" hidden="1" x14ac:dyDescent="0.25">
      <c r="A410" s="17">
        <f t="shared" si="6"/>
        <v>45861</v>
      </c>
      <c r="B410" s="17" t="s">
        <v>1994</v>
      </c>
      <c r="C410" s="18"/>
      <c r="D410" s="18"/>
      <c r="E410" s="18"/>
    </row>
    <row r="411" spans="1:5" hidden="1" x14ac:dyDescent="0.25">
      <c r="A411" s="17">
        <f t="shared" si="6"/>
        <v>45862</v>
      </c>
      <c r="B411" s="17" t="s">
        <v>1993</v>
      </c>
      <c r="C411" s="18"/>
      <c r="D411" s="18"/>
      <c r="E411" s="18"/>
    </row>
    <row r="412" spans="1:5" hidden="1" x14ac:dyDescent="0.25">
      <c r="A412" s="17">
        <f t="shared" si="6"/>
        <v>45862</v>
      </c>
      <c r="B412" s="17" t="s">
        <v>1994</v>
      </c>
      <c r="C412" s="18"/>
      <c r="D412" s="18"/>
      <c r="E412" s="18"/>
    </row>
    <row r="413" spans="1:5" hidden="1" x14ac:dyDescent="0.25">
      <c r="A413" s="17">
        <f t="shared" si="6"/>
        <v>45863</v>
      </c>
      <c r="B413" s="17" t="s">
        <v>1993</v>
      </c>
      <c r="C413" s="18"/>
      <c r="D413" s="18"/>
      <c r="E413" s="18"/>
    </row>
    <row r="414" spans="1:5" hidden="1" x14ac:dyDescent="0.25">
      <c r="A414" s="17">
        <f t="shared" si="6"/>
        <v>45863</v>
      </c>
      <c r="B414" s="17" t="s">
        <v>1994</v>
      </c>
      <c r="C414" s="18"/>
      <c r="D414" s="18"/>
      <c r="E414" s="18"/>
    </row>
    <row r="415" spans="1:5" hidden="1" x14ac:dyDescent="0.25">
      <c r="A415" s="17">
        <f t="shared" si="6"/>
        <v>45864</v>
      </c>
      <c r="B415" s="17" t="s">
        <v>1993</v>
      </c>
      <c r="C415" s="18"/>
      <c r="D415" s="18"/>
      <c r="E415" s="18"/>
    </row>
    <row r="416" spans="1:5" hidden="1" x14ac:dyDescent="0.25">
      <c r="A416" s="17">
        <f t="shared" si="6"/>
        <v>45864</v>
      </c>
      <c r="B416" s="17" t="s">
        <v>1994</v>
      </c>
      <c r="C416" s="18"/>
      <c r="D416" s="18"/>
      <c r="E416" s="18"/>
    </row>
    <row r="417" spans="1:5" hidden="1" x14ac:dyDescent="0.25">
      <c r="A417" s="17">
        <f t="shared" si="6"/>
        <v>45865</v>
      </c>
      <c r="B417" s="17" t="s">
        <v>1993</v>
      </c>
      <c r="C417" s="18"/>
      <c r="D417" s="18"/>
      <c r="E417" s="18"/>
    </row>
    <row r="418" spans="1:5" hidden="1" x14ac:dyDescent="0.25">
      <c r="A418" s="17">
        <f t="shared" si="6"/>
        <v>45865</v>
      </c>
      <c r="B418" s="17" t="s">
        <v>1994</v>
      </c>
      <c r="C418" s="18"/>
      <c r="D418" s="18"/>
      <c r="E418" s="18"/>
    </row>
    <row r="419" spans="1:5" hidden="1" x14ac:dyDescent="0.25">
      <c r="A419" s="17">
        <f t="shared" si="6"/>
        <v>45866</v>
      </c>
      <c r="B419" s="17" t="s">
        <v>1993</v>
      </c>
      <c r="C419" s="18"/>
      <c r="D419" s="18"/>
      <c r="E419" s="18"/>
    </row>
    <row r="420" spans="1:5" hidden="1" x14ac:dyDescent="0.25">
      <c r="A420" s="17">
        <f t="shared" si="6"/>
        <v>45866</v>
      </c>
      <c r="B420" s="17" t="s">
        <v>1994</v>
      </c>
      <c r="C420" s="18"/>
      <c r="D420" s="18"/>
      <c r="E420" s="18"/>
    </row>
    <row r="421" spans="1:5" hidden="1" x14ac:dyDescent="0.25">
      <c r="A421" s="17">
        <f t="shared" si="6"/>
        <v>45867</v>
      </c>
      <c r="B421" s="17" t="s">
        <v>1993</v>
      </c>
      <c r="C421" s="18"/>
      <c r="D421" s="18"/>
      <c r="E421" s="18"/>
    </row>
    <row r="422" spans="1:5" hidden="1" x14ac:dyDescent="0.25">
      <c r="A422" s="17">
        <f t="shared" si="6"/>
        <v>45867</v>
      </c>
      <c r="B422" s="17" t="s">
        <v>1994</v>
      </c>
      <c r="C422" s="18"/>
      <c r="D422" s="18"/>
      <c r="E422" s="18"/>
    </row>
    <row r="423" spans="1:5" hidden="1" x14ac:dyDescent="0.25">
      <c r="A423" s="17">
        <f t="shared" si="6"/>
        <v>45868</v>
      </c>
      <c r="B423" s="17" t="s">
        <v>1993</v>
      </c>
      <c r="C423" s="18"/>
      <c r="D423" s="18"/>
      <c r="E423" s="18"/>
    </row>
    <row r="424" spans="1:5" hidden="1" x14ac:dyDescent="0.25">
      <c r="A424" s="17">
        <f t="shared" si="6"/>
        <v>45868</v>
      </c>
      <c r="B424" s="17" t="s">
        <v>1994</v>
      </c>
      <c r="C424" s="18"/>
      <c r="D424" s="18"/>
      <c r="E424" s="18"/>
    </row>
    <row r="425" spans="1:5" hidden="1" x14ac:dyDescent="0.25">
      <c r="A425" s="17">
        <f t="shared" si="6"/>
        <v>45869</v>
      </c>
      <c r="B425" s="17" t="s">
        <v>1993</v>
      </c>
      <c r="C425" s="18"/>
      <c r="D425" s="18"/>
      <c r="E425" s="18"/>
    </row>
    <row r="426" spans="1:5" hidden="1" x14ac:dyDescent="0.25">
      <c r="A426" s="17">
        <f t="shared" si="6"/>
        <v>45869</v>
      </c>
      <c r="B426" s="17" t="s">
        <v>1994</v>
      </c>
      <c r="C426" s="18"/>
      <c r="D426" s="18"/>
      <c r="E426" s="18"/>
    </row>
    <row r="427" spans="1:5" hidden="1" x14ac:dyDescent="0.25">
      <c r="A427" s="17">
        <f t="shared" si="6"/>
        <v>45870</v>
      </c>
      <c r="B427" s="17" t="s">
        <v>1993</v>
      </c>
      <c r="C427" s="18"/>
      <c r="D427" s="18"/>
      <c r="E427" s="18"/>
    </row>
    <row r="428" spans="1:5" hidden="1" x14ac:dyDescent="0.25">
      <c r="A428" s="17">
        <f t="shared" si="6"/>
        <v>45870</v>
      </c>
      <c r="B428" s="17" t="s">
        <v>1994</v>
      </c>
      <c r="C428" s="18"/>
      <c r="D428" s="18"/>
      <c r="E428" s="18"/>
    </row>
    <row r="429" spans="1:5" hidden="1" x14ac:dyDescent="0.25">
      <c r="A429" s="17">
        <f t="shared" si="6"/>
        <v>45871</v>
      </c>
      <c r="B429" s="17" t="s">
        <v>1993</v>
      </c>
      <c r="C429" s="18"/>
      <c r="D429" s="18"/>
      <c r="E429" s="18"/>
    </row>
    <row r="430" spans="1:5" hidden="1" x14ac:dyDescent="0.25">
      <c r="A430" s="17">
        <f t="shared" si="6"/>
        <v>45871</v>
      </c>
      <c r="B430" s="17" t="s">
        <v>1994</v>
      </c>
      <c r="C430" s="18"/>
      <c r="D430" s="18"/>
      <c r="E430" s="18"/>
    </row>
    <row r="431" spans="1:5" hidden="1" x14ac:dyDescent="0.25">
      <c r="A431" s="17">
        <f t="shared" si="6"/>
        <v>45872</v>
      </c>
      <c r="B431" s="17" t="s">
        <v>1993</v>
      </c>
      <c r="C431" s="18"/>
      <c r="D431" s="18"/>
      <c r="E431" s="18"/>
    </row>
    <row r="432" spans="1:5" hidden="1" x14ac:dyDescent="0.25">
      <c r="A432" s="17">
        <f t="shared" si="6"/>
        <v>45872</v>
      </c>
      <c r="B432" s="17" t="s">
        <v>1994</v>
      </c>
      <c r="C432" s="18"/>
      <c r="D432" s="18"/>
      <c r="E432" s="18"/>
    </row>
    <row r="433" spans="1:5" hidden="1" x14ac:dyDescent="0.25">
      <c r="A433" s="17">
        <f t="shared" si="6"/>
        <v>45873</v>
      </c>
      <c r="B433" s="17" t="s">
        <v>1993</v>
      </c>
      <c r="C433" s="18"/>
      <c r="D433" s="18"/>
      <c r="E433" s="18"/>
    </row>
    <row r="434" spans="1:5" hidden="1" x14ac:dyDescent="0.25">
      <c r="A434" s="17">
        <f t="shared" si="6"/>
        <v>45873</v>
      </c>
      <c r="B434" s="17" t="s">
        <v>1994</v>
      </c>
      <c r="C434" s="18"/>
      <c r="D434" s="18"/>
      <c r="E434" s="18"/>
    </row>
    <row r="435" spans="1:5" hidden="1" x14ac:dyDescent="0.25">
      <c r="A435" s="17">
        <f t="shared" si="6"/>
        <v>45874</v>
      </c>
      <c r="B435" s="17" t="s">
        <v>1993</v>
      </c>
      <c r="C435" s="18"/>
      <c r="D435" s="18"/>
      <c r="E435" s="18"/>
    </row>
    <row r="436" spans="1:5" hidden="1" x14ac:dyDescent="0.25">
      <c r="A436" s="17">
        <f t="shared" si="6"/>
        <v>45874</v>
      </c>
      <c r="B436" s="17" t="s">
        <v>1994</v>
      </c>
      <c r="C436" s="18"/>
      <c r="D436" s="18"/>
      <c r="E436" s="18"/>
    </row>
    <row r="437" spans="1:5" hidden="1" x14ac:dyDescent="0.25">
      <c r="A437" s="17">
        <f t="shared" si="6"/>
        <v>45875</v>
      </c>
      <c r="B437" s="17" t="s">
        <v>1993</v>
      </c>
      <c r="C437" s="18"/>
      <c r="D437" s="18"/>
      <c r="E437" s="18"/>
    </row>
    <row r="438" spans="1:5" hidden="1" x14ac:dyDescent="0.25">
      <c r="A438" s="17">
        <f t="shared" si="6"/>
        <v>45875</v>
      </c>
      <c r="B438" s="17" t="s">
        <v>1994</v>
      </c>
      <c r="C438" s="18"/>
      <c r="D438" s="18"/>
      <c r="E438" s="18"/>
    </row>
    <row r="439" spans="1:5" hidden="1" x14ac:dyDescent="0.25">
      <c r="A439" s="17">
        <f t="shared" si="6"/>
        <v>45876</v>
      </c>
      <c r="B439" s="17" t="s">
        <v>1993</v>
      </c>
      <c r="C439" s="18"/>
      <c r="D439" s="18"/>
      <c r="E439" s="18"/>
    </row>
    <row r="440" spans="1:5" hidden="1" x14ac:dyDescent="0.25">
      <c r="A440" s="17">
        <f t="shared" si="6"/>
        <v>45876</v>
      </c>
      <c r="B440" s="17" t="s">
        <v>1994</v>
      </c>
      <c r="C440" s="18"/>
      <c r="D440" s="18"/>
      <c r="E440" s="18"/>
    </row>
    <row r="441" spans="1:5" hidden="1" x14ac:dyDescent="0.25">
      <c r="A441" s="17">
        <f t="shared" si="6"/>
        <v>45877</v>
      </c>
      <c r="B441" s="17" t="s">
        <v>1993</v>
      </c>
      <c r="C441" s="18"/>
      <c r="D441" s="18"/>
      <c r="E441" s="18"/>
    </row>
    <row r="442" spans="1:5" hidden="1" x14ac:dyDescent="0.25">
      <c r="A442" s="17">
        <f t="shared" si="6"/>
        <v>45877</v>
      </c>
      <c r="B442" s="17" t="s">
        <v>1994</v>
      </c>
      <c r="C442" s="18"/>
      <c r="D442" s="18"/>
      <c r="E442" s="18"/>
    </row>
    <row r="443" spans="1:5" hidden="1" x14ac:dyDescent="0.25">
      <c r="A443" s="17">
        <f t="shared" si="6"/>
        <v>45878</v>
      </c>
      <c r="B443" s="17" t="s">
        <v>1993</v>
      </c>
      <c r="C443" s="18"/>
      <c r="D443" s="18"/>
      <c r="E443" s="18"/>
    </row>
    <row r="444" spans="1:5" hidden="1" x14ac:dyDescent="0.25">
      <c r="A444" s="17">
        <f t="shared" si="6"/>
        <v>45878</v>
      </c>
      <c r="B444" s="17" t="s">
        <v>1994</v>
      </c>
      <c r="C444" s="18"/>
      <c r="D444" s="18"/>
      <c r="E444" s="18"/>
    </row>
    <row r="445" spans="1:5" hidden="1" x14ac:dyDescent="0.25">
      <c r="A445" s="17">
        <f t="shared" si="6"/>
        <v>45879</v>
      </c>
      <c r="B445" s="17" t="s">
        <v>1993</v>
      </c>
      <c r="C445" s="18"/>
      <c r="D445" s="18"/>
      <c r="E445" s="18"/>
    </row>
    <row r="446" spans="1:5" hidden="1" x14ac:dyDescent="0.25">
      <c r="A446" s="17">
        <f t="shared" si="6"/>
        <v>45879</v>
      </c>
      <c r="B446" s="17" t="s">
        <v>1994</v>
      </c>
      <c r="C446" s="18"/>
      <c r="D446" s="18"/>
      <c r="E446" s="18"/>
    </row>
    <row r="447" spans="1:5" hidden="1" x14ac:dyDescent="0.25">
      <c r="A447" s="17">
        <f t="shared" si="6"/>
        <v>45880</v>
      </c>
      <c r="B447" s="17" t="s">
        <v>1993</v>
      </c>
      <c r="C447" s="18"/>
      <c r="D447" s="18"/>
      <c r="E447" s="18"/>
    </row>
    <row r="448" spans="1:5" hidden="1" x14ac:dyDescent="0.25">
      <c r="A448" s="17">
        <f t="shared" si="6"/>
        <v>45880</v>
      </c>
      <c r="B448" s="17" t="s">
        <v>1994</v>
      </c>
      <c r="C448" s="18"/>
      <c r="D448" s="18"/>
      <c r="E448" s="18"/>
    </row>
    <row r="449" spans="1:5" hidden="1" x14ac:dyDescent="0.25">
      <c r="A449" s="17">
        <f t="shared" si="6"/>
        <v>45881</v>
      </c>
      <c r="B449" s="17" t="s">
        <v>1993</v>
      </c>
      <c r="C449" s="18"/>
      <c r="D449" s="18"/>
      <c r="E449" s="18"/>
    </row>
    <row r="450" spans="1:5" hidden="1" x14ac:dyDescent="0.25">
      <c r="A450" s="17">
        <f t="shared" si="6"/>
        <v>45881</v>
      </c>
      <c r="B450" s="17" t="s">
        <v>1994</v>
      </c>
      <c r="C450" s="18"/>
      <c r="D450" s="18"/>
      <c r="E450" s="18"/>
    </row>
    <row r="451" spans="1:5" hidden="1" x14ac:dyDescent="0.25">
      <c r="A451" s="17">
        <f t="shared" si="6"/>
        <v>45882</v>
      </c>
      <c r="B451" s="17" t="s">
        <v>1993</v>
      </c>
      <c r="C451" s="18"/>
      <c r="D451" s="18"/>
      <c r="E451" s="18"/>
    </row>
    <row r="452" spans="1:5" hidden="1" x14ac:dyDescent="0.25">
      <c r="A452" s="17">
        <f t="shared" si="6"/>
        <v>45882</v>
      </c>
      <c r="B452" s="17" t="s">
        <v>1994</v>
      </c>
      <c r="C452" s="18"/>
      <c r="D452" s="18"/>
      <c r="E452" s="18"/>
    </row>
    <row r="453" spans="1:5" hidden="1" x14ac:dyDescent="0.25">
      <c r="A453" s="17">
        <f t="shared" si="6"/>
        <v>45883</v>
      </c>
      <c r="B453" s="17" t="s">
        <v>1993</v>
      </c>
      <c r="C453" s="18"/>
      <c r="D453" s="18"/>
      <c r="E453" s="18"/>
    </row>
    <row r="454" spans="1:5" hidden="1" x14ac:dyDescent="0.25">
      <c r="A454" s="17">
        <f t="shared" si="6"/>
        <v>45883</v>
      </c>
      <c r="B454" s="17" t="s">
        <v>1994</v>
      </c>
      <c r="C454" s="18"/>
      <c r="D454" s="18"/>
      <c r="E454" s="18"/>
    </row>
    <row r="455" spans="1:5" hidden="1" x14ac:dyDescent="0.25">
      <c r="A455" s="17">
        <f t="shared" si="6"/>
        <v>45884</v>
      </c>
      <c r="B455" s="17" t="s">
        <v>1993</v>
      </c>
      <c r="C455" s="18"/>
      <c r="D455" s="18"/>
      <c r="E455" s="18"/>
    </row>
    <row r="456" spans="1:5" hidden="1" x14ac:dyDescent="0.25">
      <c r="A456" s="17">
        <f t="shared" si="6"/>
        <v>45884</v>
      </c>
      <c r="B456" s="17" t="s">
        <v>1994</v>
      </c>
      <c r="C456" s="18"/>
      <c r="D456" s="18"/>
      <c r="E456" s="18"/>
    </row>
    <row r="457" spans="1:5" hidden="1" x14ac:dyDescent="0.25">
      <c r="A457" s="17">
        <f t="shared" ref="A457:A520" si="7">A455+1</f>
        <v>45885</v>
      </c>
      <c r="B457" s="17" t="s">
        <v>1993</v>
      </c>
      <c r="C457" s="18"/>
      <c r="D457" s="18"/>
      <c r="E457" s="18"/>
    </row>
    <row r="458" spans="1:5" hidden="1" x14ac:dyDescent="0.25">
      <c r="A458" s="17">
        <f t="shared" si="7"/>
        <v>45885</v>
      </c>
      <c r="B458" s="17" t="s">
        <v>1994</v>
      </c>
      <c r="C458" s="18"/>
      <c r="D458" s="18"/>
      <c r="E458" s="18"/>
    </row>
    <row r="459" spans="1:5" hidden="1" x14ac:dyDescent="0.25">
      <c r="A459" s="17">
        <f t="shared" si="7"/>
        <v>45886</v>
      </c>
      <c r="B459" s="17" t="s">
        <v>1993</v>
      </c>
      <c r="C459" s="18"/>
      <c r="D459" s="18"/>
      <c r="E459" s="18"/>
    </row>
    <row r="460" spans="1:5" hidden="1" x14ac:dyDescent="0.25">
      <c r="A460" s="17">
        <f t="shared" si="7"/>
        <v>45886</v>
      </c>
      <c r="B460" s="17" t="s">
        <v>1994</v>
      </c>
      <c r="C460" s="18"/>
      <c r="D460" s="18"/>
      <c r="E460" s="18"/>
    </row>
    <row r="461" spans="1:5" hidden="1" x14ac:dyDescent="0.25">
      <c r="A461" s="17">
        <f t="shared" si="7"/>
        <v>45887</v>
      </c>
      <c r="B461" s="17" t="s">
        <v>1993</v>
      </c>
      <c r="C461" s="18"/>
      <c r="D461" s="18"/>
      <c r="E461" s="18"/>
    </row>
    <row r="462" spans="1:5" hidden="1" x14ac:dyDescent="0.25">
      <c r="A462" s="17">
        <f t="shared" si="7"/>
        <v>45887</v>
      </c>
      <c r="B462" s="17" t="s">
        <v>1994</v>
      </c>
      <c r="C462" s="18"/>
      <c r="D462" s="18"/>
      <c r="E462" s="18"/>
    </row>
    <row r="463" spans="1:5" hidden="1" x14ac:dyDescent="0.25">
      <c r="A463" s="17">
        <f t="shared" si="7"/>
        <v>45888</v>
      </c>
      <c r="B463" s="17" t="s">
        <v>1993</v>
      </c>
      <c r="C463" s="18"/>
      <c r="D463" s="18"/>
      <c r="E463" s="18"/>
    </row>
    <row r="464" spans="1:5" hidden="1" x14ac:dyDescent="0.25">
      <c r="A464" s="17">
        <f t="shared" si="7"/>
        <v>45888</v>
      </c>
      <c r="B464" s="17" t="s">
        <v>1994</v>
      </c>
      <c r="C464" s="18"/>
      <c r="D464" s="18"/>
      <c r="E464" s="18"/>
    </row>
    <row r="465" spans="1:5" hidden="1" x14ac:dyDescent="0.25">
      <c r="A465" s="17">
        <f t="shared" si="7"/>
        <v>45889</v>
      </c>
      <c r="B465" s="17" t="s">
        <v>1993</v>
      </c>
      <c r="C465" s="18"/>
      <c r="D465" s="18"/>
      <c r="E465" s="18"/>
    </row>
    <row r="466" spans="1:5" hidden="1" x14ac:dyDescent="0.25">
      <c r="A466" s="17">
        <f t="shared" si="7"/>
        <v>45889</v>
      </c>
      <c r="B466" s="17" t="s">
        <v>1994</v>
      </c>
      <c r="C466" s="18"/>
      <c r="D466" s="18"/>
      <c r="E466" s="18"/>
    </row>
    <row r="467" spans="1:5" hidden="1" x14ac:dyDescent="0.25">
      <c r="A467" s="17">
        <f t="shared" si="7"/>
        <v>45890</v>
      </c>
      <c r="B467" s="17" t="s">
        <v>1993</v>
      </c>
      <c r="C467" s="18"/>
      <c r="D467" s="18"/>
      <c r="E467" s="18"/>
    </row>
    <row r="468" spans="1:5" hidden="1" x14ac:dyDescent="0.25">
      <c r="A468" s="17">
        <f t="shared" si="7"/>
        <v>45890</v>
      </c>
      <c r="B468" s="17" t="s">
        <v>1994</v>
      </c>
      <c r="C468" s="18"/>
      <c r="D468" s="18"/>
      <c r="E468" s="18"/>
    </row>
    <row r="469" spans="1:5" hidden="1" x14ac:dyDescent="0.25">
      <c r="A469" s="17">
        <f t="shared" si="7"/>
        <v>45891</v>
      </c>
      <c r="B469" s="17" t="s">
        <v>1993</v>
      </c>
      <c r="C469" s="18"/>
      <c r="D469" s="18"/>
      <c r="E469" s="18"/>
    </row>
    <row r="470" spans="1:5" hidden="1" x14ac:dyDescent="0.25">
      <c r="A470" s="17">
        <f t="shared" si="7"/>
        <v>45891</v>
      </c>
      <c r="B470" s="17" t="s">
        <v>1994</v>
      </c>
      <c r="C470" s="18"/>
      <c r="D470" s="18"/>
      <c r="E470" s="18"/>
    </row>
    <row r="471" spans="1:5" hidden="1" x14ac:dyDescent="0.25">
      <c r="A471" s="17">
        <f t="shared" si="7"/>
        <v>45892</v>
      </c>
      <c r="B471" s="17" t="s">
        <v>1993</v>
      </c>
      <c r="C471" s="18"/>
      <c r="D471" s="18"/>
      <c r="E471" s="18"/>
    </row>
    <row r="472" spans="1:5" hidden="1" x14ac:dyDescent="0.25">
      <c r="A472" s="17">
        <f t="shared" si="7"/>
        <v>45892</v>
      </c>
      <c r="B472" s="17" t="s">
        <v>1994</v>
      </c>
      <c r="C472" s="18"/>
      <c r="D472" s="18"/>
      <c r="E472" s="18"/>
    </row>
    <row r="473" spans="1:5" hidden="1" x14ac:dyDescent="0.25">
      <c r="A473" s="17">
        <f t="shared" si="7"/>
        <v>45893</v>
      </c>
      <c r="B473" s="17" t="s">
        <v>1993</v>
      </c>
      <c r="C473" s="18"/>
      <c r="D473" s="18"/>
      <c r="E473" s="18"/>
    </row>
    <row r="474" spans="1:5" hidden="1" x14ac:dyDescent="0.25">
      <c r="A474" s="17">
        <f t="shared" si="7"/>
        <v>45893</v>
      </c>
      <c r="B474" s="17" t="s">
        <v>1994</v>
      </c>
      <c r="C474" s="18"/>
      <c r="D474" s="18"/>
      <c r="E474" s="18"/>
    </row>
    <row r="475" spans="1:5" hidden="1" x14ac:dyDescent="0.25">
      <c r="A475" s="17">
        <f t="shared" si="7"/>
        <v>45894</v>
      </c>
      <c r="B475" s="17" t="s">
        <v>1993</v>
      </c>
      <c r="C475" s="18"/>
      <c r="D475" s="18"/>
      <c r="E475" s="18"/>
    </row>
    <row r="476" spans="1:5" hidden="1" x14ac:dyDescent="0.25">
      <c r="A476" s="17">
        <f t="shared" si="7"/>
        <v>45894</v>
      </c>
      <c r="B476" s="17" t="s">
        <v>1994</v>
      </c>
      <c r="C476" s="18"/>
      <c r="D476" s="18"/>
      <c r="E476" s="18"/>
    </row>
    <row r="477" spans="1:5" hidden="1" x14ac:dyDescent="0.25">
      <c r="A477" s="17">
        <f t="shared" si="7"/>
        <v>45895</v>
      </c>
      <c r="B477" s="17" t="s">
        <v>1993</v>
      </c>
      <c r="C477" s="18"/>
      <c r="D477" s="18"/>
      <c r="E477" s="18"/>
    </row>
    <row r="478" spans="1:5" hidden="1" x14ac:dyDescent="0.25">
      <c r="A478" s="17">
        <f t="shared" si="7"/>
        <v>45895</v>
      </c>
      <c r="B478" s="17" t="s">
        <v>1994</v>
      </c>
      <c r="C478" s="18"/>
      <c r="D478" s="18"/>
      <c r="E478" s="18"/>
    </row>
    <row r="479" spans="1:5" hidden="1" x14ac:dyDescent="0.25">
      <c r="A479" s="17">
        <f t="shared" si="7"/>
        <v>45896</v>
      </c>
      <c r="B479" s="17" t="s">
        <v>1993</v>
      </c>
      <c r="C479" s="18"/>
      <c r="D479" s="18"/>
      <c r="E479" s="18"/>
    </row>
    <row r="480" spans="1:5" hidden="1" x14ac:dyDescent="0.25">
      <c r="A480" s="17">
        <f t="shared" si="7"/>
        <v>45896</v>
      </c>
      <c r="B480" s="17" t="s">
        <v>1994</v>
      </c>
      <c r="C480" s="18"/>
      <c r="D480" s="18"/>
      <c r="E480" s="18"/>
    </row>
    <row r="481" spans="1:5" hidden="1" x14ac:dyDescent="0.25">
      <c r="A481" s="17">
        <f t="shared" si="7"/>
        <v>45897</v>
      </c>
      <c r="B481" s="17" t="s">
        <v>1993</v>
      </c>
      <c r="C481" s="18"/>
      <c r="D481" s="18"/>
      <c r="E481" s="18"/>
    </row>
    <row r="482" spans="1:5" hidden="1" x14ac:dyDescent="0.25">
      <c r="A482" s="17">
        <f t="shared" si="7"/>
        <v>45897</v>
      </c>
      <c r="B482" s="17" t="s">
        <v>1994</v>
      </c>
      <c r="C482" s="18"/>
      <c r="D482" s="18"/>
      <c r="E482" s="18"/>
    </row>
    <row r="483" spans="1:5" hidden="1" x14ac:dyDescent="0.25">
      <c r="A483" s="17">
        <f t="shared" si="7"/>
        <v>45898</v>
      </c>
      <c r="B483" s="17" t="s">
        <v>1993</v>
      </c>
      <c r="C483" s="18"/>
      <c r="D483" s="18"/>
      <c r="E483" s="18"/>
    </row>
    <row r="484" spans="1:5" hidden="1" x14ac:dyDescent="0.25">
      <c r="A484" s="17">
        <f t="shared" si="7"/>
        <v>45898</v>
      </c>
      <c r="B484" s="17" t="s">
        <v>1994</v>
      </c>
      <c r="C484" s="18"/>
      <c r="D484" s="18"/>
      <c r="E484" s="18"/>
    </row>
    <row r="485" spans="1:5" hidden="1" x14ac:dyDescent="0.25">
      <c r="A485" s="17">
        <f t="shared" si="7"/>
        <v>45899</v>
      </c>
      <c r="B485" s="17" t="s">
        <v>1993</v>
      </c>
      <c r="C485" s="18"/>
      <c r="D485" s="18"/>
      <c r="E485" s="18"/>
    </row>
    <row r="486" spans="1:5" hidden="1" x14ac:dyDescent="0.25">
      <c r="A486" s="17">
        <f t="shared" si="7"/>
        <v>45899</v>
      </c>
      <c r="B486" s="17" t="s">
        <v>1994</v>
      </c>
      <c r="C486" s="18"/>
      <c r="D486" s="18"/>
      <c r="E486" s="18"/>
    </row>
    <row r="487" spans="1:5" hidden="1" x14ac:dyDescent="0.25">
      <c r="A487" s="17">
        <f t="shared" si="7"/>
        <v>45900</v>
      </c>
      <c r="B487" s="17" t="s">
        <v>1993</v>
      </c>
      <c r="C487" s="18"/>
      <c r="D487" s="18"/>
      <c r="E487" s="18"/>
    </row>
    <row r="488" spans="1:5" hidden="1" x14ac:dyDescent="0.25">
      <c r="A488" s="17">
        <f t="shared" si="7"/>
        <v>45900</v>
      </c>
      <c r="B488" s="17" t="s">
        <v>1994</v>
      </c>
      <c r="C488" s="18"/>
      <c r="D488" s="18"/>
      <c r="E488" s="18"/>
    </row>
    <row r="489" spans="1:5" hidden="1" x14ac:dyDescent="0.25">
      <c r="A489" s="17">
        <f t="shared" si="7"/>
        <v>45901</v>
      </c>
      <c r="B489" s="17" t="s">
        <v>1993</v>
      </c>
      <c r="C489" s="18"/>
      <c r="D489" s="18"/>
      <c r="E489" s="18"/>
    </row>
    <row r="490" spans="1:5" hidden="1" x14ac:dyDescent="0.25">
      <c r="A490" s="17">
        <f t="shared" si="7"/>
        <v>45901</v>
      </c>
      <c r="B490" s="17" t="s">
        <v>1994</v>
      </c>
      <c r="C490" s="18"/>
      <c r="D490" s="18"/>
      <c r="E490" s="18"/>
    </row>
    <row r="491" spans="1:5" hidden="1" x14ac:dyDescent="0.25">
      <c r="A491" s="17">
        <f t="shared" si="7"/>
        <v>45902</v>
      </c>
      <c r="B491" s="17" t="s">
        <v>1993</v>
      </c>
      <c r="C491" s="18"/>
      <c r="D491" s="18"/>
      <c r="E491" s="18"/>
    </row>
    <row r="492" spans="1:5" hidden="1" x14ac:dyDescent="0.25">
      <c r="A492" s="17">
        <f t="shared" si="7"/>
        <v>45902</v>
      </c>
      <c r="B492" s="17" t="s">
        <v>1994</v>
      </c>
      <c r="C492" s="18"/>
      <c r="D492" s="18"/>
      <c r="E492" s="18"/>
    </row>
    <row r="493" spans="1:5" hidden="1" x14ac:dyDescent="0.25">
      <c r="A493" s="17">
        <f t="shared" si="7"/>
        <v>45903</v>
      </c>
      <c r="B493" s="17" t="s">
        <v>1993</v>
      </c>
      <c r="C493" s="18"/>
      <c r="D493" s="18"/>
      <c r="E493" s="18"/>
    </row>
    <row r="494" spans="1:5" hidden="1" x14ac:dyDescent="0.25">
      <c r="A494" s="17">
        <f t="shared" si="7"/>
        <v>45903</v>
      </c>
      <c r="B494" s="17" t="s">
        <v>1994</v>
      </c>
      <c r="C494" s="18"/>
      <c r="D494" s="18"/>
      <c r="E494" s="18"/>
    </row>
    <row r="495" spans="1:5" hidden="1" x14ac:dyDescent="0.25">
      <c r="A495" s="17">
        <f t="shared" si="7"/>
        <v>45904</v>
      </c>
      <c r="B495" s="17" t="s">
        <v>1993</v>
      </c>
      <c r="C495" s="18"/>
      <c r="D495" s="18"/>
      <c r="E495" s="18"/>
    </row>
    <row r="496" spans="1:5" hidden="1" x14ac:dyDescent="0.25">
      <c r="A496" s="17">
        <f t="shared" si="7"/>
        <v>45904</v>
      </c>
      <c r="B496" s="17" t="s">
        <v>1994</v>
      </c>
      <c r="C496" s="18"/>
      <c r="D496" s="18"/>
      <c r="E496" s="18"/>
    </row>
    <row r="497" spans="1:5" hidden="1" x14ac:dyDescent="0.25">
      <c r="A497" s="17">
        <f t="shared" si="7"/>
        <v>45905</v>
      </c>
      <c r="B497" s="17" t="s">
        <v>1993</v>
      </c>
      <c r="C497" s="18"/>
      <c r="D497" s="18"/>
      <c r="E497" s="18"/>
    </row>
    <row r="498" spans="1:5" hidden="1" x14ac:dyDescent="0.25">
      <c r="A498" s="17">
        <f t="shared" si="7"/>
        <v>45905</v>
      </c>
      <c r="B498" s="17" t="s">
        <v>1994</v>
      </c>
      <c r="C498" s="18"/>
      <c r="D498" s="18"/>
      <c r="E498" s="18"/>
    </row>
    <row r="499" spans="1:5" hidden="1" x14ac:dyDescent="0.25">
      <c r="A499" s="17">
        <f t="shared" si="7"/>
        <v>45906</v>
      </c>
      <c r="B499" s="17" t="s">
        <v>1993</v>
      </c>
      <c r="C499" s="18"/>
      <c r="D499" s="18"/>
      <c r="E499" s="18"/>
    </row>
    <row r="500" spans="1:5" hidden="1" x14ac:dyDescent="0.25">
      <c r="A500" s="17">
        <f t="shared" si="7"/>
        <v>45906</v>
      </c>
      <c r="B500" s="17" t="s">
        <v>1994</v>
      </c>
      <c r="C500" s="18"/>
      <c r="D500" s="18"/>
      <c r="E500" s="18"/>
    </row>
    <row r="501" spans="1:5" hidden="1" x14ac:dyDescent="0.25">
      <c r="A501" s="17">
        <f t="shared" si="7"/>
        <v>45907</v>
      </c>
      <c r="B501" s="17" t="s">
        <v>1993</v>
      </c>
      <c r="C501" s="18"/>
      <c r="D501" s="18"/>
      <c r="E501" s="18"/>
    </row>
    <row r="502" spans="1:5" hidden="1" x14ac:dyDescent="0.25">
      <c r="A502" s="17">
        <f t="shared" si="7"/>
        <v>45907</v>
      </c>
      <c r="B502" s="17" t="s">
        <v>1994</v>
      </c>
      <c r="C502" s="18"/>
      <c r="D502" s="18"/>
      <c r="E502" s="18"/>
    </row>
    <row r="503" spans="1:5" hidden="1" x14ac:dyDescent="0.25">
      <c r="A503" s="17">
        <f t="shared" si="7"/>
        <v>45908</v>
      </c>
      <c r="B503" s="17" t="s">
        <v>1993</v>
      </c>
      <c r="C503" s="18"/>
      <c r="D503" s="18"/>
      <c r="E503" s="18"/>
    </row>
    <row r="504" spans="1:5" hidden="1" x14ac:dyDescent="0.25">
      <c r="A504" s="17">
        <f t="shared" si="7"/>
        <v>45908</v>
      </c>
      <c r="B504" s="17" t="s">
        <v>1994</v>
      </c>
      <c r="C504" s="18"/>
      <c r="D504" s="18"/>
      <c r="E504" s="18"/>
    </row>
    <row r="505" spans="1:5" hidden="1" x14ac:dyDescent="0.25">
      <c r="A505" s="17">
        <f t="shared" si="7"/>
        <v>45909</v>
      </c>
      <c r="B505" s="17" t="s">
        <v>1993</v>
      </c>
      <c r="C505" s="18"/>
      <c r="D505" s="18"/>
      <c r="E505" s="18"/>
    </row>
    <row r="506" spans="1:5" hidden="1" x14ac:dyDescent="0.25">
      <c r="A506" s="17">
        <f t="shared" si="7"/>
        <v>45909</v>
      </c>
      <c r="B506" s="17" t="s">
        <v>1994</v>
      </c>
      <c r="C506" s="18"/>
      <c r="D506" s="18"/>
      <c r="E506" s="18"/>
    </row>
    <row r="507" spans="1:5" hidden="1" x14ac:dyDescent="0.25">
      <c r="A507" s="17">
        <f t="shared" si="7"/>
        <v>45910</v>
      </c>
      <c r="B507" s="17" t="s">
        <v>1993</v>
      </c>
      <c r="C507" s="18"/>
      <c r="D507" s="18"/>
      <c r="E507" s="18"/>
    </row>
    <row r="508" spans="1:5" hidden="1" x14ac:dyDescent="0.25">
      <c r="A508" s="17">
        <f t="shared" si="7"/>
        <v>45910</v>
      </c>
      <c r="B508" s="17" t="s">
        <v>1994</v>
      </c>
      <c r="C508" s="18"/>
      <c r="D508" s="18"/>
      <c r="E508" s="18"/>
    </row>
    <row r="509" spans="1:5" hidden="1" x14ac:dyDescent="0.25">
      <c r="A509" s="17">
        <f t="shared" si="7"/>
        <v>45911</v>
      </c>
      <c r="B509" s="17" t="s">
        <v>1993</v>
      </c>
      <c r="C509" s="18"/>
      <c r="D509" s="18"/>
      <c r="E509" s="18"/>
    </row>
    <row r="510" spans="1:5" hidden="1" x14ac:dyDescent="0.25">
      <c r="A510" s="17">
        <f t="shared" si="7"/>
        <v>45911</v>
      </c>
      <c r="B510" s="17" t="s">
        <v>1994</v>
      </c>
      <c r="C510" s="18"/>
      <c r="D510" s="18"/>
      <c r="E510" s="18"/>
    </row>
    <row r="511" spans="1:5" hidden="1" x14ac:dyDescent="0.25">
      <c r="A511" s="17">
        <f t="shared" si="7"/>
        <v>45912</v>
      </c>
      <c r="B511" s="17" t="s">
        <v>1993</v>
      </c>
      <c r="C511" s="18"/>
      <c r="D511" s="18"/>
      <c r="E511" s="18"/>
    </row>
    <row r="512" spans="1:5" hidden="1" x14ac:dyDescent="0.25">
      <c r="A512" s="17">
        <f t="shared" si="7"/>
        <v>45912</v>
      </c>
      <c r="B512" s="17" t="s">
        <v>1994</v>
      </c>
      <c r="C512" s="18"/>
      <c r="D512" s="18"/>
      <c r="E512" s="18"/>
    </row>
    <row r="513" spans="1:5" hidden="1" x14ac:dyDescent="0.25">
      <c r="A513" s="17">
        <f t="shared" si="7"/>
        <v>45913</v>
      </c>
      <c r="B513" s="17" t="s">
        <v>1993</v>
      </c>
      <c r="C513" s="18"/>
      <c r="D513" s="18"/>
      <c r="E513" s="18"/>
    </row>
    <row r="514" spans="1:5" hidden="1" x14ac:dyDescent="0.25">
      <c r="A514" s="17">
        <f t="shared" si="7"/>
        <v>45913</v>
      </c>
      <c r="B514" s="17" t="s">
        <v>1994</v>
      </c>
      <c r="C514" s="18"/>
      <c r="D514" s="18"/>
      <c r="E514" s="18"/>
    </row>
    <row r="515" spans="1:5" hidden="1" x14ac:dyDescent="0.25">
      <c r="A515" s="17">
        <f t="shared" si="7"/>
        <v>45914</v>
      </c>
      <c r="B515" s="17" t="s">
        <v>1993</v>
      </c>
      <c r="C515" s="18"/>
      <c r="D515" s="18"/>
      <c r="E515" s="18"/>
    </row>
    <row r="516" spans="1:5" hidden="1" x14ac:dyDescent="0.25">
      <c r="A516" s="17">
        <f t="shared" si="7"/>
        <v>45914</v>
      </c>
      <c r="B516" s="17" t="s">
        <v>1994</v>
      </c>
      <c r="C516" s="18"/>
      <c r="D516" s="18"/>
      <c r="E516" s="18"/>
    </row>
    <row r="517" spans="1:5" hidden="1" x14ac:dyDescent="0.25">
      <c r="A517" s="17">
        <f t="shared" si="7"/>
        <v>45915</v>
      </c>
      <c r="B517" s="17" t="s">
        <v>1993</v>
      </c>
      <c r="C517" s="18"/>
      <c r="D517" s="18"/>
      <c r="E517" s="18"/>
    </row>
    <row r="518" spans="1:5" hidden="1" x14ac:dyDescent="0.25">
      <c r="A518" s="17">
        <f t="shared" si="7"/>
        <v>45915</v>
      </c>
      <c r="B518" s="17" t="s">
        <v>1994</v>
      </c>
      <c r="C518" s="18"/>
      <c r="D518" s="18"/>
      <c r="E518" s="18"/>
    </row>
    <row r="519" spans="1:5" hidden="1" x14ac:dyDescent="0.25">
      <c r="A519" s="17">
        <f t="shared" si="7"/>
        <v>45916</v>
      </c>
      <c r="B519" s="17" t="s">
        <v>1993</v>
      </c>
      <c r="C519" s="18"/>
      <c r="D519" s="18"/>
      <c r="E519" s="18"/>
    </row>
    <row r="520" spans="1:5" hidden="1" x14ac:dyDescent="0.25">
      <c r="A520" s="17">
        <f t="shared" si="7"/>
        <v>45916</v>
      </c>
      <c r="B520" s="17" t="s">
        <v>1994</v>
      </c>
      <c r="C520" s="18"/>
      <c r="D520" s="18"/>
      <c r="E520" s="18"/>
    </row>
    <row r="521" spans="1:5" hidden="1" x14ac:dyDescent="0.25">
      <c r="A521" s="17">
        <f t="shared" ref="A521:A584" si="8">A519+1</f>
        <v>45917</v>
      </c>
      <c r="B521" s="17" t="s">
        <v>1993</v>
      </c>
      <c r="C521" s="18"/>
      <c r="D521" s="18"/>
      <c r="E521" s="18"/>
    </row>
    <row r="522" spans="1:5" hidden="1" x14ac:dyDescent="0.25">
      <c r="A522" s="17">
        <f t="shared" si="8"/>
        <v>45917</v>
      </c>
      <c r="B522" s="17" t="s">
        <v>1994</v>
      </c>
      <c r="C522" s="18"/>
      <c r="D522" s="18"/>
      <c r="E522" s="18"/>
    </row>
    <row r="523" spans="1:5" hidden="1" x14ac:dyDescent="0.25">
      <c r="A523" s="17">
        <f t="shared" si="8"/>
        <v>45918</v>
      </c>
      <c r="B523" s="17" t="s">
        <v>1993</v>
      </c>
      <c r="C523" s="18"/>
      <c r="D523" s="18"/>
      <c r="E523" s="18"/>
    </row>
    <row r="524" spans="1:5" hidden="1" x14ac:dyDescent="0.25">
      <c r="A524" s="17">
        <f t="shared" si="8"/>
        <v>45918</v>
      </c>
      <c r="B524" s="17" t="s">
        <v>1994</v>
      </c>
      <c r="C524" s="18"/>
      <c r="D524" s="18"/>
      <c r="E524" s="18"/>
    </row>
    <row r="525" spans="1:5" hidden="1" x14ac:dyDescent="0.25">
      <c r="A525" s="17">
        <f t="shared" si="8"/>
        <v>45919</v>
      </c>
      <c r="B525" s="17" t="s">
        <v>1993</v>
      </c>
      <c r="C525" s="18"/>
      <c r="D525" s="18"/>
      <c r="E525" s="18"/>
    </row>
    <row r="526" spans="1:5" hidden="1" x14ac:dyDescent="0.25">
      <c r="A526" s="17">
        <f t="shared" si="8"/>
        <v>45919</v>
      </c>
      <c r="B526" s="17" t="s">
        <v>1994</v>
      </c>
      <c r="C526" s="18"/>
      <c r="D526" s="18"/>
      <c r="E526" s="18"/>
    </row>
    <row r="527" spans="1:5" hidden="1" x14ac:dyDescent="0.25">
      <c r="A527" s="17">
        <f t="shared" si="8"/>
        <v>45920</v>
      </c>
      <c r="B527" s="17" t="s">
        <v>1993</v>
      </c>
      <c r="C527" s="18"/>
      <c r="D527" s="18"/>
      <c r="E527" s="18"/>
    </row>
    <row r="528" spans="1:5" hidden="1" x14ac:dyDescent="0.25">
      <c r="A528" s="17">
        <f t="shared" si="8"/>
        <v>45920</v>
      </c>
      <c r="B528" s="17" t="s">
        <v>1994</v>
      </c>
      <c r="C528" s="18"/>
      <c r="D528" s="18"/>
      <c r="E528" s="18"/>
    </row>
    <row r="529" spans="1:5" hidden="1" x14ac:dyDescent="0.25">
      <c r="A529" s="17">
        <f t="shared" si="8"/>
        <v>45921</v>
      </c>
      <c r="B529" s="17" t="s">
        <v>1993</v>
      </c>
      <c r="C529" s="18"/>
      <c r="D529" s="18"/>
      <c r="E529" s="18"/>
    </row>
    <row r="530" spans="1:5" hidden="1" x14ac:dyDescent="0.25">
      <c r="A530" s="17">
        <f t="shared" si="8"/>
        <v>45921</v>
      </c>
      <c r="B530" s="17" t="s">
        <v>1994</v>
      </c>
      <c r="C530" s="18"/>
      <c r="D530" s="18"/>
      <c r="E530" s="18"/>
    </row>
    <row r="531" spans="1:5" hidden="1" x14ac:dyDescent="0.25">
      <c r="A531" s="17">
        <f t="shared" si="8"/>
        <v>45922</v>
      </c>
      <c r="B531" s="17" t="s">
        <v>1993</v>
      </c>
      <c r="C531" s="18"/>
      <c r="D531" s="18"/>
      <c r="E531" s="18"/>
    </row>
    <row r="532" spans="1:5" hidden="1" x14ac:dyDescent="0.25">
      <c r="A532" s="17">
        <f t="shared" si="8"/>
        <v>45922</v>
      </c>
      <c r="B532" s="17" t="s">
        <v>1994</v>
      </c>
      <c r="C532" s="18"/>
      <c r="D532" s="18"/>
      <c r="E532" s="18"/>
    </row>
    <row r="533" spans="1:5" hidden="1" x14ac:dyDescent="0.25">
      <c r="A533" s="17">
        <f t="shared" si="8"/>
        <v>45923</v>
      </c>
      <c r="B533" s="17" t="s">
        <v>1993</v>
      </c>
      <c r="C533" s="18"/>
      <c r="D533" s="18"/>
      <c r="E533" s="18"/>
    </row>
    <row r="534" spans="1:5" hidden="1" x14ac:dyDescent="0.25">
      <c r="A534" s="17">
        <f t="shared" si="8"/>
        <v>45923</v>
      </c>
      <c r="B534" s="17" t="s">
        <v>1994</v>
      </c>
      <c r="C534" s="18"/>
      <c r="D534" s="18"/>
      <c r="E534" s="18"/>
    </row>
    <row r="535" spans="1:5" hidden="1" x14ac:dyDescent="0.25">
      <c r="A535" s="17">
        <f t="shared" si="8"/>
        <v>45924</v>
      </c>
      <c r="B535" s="17" t="s">
        <v>1993</v>
      </c>
      <c r="C535" s="18"/>
      <c r="D535" s="18"/>
      <c r="E535" s="18"/>
    </row>
    <row r="536" spans="1:5" hidden="1" x14ac:dyDescent="0.25">
      <c r="A536" s="17">
        <f t="shared" si="8"/>
        <v>45924</v>
      </c>
      <c r="B536" s="17" t="s">
        <v>1994</v>
      </c>
      <c r="C536" s="18"/>
      <c r="D536" s="18"/>
      <c r="E536" s="18"/>
    </row>
    <row r="537" spans="1:5" hidden="1" x14ac:dyDescent="0.25">
      <c r="A537" s="17">
        <f t="shared" si="8"/>
        <v>45925</v>
      </c>
      <c r="B537" s="17" t="s">
        <v>1993</v>
      </c>
      <c r="C537" s="18"/>
      <c r="D537" s="18"/>
      <c r="E537" s="18"/>
    </row>
    <row r="538" spans="1:5" hidden="1" x14ac:dyDescent="0.25">
      <c r="A538" s="17">
        <f t="shared" si="8"/>
        <v>45925</v>
      </c>
      <c r="B538" s="17" t="s">
        <v>1994</v>
      </c>
      <c r="C538" s="18"/>
      <c r="D538" s="18"/>
      <c r="E538" s="18"/>
    </row>
    <row r="539" spans="1:5" hidden="1" x14ac:dyDescent="0.25">
      <c r="A539" s="17">
        <f t="shared" si="8"/>
        <v>45926</v>
      </c>
      <c r="B539" s="17" t="s">
        <v>1993</v>
      </c>
      <c r="C539" s="18"/>
      <c r="D539" s="18"/>
      <c r="E539" s="18"/>
    </row>
    <row r="540" spans="1:5" hidden="1" x14ac:dyDescent="0.25">
      <c r="A540" s="17">
        <f t="shared" si="8"/>
        <v>45926</v>
      </c>
      <c r="B540" s="17" t="s">
        <v>1994</v>
      </c>
      <c r="C540" s="18"/>
      <c r="D540" s="18"/>
      <c r="E540" s="18"/>
    </row>
    <row r="541" spans="1:5" hidden="1" x14ac:dyDescent="0.25">
      <c r="A541" s="17">
        <f t="shared" si="8"/>
        <v>45927</v>
      </c>
      <c r="B541" s="17" t="s">
        <v>1993</v>
      </c>
      <c r="C541" s="18"/>
      <c r="D541" s="18"/>
      <c r="E541" s="18"/>
    </row>
    <row r="542" spans="1:5" hidden="1" x14ac:dyDescent="0.25">
      <c r="A542" s="17">
        <f t="shared" si="8"/>
        <v>45927</v>
      </c>
      <c r="B542" s="17" t="s">
        <v>1994</v>
      </c>
      <c r="C542" s="18"/>
      <c r="D542" s="18"/>
      <c r="E542" s="18"/>
    </row>
    <row r="543" spans="1:5" hidden="1" x14ac:dyDescent="0.25">
      <c r="A543" s="17">
        <f t="shared" si="8"/>
        <v>45928</v>
      </c>
      <c r="B543" s="17" t="s">
        <v>1993</v>
      </c>
      <c r="C543" s="18"/>
      <c r="D543" s="18"/>
      <c r="E543" s="18"/>
    </row>
    <row r="544" spans="1:5" hidden="1" x14ac:dyDescent="0.25">
      <c r="A544" s="17">
        <f t="shared" si="8"/>
        <v>45928</v>
      </c>
      <c r="B544" s="17" t="s">
        <v>1994</v>
      </c>
      <c r="C544" s="18"/>
      <c r="D544" s="18"/>
      <c r="E544" s="18"/>
    </row>
    <row r="545" spans="1:5" hidden="1" x14ac:dyDescent="0.25">
      <c r="A545" s="17">
        <f t="shared" si="8"/>
        <v>45929</v>
      </c>
      <c r="B545" s="17" t="s">
        <v>1993</v>
      </c>
      <c r="C545" s="18"/>
      <c r="D545" s="18"/>
      <c r="E545" s="18"/>
    </row>
    <row r="546" spans="1:5" hidden="1" x14ac:dyDescent="0.25">
      <c r="A546" s="17">
        <f t="shared" si="8"/>
        <v>45929</v>
      </c>
      <c r="B546" s="17" t="s">
        <v>1994</v>
      </c>
      <c r="C546" s="18"/>
      <c r="D546" s="18"/>
      <c r="E546" s="18"/>
    </row>
    <row r="547" spans="1:5" hidden="1" x14ac:dyDescent="0.25">
      <c r="A547" s="17">
        <f t="shared" si="8"/>
        <v>45930</v>
      </c>
      <c r="B547" s="17" t="s">
        <v>1993</v>
      </c>
      <c r="C547" s="18"/>
      <c r="D547" s="18"/>
      <c r="E547" s="18"/>
    </row>
    <row r="548" spans="1:5" hidden="1" x14ac:dyDescent="0.25">
      <c r="A548" s="17">
        <f t="shared" si="8"/>
        <v>45930</v>
      </c>
      <c r="B548" s="17" t="s">
        <v>1994</v>
      </c>
      <c r="C548" s="18"/>
      <c r="D548" s="18"/>
      <c r="E548" s="18"/>
    </row>
    <row r="549" spans="1:5" hidden="1" x14ac:dyDescent="0.25">
      <c r="A549" s="17">
        <f t="shared" si="8"/>
        <v>45931</v>
      </c>
      <c r="B549" s="17" t="s">
        <v>1993</v>
      </c>
      <c r="C549" s="18"/>
      <c r="D549" s="18"/>
      <c r="E549" s="18"/>
    </row>
    <row r="550" spans="1:5" hidden="1" x14ac:dyDescent="0.25">
      <c r="A550" s="17">
        <f t="shared" si="8"/>
        <v>45931</v>
      </c>
      <c r="B550" s="17" t="s">
        <v>1994</v>
      </c>
      <c r="C550" s="18"/>
      <c r="D550" s="18"/>
      <c r="E550" s="18"/>
    </row>
    <row r="551" spans="1:5" hidden="1" x14ac:dyDescent="0.25">
      <c r="A551" s="17">
        <f t="shared" si="8"/>
        <v>45932</v>
      </c>
      <c r="B551" s="17" t="s">
        <v>1993</v>
      </c>
      <c r="C551" s="18"/>
      <c r="D551" s="18"/>
      <c r="E551" s="18"/>
    </row>
    <row r="552" spans="1:5" hidden="1" x14ac:dyDescent="0.25">
      <c r="A552" s="17">
        <f t="shared" si="8"/>
        <v>45932</v>
      </c>
      <c r="B552" s="17" t="s">
        <v>1994</v>
      </c>
      <c r="C552" s="18"/>
      <c r="D552" s="18"/>
      <c r="E552" s="18"/>
    </row>
    <row r="553" spans="1:5" hidden="1" x14ac:dyDescent="0.25">
      <c r="A553" s="17">
        <f t="shared" si="8"/>
        <v>45933</v>
      </c>
      <c r="B553" s="17" t="s">
        <v>1993</v>
      </c>
      <c r="C553" s="18"/>
      <c r="D553" s="18"/>
      <c r="E553" s="18"/>
    </row>
    <row r="554" spans="1:5" hidden="1" x14ac:dyDescent="0.25">
      <c r="A554" s="17">
        <f t="shared" si="8"/>
        <v>45933</v>
      </c>
      <c r="B554" s="17" t="s">
        <v>1994</v>
      </c>
      <c r="C554" s="18"/>
      <c r="D554" s="18"/>
      <c r="E554" s="18"/>
    </row>
    <row r="555" spans="1:5" hidden="1" x14ac:dyDescent="0.25">
      <c r="A555" s="17">
        <f t="shared" si="8"/>
        <v>45934</v>
      </c>
      <c r="B555" s="17" t="s">
        <v>1993</v>
      </c>
      <c r="C555" s="18"/>
      <c r="D555" s="18"/>
      <c r="E555" s="18"/>
    </row>
    <row r="556" spans="1:5" hidden="1" x14ac:dyDescent="0.25">
      <c r="A556" s="17">
        <f t="shared" si="8"/>
        <v>45934</v>
      </c>
      <c r="B556" s="17" t="s">
        <v>1994</v>
      </c>
      <c r="C556" s="18"/>
      <c r="D556" s="18"/>
      <c r="E556" s="18"/>
    </row>
    <row r="557" spans="1:5" hidden="1" x14ac:dyDescent="0.25">
      <c r="A557" s="17">
        <f t="shared" si="8"/>
        <v>45935</v>
      </c>
      <c r="B557" s="17" t="s">
        <v>1993</v>
      </c>
      <c r="C557" s="18"/>
      <c r="D557" s="18"/>
      <c r="E557" s="18"/>
    </row>
    <row r="558" spans="1:5" hidden="1" x14ac:dyDescent="0.25">
      <c r="A558" s="17">
        <f t="shared" si="8"/>
        <v>45935</v>
      </c>
      <c r="B558" s="17" t="s">
        <v>1994</v>
      </c>
      <c r="C558" s="18"/>
      <c r="D558" s="18"/>
      <c r="E558" s="18"/>
    </row>
    <row r="559" spans="1:5" hidden="1" x14ac:dyDescent="0.25">
      <c r="A559" s="17">
        <f t="shared" si="8"/>
        <v>45936</v>
      </c>
      <c r="B559" s="17" t="s">
        <v>1993</v>
      </c>
      <c r="C559" s="18"/>
      <c r="D559" s="18"/>
      <c r="E559" s="18"/>
    </row>
    <row r="560" spans="1:5" hidden="1" x14ac:dyDescent="0.25">
      <c r="A560" s="17">
        <f t="shared" si="8"/>
        <v>45936</v>
      </c>
      <c r="B560" s="17" t="s">
        <v>1994</v>
      </c>
      <c r="C560" s="18"/>
      <c r="D560" s="18"/>
      <c r="E560" s="18"/>
    </row>
    <row r="561" spans="1:5" hidden="1" x14ac:dyDescent="0.25">
      <c r="A561" s="17">
        <f t="shared" si="8"/>
        <v>45937</v>
      </c>
      <c r="B561" s="17" t="s">
        <v>1993</v>
      </c>
      <c r="C561" s="18"/>
      <c r="D561" s="18"/>
      <c r="E561" s="18"/>
    </row>
    <row r="562" spans="1:5" hidden="1" x14ac:dyDescent="0.25">
      <c r="A562" s="17">
        <f t="shared" si="8"/>
        <v>45937</v>
      </c>
      <c r="B562" s="17" t="s">
        <v>1994</v>
      </c>
      <c r="C562" s="18"/>
      <c r="D562" s="18"/>
      <c r="E562" s="18"/>
    </row>
    <row r="563" spans="1:5" hidden="1" x14ac:dyDescent="0.25">
      <c r="A563" s="17">
        <f t="shared" si="8"/>
        <v>45938</v>
      </c>
      <c r="B563" s="17" t="s">
        <v>1993</v>
      </c>
      <c r="C563" s="18"/>
      <c r="D563" s="18"/>
      <c r="E563" s="18"/>
    </row>
    <row r="564" spans="1:5" hidden="1" x14ac:dyDescent="0.25">
      <c r="A564" s="17">
        <f t="shared" si="8"/>
        <v>45938</v>
      </c>
      <c r="B564" s="17" t="s">
        <v>1994</v>
      </c>
      <c r="C564" s="18"/>
      <c r="D564" s="18"/>
      <c r="E564" s="18"/>
    </row>
    <row r="565" spans="1:5" hidden="1" x14ac:dyDescent="0.25">
      <c r="A565" s="17">
        <f t="shared" si="8"/>
        <v>45939</v>
      </c>
      <c r="B565" s="17" t="s">
        <v>1993</v>
      </c>
      <c r="C565" s="18"/>
      <c r="D565" s="18"/>
      <c r="E565" s="18"/>
    </row>
    <row r="566" spans="1:5" hidden="1" x14ac:dyDescent="0.25">
      <c r="A566" s="17">
        <f t="shared" si="8"/>
        <v>45939</v>
      </c>
      <c r="B566" s="17" t="s">
        <v>1994</v>
      </c>
      <c r="C566" s="18"/>
      <c r="D566" s="18"/>
      <c r="E566" s="18"/>
    </row>
    <row r="567" spans="1:5" hidden="1" x14ac:dyDescent="0.25">
      <c r="A567" s="17">
        <f t="shared" si="8"/>
        <v>45940</v>
      </c>
      <c r="B567" s="17" t="s">
        <v>1993</v>
      </c>
      <c r="C567" s="18"/>
      <c r="D567" s="18"/>
      <c r="E567" s="18"/>
    </row>
    <row r="568" spans="1:5" hidden="1" x14ac:dyDescent="0.25">
      <c r="A568" s="17">
        <f t="shared" si="8"/>
        <v>45940</v>
      </c>
      <c r="B568" s="17" t="s">
        <v>1994</v>
      </c>
      <c r="C568" s="18"/>
      <c r="D568" s="18"/>
      <c r="E568" s="18"/>
    </row>
    <row r="569" spans="1:5" hidden="1" x14ac:dyDescent="0.25">
      <c r="A569" s="17">
        <f t="shared" si="8"/>
        <v>45941</v>
      </c>
      <c r="B569" s="17" t="s">
        <v>1993</v>
      </c>
      <c r="C569" s="18"/>
      <c r="D569" s="18"/>
      <c r="E569" s="18"/>
    </row>
    <row r="570" spans="1:5" hidden="1" x14ac:dyDescent="0.25">
      <c r="A570" s="17">
        <f t="shared" si="8"/>
        <v>45941</v>
      </c>
      <c r="B570" s="17" t="s">
        <v>1994</v>
      </c>
      <c r="C570" s="18"/>
      <c r="D570" s="18"/>
      <c r="E570" s="18"/>
    </row>
    <row r="571" spans="1:5" hidden="1" x14ac:dyDescent="0.25">
      <c r="A571" s="17">
        <f t="shared" si="8"/>
        <v>45942</v>
      </c>
      <c r="B571" s="17" t="s">
        <v>1993</v>
      </c>
      <c r="C571" s="18"/>
      <c r="D571" s="18"/>
      <c r="E571" s="18"/>
    </row>
    <row r="572" spans="1:5" hidden="1" x14ac:dyDescent="0.25">
      <c r="A572" s="17">
        <f t="shared" si="8"/>
        <v>45942</v>
      </c>
      <c r="B572" s="17" t="s">
        <v>1994</v>
      </c>
      <c r="C572" s="18"/>
      <c r="D572" s="18"/>
      <c r="E572" s="18"/>
    </row>
    <row r="573" spans="1:5" hidden="1" x14ac:dyDescent="0.25">
      <c r="A573" s="17">
        <f t="shared" si="8"/>
        <v>45943</v>
      </c>
      <c r="B573" s="17" t="s">
        <v>1993</v>
      </c>
      <c r="C573" s="18"/>
      <c r="D573" s="18"/>
      <c r="E573" s="18"/>
    </row>
    <row r="574" spans="1:5" hidden="1" x14ac:dyDescent="0.25">
      <c r="A574" s="17">
        <f t="shared" si="8"/>
        <v>45943</v>
      </c>
      <c r="B574" s="17" t="s">
        <v>1994</v>
      </c>
      <c r="C574" s="18"/>
      <c r="D574" s="18"/>
      <c r="E574" s="18"/>
    </row>
    <row r="575" spans="1:5" hidden="1" x14ac:dyDescent="0.25">
      <c r="A575" s="17">
        <f t="shared" si="8"/>
        <v>45944</v>
      </c>
      <c r="B575" s="17" t="s">
        <v>1993</v>
      </c>
      <c r="C575" s="18"/>
      <c r="D575" s="18"/>
      <c r="E575" s="18"/>
    </row>
    <row r="576" spans="1:5" hidden="1" x14ac:dyDescent="0.25">
      <c r="A576" s="17">
        <f t="shared" si="8"/>
        <v>45944</v>
      </c>
      <c r="B576" s="17" t="s">
        <v>1994</v>
      </c>
      <c r="C576" s="18"/>
      <c r="D576" s="18"/>
      <c r="E576" s="18"/>
    </row>
    <row r="577" spans="1:5" hidden="1" x14ac:dyDescent="0.25">
      <c r="A577" s="17">
        <f t="shared" si="8"/>
        <v>45945</v>
      </c>
      <c r="B577" s="17" t="s">
        <v>1993</v>
      </c>
      <c r="C577" s="18"/>
      <c r="D577" s="18"/>
      <c r="E577" s="18"/>
    </row>
    <row r="578" spans="1:5" hidden="1" x14ac:dyDescent="0.25">
      <c r="A578" s="17">
        <f t="shared" si="8"/>
        <v>45945</v>
      </c>
      <c r="B578" s="17" t="s">
        <v>1994</v>
      </c>
      <c r="C578" s="18"/>
      <c r="D578" s="18"/>
      <c r="E578" s="18"/>
    </row>
    <row r="579" spans="1:5" hidden="1" x14ac:dyDescent="0.25">
      <c r="A579" s="17">
        <f t="shared" si="8"/>
        <v>45946</v>
      </c>
      <c r="B579" s="17" t="s">
        <v>1993</v>
      </c>
      <c r="C579" s="18"/>
      <c r="D579" s="18"/>
      <c r="E579" s="18"/>
    </row>
    <row r="580" spans="1:5" hidden="1" x14ac:dyDescent="0.25">
      <c r="A580" s="17">
        <f t="shared" si="8"/>
        <v>45946</v>
      </c>
      <c r="B580" s="17" t="s">
        <v>1994</v>
      </c>
      <c r="C580" s="18"/>
      <c r="D580" s="18"/>
      <c r="E580" s="18"/>
    </row>
    <row r="581" spans="1:5" hidden="1" x14ac:dyDescent="0.25">
      <c r="A581" s="17">
        <f t="shared" si="8"/>
        <v>45947</v>
      </c>
      <c r="B581" s="17" t="s">
        <v>1993</v>
      </c>
      <c r="C581" s="18"/>
      <c r="D581" s="18"/>
      <c r="E581" s="18"/>
    </row>
    <row r="582" spans="1:5" hidden="1" x14ac:dyDescent="0.25">
      <c r="A582" s="17">
        <f t="shared" si="8"/>
        <v>45947</v>
      </c>
      <c r="B582" s="17" t="s">
        <v>1994</v>
      </c>
      <c r="C582" s="18"/>
      <c r="D582" s="18"/>
      <c r="E582" s="18"/>
    </row>
    <row r="583" spans="1:5" hidden="1" x14ac:dyDescent="0.25">
      <c r="A583" s="17">
        <f t="shared" si="8"/>
        <v>45948</v>
      </c>
      <c r="B583" s="17" t="s">
        <v>1993</v>
      </c>
      <c r="C583" s="18"/>
      <c r="D583" s="18"/>
      <c r="E583" s="18"/>
    </row>
    <row r="584" spans="1:5" hidden="1" x14ac:dyDescent="0.25">
      <c r="A584" s="17">
        <f t="shared" si="8"/>
        <v>45948</v>
      </c>
      <c r="B584" s="17" t="s">
        <v>1994</v>
      </c>
      <c r="C584" s="18"/>
      <c r="D584" s="18"/>
      <c r="E584" s="18"/>
    </row>
    <row r="585" spans="1:5" hidden="1" x14ac:dyDescent="0.25">
      <c r="A585" s="17">
        <f t="shared" ref="A585:A648" si="9">A583+1</f>
        <v>45949</v>
      </c>
      <c r="B585" s="17" t="s">
        <v>1993</v>
      </c>
      <c r="C585" s="18"/>
      <c r="D585" s="18"/>
      <c r="E585" s="18"/>
    </row>
    <row r="586" spans="1:5" hidden="1" x14ac:dyDescent="0.25">
      <c r="A586" s="17">
        <f t="shared" si="9"/>
        <v>45949</v>
      </c>
      <c r="B586" s="17" t="s">
        <v>1994</v>
      </c>
      <c r="C586" s="18"/>
      <c r="D586" s="18"/>
      <c r="E586" s="18"/>
    </row>
    <row r="587" spans="1:5" hidden="1" x14ac:dyDescent="0.25">
      <c r="A587" s="17">
        <f t="shared" si="9"/>
        <v>45950</v>
      </c>
      <c r="B587" s="17" t="s">
        <v>1993</v>
      </c>
      <c r="C587" s="18"/>
      <c r="D587" s="18"/>
      <c r="E587" s="18"/>
    </row>
    <row r="588" spans="1:5" hidden="1" x14ac:dyDescent="0.25">
      <c r="A588" s="17">
        <f t="shared" si="9"/>
        <v>45950</v>
      </c>
      <c r="B588" s="17" t="s">
        <v>1994</v>
      </c>
      <c r="C588" s="18"/>
      <c r="D588" s="18"/>
      <c r="E588" s="18"/>
    </row>
    <row r="589" spans="1:5" hidden="1" x14ac:dyDescent="0.25">
      <c r="A589" s="17">
        <f t="shared" si="9"/>
        <v>45951</v>
      </c>
      <c r="B589" s="17" t="s">
        <v>1993</v>
      </c>
      <c r="C589" s="18"/>
      <c r="D589" s="18"/>
      <c r="E589" s="18"/>
    </row>
    <row r="590" spans="1:5" hidden="1" x14ac:dyDescent="0.25">
      <c r="A590" s="17">
        <f t="shared" si="9"/>
        <v>45951</v>
      </c>
      <c r="B590" s="17" t="s">
        <v>1994</v>
      </c>
      <c r="C590" s="18"/>
      <c r="D590" s="18"/>
      <c r="E590" s="18"/>
    </row>
    <row r="591" spans="1:5" hidden="1" x14ac:dyDescent="0.25">
      <c r="A591" s="17">
        <f t="shared" si="9"/>
        <v>45952</v>
      </c>
      <c r="B591" s="17" t="s">
        <v>1993</v>
      </c>
      <c r="C591" s="18"/>
      <c r="D591" s="18"/>
      <c r="E591" s="18"/>
    </row>
    <row r="592" spans="1:5" hidden="1" x14ac:dyDescent="0.25">
      <c r="A592" s="17">
        <f t="shared" si="9"/>
        <v>45952</v>
      </c>
      <c r="B592" s="17" t="s">
        <v>1994</v>
      </c>
      <c r="C592" s="18"/>
      <c r="D592" s="18"/>
      <c r="E592" s="18"/>
    </row>
    <row r="593" spans="1:5" hidden="1" x14ac:dyDescent="0.25">
      <c r="A593" s="17">
        <f t="shared" si="9"/>
        <v>45953</v>
      </c>
      <c r="B593" s="17" t="s">
        <v>1993</v>
      </c>
      <c r="C593" s="18"/>
      <c r="D593" s="18"/>
      <c r="E593" s="18"/>
    </row>
    <row r="594" spans="1:5" hidden="1" x14ac:dyDescent="0.25">
      <c r="A594" s="17">
        <f t="shared" si="9"/>
        <v>45953</v>
      </c>
      <c r="B594" s="17" t="s">
        <v>1994</v>
      </c>
      <c r="C594" s="18"/>
      <c r="D594" s="18"/>
      <c r="E594" s="18"/>
    </row>
    <row r="595" spans="1:5" hidden="1" x14ac:dyDescent="0.25">
      <c r="A595" s="17">
        <f t="shared" si="9"/>
        <v>45954</v>
      </c>
      <c r="B595" s="17" t="s">
        <v>1993</v>
      </c>
      <c r="C595" s="18"/>
      <c r="D595" s="18"/>
      <c r="E595" s="18"/>
    </row>
    <row r="596" spans="1:5" hidden="1" x14ac:dyDescent="0.25">
      <c r="A596" s="17">
        <f t="shared" si="9"/>
        <v>45954</v>
      </c>
      <c r="B596" s="17" t="s">
        <v>1994</v>
      </c>
      <c r="C596" s="18"/>
      <c r="D596" s="18"/>
      <c r="E596" s="18"/>
    </row>
    <row r="597" spans="1:5" hidden="1" x14ac:dyDescent="0.25">
      <c r="A597" s="17">
        <f t="shared" si="9"/>
        <v>45955</v>
      </c>
      <c r="B597" s="17" t="s">
        <v>1993</v>
      </c>
      <c r="C597" s="18"/>
      <c r="D597" s="18"/>
      <c r="E597" s="18"/>
    </row>
    <row r="598" spans="1:5" hidden="1" x14ac:dyDescent="0.25">
      <c r="A598" s="17">
        <f t="shared" si="9"/>
        <v>45955</v>
      </c>
      <c r="B598" s="17" t="s">
        <v>1994</v>
      </c>
      <c r="C598" s="18"/>
      <c r="D598" s="18"/>
      <c r="E598" s="18"/>
    </row>
    <row r="599" spans="1:5" hidden="1" x14ac:dyDescent="0.25">
      <c r="A599" s="17">
        <f t="shared" si="9"/>
        <v>45956</v>
      </c>
      <c r="B599" s="17" t="s">
        <v>1993</v>
      </c>
      <c r="C599" s="18"/>
      <c r="D599" s="18"/>
      <c r="E599" s="18"/>
    </row>
    <row r="600" spans="1:5" hidden="1" x14ac:dyDescent="0.25">
      <c r="A600" s="17">
        <f t="shared" si="9"/>
        <v>45956</v>
      </c>
      <c r="B600" s="17" t="s">
        <v>1994</v>
      </c>
      <c r="C600" s="18"/>
      <c r="D600" s="18"/>
      <c r="E600" s="18"/>
    </row>
    <row r="601" spans="1:5" hidden="1" x14ac:dyDescent="0.25">
      <c r="A601" s="17">
        <f t="shared" si="9"/>
        <v>45957</v>
      </c>
      <c r="B601" s="17" t="s">
        <v>1993</v>
      </c>
      <c r="C601" s="18"/>
      <c r="D601" s="18"/>
      <c r="E601" s="18"/>
    </row>
    <row r="602" spans="1:5" hidden="1" x14ac:dyDescent="0.25">
      <c r="A602" s="17">
        <f t="shared" si="9"/>
        <v>45957</v>
      </c>
      <c r="B602" s="17" t="s">
        <v>1994</v>
      </c>
      <c r="C602" s="18"/>
      <c r="D602" s="18"/>
      <c r="E602" s="18"/>
    </row>
    <row r="603" spans="1:5" hidden="1" x14ac:dyDescent="0.25">
      <c r="A603" s="17">
        <f t="shared" si="9"/>
        <v>45958</v>
      </c>
      <c r="B603" s="17" t="s">
        <v>1993</v>
      </c>
      <c r="C603" s="18"/>
      <c r="D603" s="18"/>
      <c r="E603" s="18"/>
    </row>
    <row r="604" spans="1:5" hidden="1" x14ac:dyDescent="0.25">
      <c r="A604" s="17">
        <f t="shared" si="9"/>
        <v>45958</v>
      </c>
      <c r="B604" s="17" t="s">
        <v>1994</v>
      </c>
      <c r="C604" s="18"/>
      <c r="D604" s="18"/>
      <c r="E604" s="18"/>
    </row>
    <row r="605" spans="1:5" hidden="1" x14ac:dyDescent="0.25">
      <c r="A605" s="17">
        <f t="shared" si="9"/>
        <v>45959</v>
      </c>
      <c r="B605" s="17" t="s">
        <v>1993</v>
      </c>
      <c r="C605" s="18"/>
      <c r="D605" s="18"/>
      <c r="E605" s="18"/>
    </row>
    <row r="606" spans="1:5" hidden="1" x14ac:dyDescent="0.25">
      <c r="A606" s="17">
        <f t="shared" si="9"/>
        <v>45959</v>
      </c>
      <c r="B606" s="17" t="s">
        <v>1994</v>
      </c>
      <c r="C606" s="18"/>
      <c r="D606" s="18"/>
      <c r="E606" s="18"/>
    </row>
    <row r="607" spans="1:5" hidden="1" x14ac:dyDescent="0.25">
      <c r="A607" s="17">
        <f t="shared" si="9"/>
        <v>45960</v>
      </c>
      <c r="B607" s="17" t="s">
        <v>1993</v>
      </c>
      <c r="C607" s="18"/>
      <c r="D607" s="18"/>
      <c r="E607" s="18"/>
    </row>
    <row r="608" spans="1:5" hidden="1" x14ac:dyDescent="0.25">
      <c r="A608" s="17">
        <f t="shared" si="9"/>
        <v>45960</v>
      </c>
      <c r="B608" s="17" t="s">
        <v>1994</v>
      </c>
      <c r="C608" s="18"/>
      <c r="D608" s="18"/>
      <c r="E608" s="18"/>
    </row>
    <row r="609" spans="1:5" hidden="1" x14ac:dyDescent="0.25">
      <c r="A609" s="17">
        <f t="shared" si="9"/>
        <v>45961</v>
      </c>
      <c r="B609" s="17" t="s">
        <v>1993</v>
      </c>
      <c r="C609" s="18"/>
      <c r="D609" s="18"/>
      <c r="E609" s="18"/>
    </row>
    <row r="610" spans="1:5" hidden="1" x14ac:dyDescent="0.25">
      <c r="A610" s="17">
        <f t="shared" si="9"/>
        <v>45961</v>
      </c>
      <c r="B610" s="17" t="s">
        <v>1994</v>
      </c>
      <c r="C610" s="18"/>
      <c r="D610" s="18"/>
      <c r="E610" s="18"/>
    </row>
    <row r="611" spans="1:5" hidden="1" x14ac:dyDescent="0.25">
      <c r="A611" s="17">
        <f t="shared" si="9"/>
        <v>45962</v>
      </c>
      <c r="B611" s="17" t="s">
        <v>1993</v>
      </c>
      <c r="C611" s="18"/>
      <c r="D611" s="18"/>
      <c r="E611" s="18"/>
    </row>
    <row r="612" spans="1:5" hidden="1" x14ac:dyDescent="0.25">
      <c r="A612" s="17">
        <f t="shared" si="9"/>
        <v>45962</v>
      </c>
      <c r="B612" s="17" t="s">
        <v>1994</v>
      </c>
      <c r="C612" s="18"/>
      <c r="D612" s="18"/>
      <c r="E612" s="18"/>
    </row>
    <row r="613" spans="1:5" hidden="1" x14ac:dyDescent="0.25">
      <c r="A613" s="17">
        <f t="shared" si="9"/>
        <v>45963</v>
      </c>
      <c r="B613" s="17" t="s">
        <v>1993</v>
      </c>
      <c r="C613" s="18"/>
      <c r="D613" s="18"/>
      <c r="E613" s="18"/>
    </row>
    <row r="614" spans="1:5" hidden="1" x14ac:dyDescent="0.25">
      <c r="A614" s="17">
        <f t="shared" si="9"/>
        <v>45963</v>
      </c>
      <c r="B614" s="17" t="s">
        <v>1994</v>
      </c>
      <c r="C614" s="18"/>
      <c r="D614" s="18"/>
      <c r="E614" s="18"/>
    </row>
    <row r="615" spans="1:5" hidden="1" x14ac:dyDescent="0.25">
      <c r="A615" s="17">
        <f t="shared" si="9"/>
        <v>45964</v>
      </c>
      <c r="B615" s="17" t="s">
        <v>1993</v>
      </c>
      <c r="C615" s="18"/>
      <c r="D615" s="18"/>
      <c r="E615" s="18"/>
    </row>
    <row r="616" spans="1:5" hidden="1" x14ac:dyDescent="0.25">
      <c r="A616" s="17">
        <f t="shared" si="9"/>
        <v>45964</v>
      </c>
      <c r="B616" s="17" t="s">
        <v>1994</v>
      </c>
      <c r="C616" s="18"/>
      <c r="D616" s="18"/>
      <c r="E616" s="18"/>
    </row>
    <row r="617" spans="1:5" hidden="1" x14ac:dyDescent="0.25">
      <c r="A617" s="17">
        <f t="shared" si="9"/>
        <v>45965</v>
      </c>
      <c r="B617" s="17" t="s">
        <v>1993</v>
      </c>
      <c r="C617" s="18"/>
      <c r="D617" s="18"/>
      <c r="E617" s="18"/>
    </row>
    <row r="618" spans="1:5" hidden="1" x14ac:dyDescent="0.25">
      <c r="A618" s="17">
        <f t="shared" si="9"/>
        <v>45965</v>
      </c>
      <c r="B618" s="17" t="s">
        <v>1994</v>
      </c>
      <c r="C618" s="18"/>
      <c r="D618" s="18"/>
      <c r="E618" s="18"/>
    </row>
    <row r="619" spans="1:5" hidden="1" x14ac:dyDescent="0.25">
      <c r="A619" s="17">
        <f t="shared" si="9"/>
        <v>45966</v>
      </c>
      <c r="B619" s="17" t="s">
        <v>1993</v>
      </c>
      <c r="C619" s="18"/>
      <c r="D619" s="18"/>
      <c r="E619" s="18"/>
    </row>
    <row r="620" spans="1:5" hidden="1" x14ac:dyDescent="0.25">
      <c r="A620" s="17">
        <f t="shared" si="9"/>
        <v>45966</v>
      </c>
      <c r="B620" s="17" t="s">
        <v>1994</v>
      </c>
      <c r="C620" s="18"/>
      <c r="D620" s="18"/>
      <c r="E620" s="18"/>
    </row>
    <row r="621" spans="1:5" hidden="1" x14ac:dyDescent="0.25">
      <c r="A621" s="17">
        <f t="shared" si="9"/>
        <v>45967</v>
      </c>
      <c r="B621" s="17" t="s">
        <v>1993</v>
      </c>
      <c r="C621" s="18"/>
      <c r="D621" s="18"/>
      <c r="E621" s="18"/>
    </row>
    <row r="622" spans="1:5" hidden="1" x14ac:dyDescent="0.25">
      <c r="A622" s="17">
        <f t="shared" si="9"/>
        <v>45967</v>
      </c>
      <c r="B622" s="17" t="s">
        <v>1994</v>
      </c>
      <c r="C622" s="18"/>
      <c r="D622" s="18"/>
      <c r="E622" s="18"/>
    </row>
    <row r="623" spans="1:5" hidden="1" x14ac:dyDescent="0.25">
      <c r="A623" s="17">
        <f t="shared" si="9"/>
        <v>45968</v>
      </c>
      <c r="B623" s="17" t="s">
        <v>1993</v>
      </c>
      <c r="C623" s="18"/>
      <c r="D623" s="18"/>
      <c r="E623" s="18"/>
    </row>
    <row r="624" spans="1:5" hidden="1" x14ac:dyDescent="0.25">
      <c r="A624" s="17">
        <f t="shared" si="9"/>
        <v>45968</v>
      </c>
      <c r="B624" s="17" t="s">
        <v>1994</v>
      </c>
      <c r="C624" s="18"/>
      <c r="D624" s="18"/>
      <c r="E624" s="18"/>
    </row>
    <row r="625" spans="1:5" hidden="1" x14ac:dyDescent="0.25">
      <c r="A625" s="17">
        <f t="shared" si="9"/>
        <v>45969</v>
      </c>
      <c r="B625" s="17" t="s">
        <v>1993</v>
      </c>
      <c r="C625" s="18"/>
      <c r="D625" s="18"/>
      <c r="E625" s="18"/>
    </row>
    <row r="626" spans="1:5" hidden="1" x14ac:dyDescent="0.25">
      <c r="A626" s="17">
        <f t="shared" si="9"/>
        <v>45969</v>
      </c>
      <c r="B626" s="17" t="s">
        <v>1994</v>
      </c>
      <c r="C626" s="18"/>
      <c r="D626" s="18"/>
      <c r="E626" s="18"/>
    </row>
    <row r="627" spans="1:5" hidden="1" x14ac:dyDescent="0.25">
      <c r="A627" s="17">
        <f t="shared" si="9"/>
        <v>45970</v>
      </c>
      <c r="B627" s="17" t="s">
        <v>1993</v>
      </c>
      <c r="C627" s="18"/>
      <c r="D627" s="18"/>
      <c r="E627" s="18"/>
    </row>
    <row r="628" spans="1:5" hidden="1" x14ac:dyDescent="0.25">
      <c r="A628" s="17">
        <f t="shared" si="9"/>
        <v>45970</v>
      </c>
      <c r="B628" s="17" t="s">
        <v>1994</v>
      </c>
      <c r="C628" s="18"/>
      <c r="D628" s="18"/>
      <c r="E628" s="18"/>
    </row>
    <row r="629" spans="1:5" hidden="1" x14ac:dyDescent="0.25">
      <c r="A629" s="17">
        <f t="shared" si="9"/>
        <v>45971</v>
      </c>
      <c r="B629" s="17" t="s">
        <v>1993</v>
      </c>
      <c r="C629" s="18"/>
      <c r="D629" s="18"/>
      <c r="E629" s="18"/>
    </row>
    <row r="630" spans="1:5" hidden="1" x14ac:dyDescent="0.25">
      <c r="A630" s="17">
        <f t="shared" si="9"/>
        <v>45971</v>
      </c>
      <c r="B630" s="17" t="s">
        <v>1994</v>
      </c>
      <c r="C630" s="18"/>
      <c r="D630" s="18"/>
      <c r="E630" s="18"/>
    </row>
    <row r="631" spans="1:5" hidden="1" x14ac:dyDescent="0.25">
      <c r="A631" s="17">
        <f t="shared" si="9"/>
        <v>45972</v>
      </c>
      <c r="B631" s="17" t="s">
        <v>1993</v>
      </c>
      <c r="C631" s="18"/>
      <c r="D631" s="18"/>
      <c r="E631" s="18"/>
    </row>
    <row r="632" spans="1:5" hidden="1" x14ac:dyDescent="0.25">
      <c r="A632" s="17">
        <f t="shared" si="9"/>
        <v>45972</v>
      </c>
      <c r="B632" s="17" t="s">
        <v>1994</v>
      </c>
      <c r="C632" s="18"/>
      <c r="D632" s="18"/>
      <c r="E632" s="18"/>
    </row>
    <row r="633" spans="1:5" hidden="1" x14ac:dyDescent="0.25">
      <c r="A633" s="17">
        <f t="shared" si="9"/>
        <v>45973</v>
      </c>
      <c r="B633" s="17" t="s">
        <v>1993</v>
      </c>
      <c r="C633" s="18"/>
      <c r="D633" s="18"/>
      <c r="E633" s="18"/>
    </row>
    <row r="634" spans="1:5" hidden="1" x14ac:dyDescent="0.25">
      <c r="A634" s="17">
        <f t="shared" si="9"/>
        <v>45973</v>
      </c>
      <c r="B634" s="17" t="s">
        <v>1994</v>
      </c>
      <c r="C634" s="18"/>
      <c r="D634" s="18"/>
      <c r="E634" s="18"/>
    </row>
    <row r="635" spans="1:5" hidden="1" x14ac:dyDescent="0.25">
      <c r="A635" s="17">
        <f t="shared" si="9"/>
        <v>45974</v>
      </c>
      <c r="B635" s="17" t="s">
        <v>1993</v>
      </c>
      <c r="C635" s="18"/>
      <c r="D635" s="18"/>
      <c r="E635" s="18"/>
    </row>
    <row r="636" spans="1:5" hidden="1" x14ac:dyDescent="0.25">
      <c r="A636" s="17">
        <f t="shared" si="9"/>
        <v>45974</v>
      </c>
      <c r="B636" s="17" t="s">
        <v>1994</v>
      </c>
      <c r="C636" s="18"/>
      <c r="D636" s="18"/>
      <c r="E636" s="18"/>
    </row>
    <row r="637" spans="1:5" hidden="1" x14ac:dyDescent="0.25">
      <c r="A637" s="17">
        <f t="shared" si="9"/>
        <v>45975</v>
      </c>
      <c r="B637" s="17" t="s">
        <v>1993</v>
      </c>
      <c r="C637" s="18"/>
      <c r="D637" s="18"/>
      <c r="E637" s="18"/>
    </row>
    <row r="638" spans="1:5" hidden="1" x14ac:dyDescent="0.25">
      <c r="A638" s="17">
        <f t="shared" si="9"/>
        <v>45975</v>
      </c>
      <c r="B638" s="17" t="s">
        <v>1994</v>
      </c>
      <c r="C638" s="18"/>
      <c r="D638" s="18"/>
      <c r="E638" s="18"/>
    </row>
    <row r="639" spans="1:5" hidden="1" x14ac:dyDescent="0.25">
      <c r="A639" s="17">
        <f t="shared" si="9"/>
        <v>45976</v>
      </c>
      <c r="B639" s="17" t="s">
        <v>1993</v>
      </c>
      <c r="C639" s="18"/>
      <c r="D639" s="18"/>
      <c r="E639" s="18"/>
    </row>
    <row r="640" spans="1:5" hidden="1" x14ac:dyDescent="0.25">
      <c r="A640" s="17">
        <f t="shared" si="9"/>
        <v>45976</v>
      </c>
      <c r="B640" s="17" t="s">
        <v>1994</v>
      </c>
      <c r="C640" s="18"/>
      <c r="D640" s="18"/>
      <c r="E640" s="18"/>
    </row>
    <row r="641" spans="1:5" hidden="1" x14ac:dyDescent="0.25">
      <c r="A641" s="17">
        <f t="shared" si="9"/>
        <v>45977</v>
      </c>
      <c r="B641" s="17" t="s">
        <v>1993</v>
      </c>
      <c r="C641" s="18"/>
      <c r="D641" s="18"/>
      <c r="E641" s="18"/>
    </row>
    <row r="642" spans="1:5" hidden="1" x14ac:dyDescent="0.25">
      <c r="A642" s="17">
        <f t="shared" si="9"/>
        <v>45977</v>
      </c>
      <c r="B642" s="17" t="s">
        <v>1994</v>
      </c>
      <c r="C642" s="18"/>
      <c r="D642" s="18"/>
      <c r="E642" s="18"/>
    </row>
    <row r="643" spans="1:5" hidden="1" x14ac:dyDescent="0.25">
      <c r="A643" s="17">
        <f t="shared" si="9"/>
        <v>45978</v>
      </c>
      <c r="B643" s="17" t="s">
        <v>1993</v>
      </c>
      <c r="C643" s="18"/>
      <c r="D643" s="18"/>
      <c r="E643" s="18"/>
    </row>
    <row r="644" spans="1:5" hidden="1" x14ac:dyDescent="0.25">
      <c r="A644" s="17">
        <f t="shared" si="9"/>
        <v>45978</v>
      </c>
      <c r="B644" s="17" t="s">
        <v>1994</v>
      </c>
      <c r="C644" s="18"/>
      <c r="D644" s="18"/>
      <c r="E644" s="18"/>
    </row>
    <row r="645" spans="1:5" hidden="1" x14ac:dyDescent="0.25">
      <c r="A645" s="17">
        <f t="shared" si="9"/>
        <v>45979</v>
      </c>
      <c r="B645" s="17" t="s">
        <v>1993</v>
      </c>
      <c r="C645" s="18"/>
      <c r="D645" s="18"/>
      <c r="E645" s="18"/>
    </row>
    <row r="646" spans="1:5" hidden="1" x14ac:dyDescent="0.25">
      <c r="A646" s="17">
        <f t="shared" si="9"/>
        <v>45979</v>
      </c>
      <c r="B646" s="17" t="s">
        <v>1994</v>
      </c>
      <c r="C646" s="18"/>
      <c r="D646" s="18"/>
      <c r="E646" s="18"/>
    </row>
    <row r="647" spans="1:5" hidden="1" x14ac:dyDescent="0.25">
      <c r="A647" s="17">
        <f t="shared" si="9"/>
        <v>45980</v>
      </c>
      <c r="B647" s="17" t="s">
        <v>1993</v>
      </c>
      <c r="C647" s="18"/>
      <c r="D647" s="18"/>
      <c r="E647" s="18"/>
    </row>
    <row r="648" spans="1:5" hidden="1" x14ac:dyDescent="0.25">
      <c r="A648" s="17">
        <f t="shared" si="9"/>
        <v>45980</v>
      </c>
      <c r="B648" s="17" t="s">
        <v>1994</v>
      </c>
      <c r="C648" s="18"/>
      <c r="D648" s="18"/>
      <c r="E648" s="18"/>
    </row>
    <row r="649" spans="1:5" hidden="1" x14ac:dyDescent="0.25">
      <c r="A649" s="17">
        <f t="shared" ref="A649:A712" si="10">A647+1</f>
        <v>45981</v>
      </c>
      <c r="B649" s="17" t="s">
        <v>1993</v>
      </c>
      <c r="C649" s="18"/>
      <c r="D649" s="18"/>
      <c r="E649" s="18"/>
    </row>
    <row r="650" spans="1:5" hidden="1" x14ac:dyDescent="0.25">
      <c r="A650" s="17">
        <f t="shared" si="10"/>
        <v>45981</v>
      </c>
      <c r="B650" s="17" t="s">
        <v>1994</v>
      </c>
      <c r="C650" s="18"/>
      <c r="D650" s="18"/>
      <c r="E650" s="18"/>
    </row>
    <row r="651" spans="1:5" hidden="1" x14ac:dyDescent="0.25">
      <c r="A651" s="17">
        <f t="shared" si="10"/>
        <v>45982</v>
      </c>
      <c r="B651" s="17" t="s">
        <v>1993</v>
      </c>
      <c r="C651" s="18"/>
      <c r="D651" s="18"/>
      <c r="E651" s="18"/>
    </row>
    <row r="652" spans="1:5" hidden="1" x14ac:dyDescent="0.25">
      <c r="A652" s="17">
        <f t="shared" si="10"/>
        <v>45982</v>
      </c>
      <c r="B652" s="17" t="s">
        <v>1994</v>
      </c>
      <c r="C652" s="18"/>
      <c r="D652" s="18"/>
      <c r="E652" s="18"/>
    </row>
    <row r="653" spans="1:5" hidden="1" x14ac:dyDescent="0.25">
      <c r="A653" s="17">
        <f t="shared" si="10"/>
        <v>45983</v>
      </c>
      <c r="B653" s="17" t="s">
        <v>1993</v>
      </c>
      <c r="C653" s="18"/>
      <c r="D653" s="18"/>
      <c r="E653" s="18"/>
    </row>
    <row r="654" spans="1:5" hidden="1" x14ac:dyDescent="0.25">
      <c r="A654" s="17">
        <f t="shared" si="10"/>
        <v>45983</v>
      </c>
      <c r="B654" s="17" t="s">
        <v>1994</v>
      </c>
      <c r="C654" s="18"/>
      <c r="D654" s="18"/>
      <c r="E654" s="18"/>
    </row>
    <row r="655" spans="1:5" hidden="1" x14ac:dyDescent="0.25">
      <c r="A655" s="17">
        <f t="shared" si="10"/>
        <v>45984</v>
      </c>
      <c r="B655" s="17" t="s">
        <v>1993</v>
      </c>
      <c r="C655" s="18"/>
      <c r="D655" s="18"/>
      <c r="E655" s="18"/>
    </row>
    <row r="656" spans="1:5" hidden="1" x14ac:dyDescent="0.25">
      <c r="A656" s="17">
        <f t="shared" si="10"/>
        <v>45984</v>
      </c>
      <c r="B656" s="17" t="s">
        <v>1994</v>
      </c>
      <c r="C656" s="18"/>
      <c r="D656" s="18"/>
      <c r="E656" s="18"/>
    </row>
    <row r="657" spans="1:5" hidden="1" x14ac:dyDescent="0.25">
      <c r="A657" s="17">
        <f t="shared" si="10"/>
        <v>45985</v>
      </c>
      <c r="B657" s="17" t="s">
        <v>1993</v>
      </c>
      <c r="C657" s="18"/>
      <c r="D657" s="18"/>
      <c r="E657" s="18"/>
    </row>
    <row r="658" spans="1:5" hidden="1" x14ac:dyDescent="0.25">
      <c r="A658" s="17">
        <f t="shared" si="10"/>
        <v>45985</v>
      </c>
      <c r="B658" s="17" t="s">
        <v>1994</v>
      </c>
      <c r="C658" s="18"/>
      <c r="D658" s="18"/>
      <c r="E658" s="18"/>
    </row>
    <row r="659" spans="1:5" hidden="1" x14ac:dyDescent="0.25">
      <c r="A659" s="17">
        <f t="shared" si="10"/>
        <v>45986</v>
      </c>
      <c r="B659" s="17" t="s">
        <v>1993</v>
      </c>
      <c r="C659" s="18"/>
      <c r="D659" s="18"/>
      <c r="E659" s="18"/>
    </row>
    <row r="660" spans="1:5" hidden="1" x14ac:dyDescent="0.25">
      <c r="A660" s="17">
        <f t="shared" si="10"/>
        <v>45986</v>
      </c>
      <c r="B660" s="17" t="s">
        <v>1994</v>
      </c>
      <c r="C660" s="18"/>
      <c r="D660" s="18"/>
      <c r="E660" s="18"/>
    </row>
    <row r="661" spans="1:5" hidden="1" x14ac:dyDescent="0.25">
      <c r="A661" s="17">
        <f t="shared" si="10"/>
        <v>45987</v>
      </c>
      <c r="B661" s="17" t="s">
        <v>1993</v>
      </c>
      <c r="C661" s="18"/>
      <c r="D661" s="18"/>
      <c r="E661" s="18"/>
    </row>
    <row r="662" spans="1:5" hidden="1" x14ac:dyDescent="0.25">
      <c r="A662" s="17">
        <f t="shared" si="10"/>
        <v>45987</v>
      </c>
      <c r="B662" s="17" t="s">
        <v>1994</v>
      </c>
      <c r="C662" s="18"/>
      <c r="D662" s="18"/>
      <c r="E662" s="18"/>
    </row>
    <row r="663" spans="1:5" hidden="1" x14ac:dyDescent="0.25">
      <c r="A663" s="17">
        <f t="shared" si="10"/>
        <v>45988</v>
      </c>
      <c r="B663" s="17" t="s">
        <v>1993</v>
      </c>
      <c r="C663" s="18"/>
      <c r="D663" s="18"/>
      <c r="E663" s="18"/>
    </row>
    <row r="664" spans="1:5" hidden="1" x14ac:dyDescent="0.25">
      <c r="A664" s="17">
        <f t="shared" si="10"/>
        <v>45988</v>
      </c>
      <c r="B664" s="17" t="s">
        <v>1994</v>
      </c>
      <c r="C664" s="18"/>
      <c r="D664" s="18"/>
      <c r="E664" s="18"/>
    </row>
    <row r="665" spans="1:5" hidden="1" x14ac:dyDescent="0.25">
      <c r="A665" s="17">
        <f t="shared" si="10"/>
        <v>45989</v>
      </c>
      <c r="B665" s="17" t="s">
        <v>1993</v>
      </c>
      <c r="C665" s="18"/>
      <c r="D665" s="18"/>
      <c r="E665" s="18"/>
    </row>
    <row r="666" spans="1:5" hidden="1" x14ac:dyDescent="0.25">
      <c r="A666" s="17">
        <f t="shared" si="10"/>
        <v>45989</v>
      </c>
      <c r="B666" s="17" t="s">
        <v>1994</v>
      </c>
      <c r="C666" s="18"/>
      <c r="D666" s="18"/>
      <c r="E666" s="18"/>
    </row>
    <row r="667" spans="1:5" hidden="1" x14ac:dyDescent="0.25">
      <c r="A667" s="17">
        <f t="shared" si="10"/>
        <v>45990</v>
      </c>
      <c r="B667" s="17" t="s">
        <v>1993</v>
      </c>
      <c r="C667" s="18"/>
      <c r="D667" s="18"/>
      <c r="E667" s="18"/>
    </row>
    <row r="668" spans="1:5" hidden="1" x14ac:dyDescent="0.25">
      <c r="A668" s="17">
        <f t="shared" si="10"/>
        <v>45990</v>
      </c>
      <c r="B668" s="17" t="s">
        <v>1994</v>
      </c>
      <c r="C668" s="18"/>
      <c r="D668" s="18"/>
      <c r="E668" s="18"/>
    </row>
    <row r="669" spans="1:5" hidden="1" x14ac:dyDescent="0.25">
      <c r="A669" s="17">
        <f t="shared" si="10"/>
        <v>45991</v>
      </c>
      <c r="B669" s="17" t="s">
        <v>1993</v>
      </c>
      <c r="C669" s="18"/>
      <c r="D669" s="18"/>
      <c r="E669" s="18"/>
    </row>
    <row r="670" spans="1:5" hidden="1" x14ac:dyDescent="0.25">
      <c r="A670" s="17">
        <f t="shared" si="10"/>
        <v>45991</v>
      </c>
      <c r="B670" s="17" t="s">
        <v>1994</v>
      </c>
      <c r="C670" s="18"/>
      <c r="D670" s="18"/>
      <c r="E670" s="18"/>
    </row>
    <row r="671" spans="1:5" hidden="1" x14ac:dyDescent="0.25">
      <c r="A671" s="17">
        <f t="shared" si="10"/>
        <v>45992</v>
      </c>
      <c r="B671" s="17" t="s">
        <v>1993</v>
      </c>
      <c r="C671" s="18"/>
      <c r="D671" s="18"/>
      <c r="E671" s="18"/>
    </row>
    <row r="672" spans="1:5" hidden="1" x14ac:dyDescent="0.25">
      <c r="A672" s="17">
        <f t="shared" si="10"/>
        <v>45992</v>
      </c>
      <c r="B672" s="17" t="s">
        <v>1994</v>
      </c>
      <c r="C672" s="18"/>
      <c r="D672" s="18"/>
      <c r="E672" s="18"/>
    </row>
    <row r="673" spans="1:5" hidden="1" x14ac:dyDescent="0.25">
      <c r="A673" s="17">
        <f t="shared" si="10"/>
        <v>45993</v>
      </c>
      <c r="B673" s="17" t="s">
        <v>1993</v>
      </c>
      <c r="C673" s="18"/>
      <c r="D673" s="18"/>
      <c r="E673" s="18"/>
    </row>
    <row r="674" spans="1:5" hidden="1" x14ac:dyDescent="0.25">
      <c r="A674" s="17">
        <f t="shared" si="10"/>
        <v>45993</v>
      </c>
      <c r="B674" s="17" t="s">
        <v>1994</v>
      </c>
      <c r="C674" s="18"/>
      <c r="D674" s="18"/>
      <c r="E674" s="18"/>
    </row>
    <row r="675" spans="1:5" hidden="1" x14ac:dyDescent="0.25">
      <c r="A675" s="17">
        <f t="shared" si="10"/>
        <v>45994</v>
      </c>
      <c r="B675" s="17" t="s">
        <v>1993</v>
      </c>
      <c r="C675" s="18"/>
      <c r="D675" s="18"/>
      <c r="E675" s="18"/>
    </row>
    <row r="676" spans="1:5" hidden="1" x14ac:dyDescent="0.25">
      <c r="A676" s="17">
        <f t="shared" si="10"/>
        <v>45994</v>
      </c>
      <c r="B676" s="17" t="s">
        <v>1994</v>
      </c>
      <c r="C676" s="18"/>
      <c r="D676" s="18"/>
      <c r="E676" s="18"/>
    </row>
    <row r="677" spans="1:5" hidden="1" x14ac:dyDescent="0.25">
      <c r="A677" s="17">
        <f t="shared" si="10"/>
        <v>45995</v>
      </c>
      <c r="B677" s="17" t="s">
        <v>1993</v>
      </c>
      <c r="C677" s="18"/>
      <c r="D677" s="18"/>
      <c r="E677" s="18"/>
    </row>
    <row r="678" spans="1:5" hidden="1" x14ac:dyDescent="0.25">
      <c r="A678" s="17">
        <f t="shared" si="10"/>
        <v>45995</v>
      </c>
      <c r="B678" s="17" t="s">
        <v>1994</v>
      </c>
      <c r="C678" s="18"/>
      <c r="D678" s="18"/>
      <c r="E678" s="18"/>
    </row>
    <row r="679" spans="1:5" hidden="1" x14ac:dyDescent="0.25">
      <c r="A679" s="17">
        <f t="shared" si="10"/>
        <v>45996</v>
      </c>
      <c r="B679" s="17" t="s">
        <v>1993</v>
      </c>
      <c r="C679" s="18"/>
      <c r="D679" s="18"/>
      <c r="E679" s="18"/>
    </row>
    <row r="680" spans="1:5" hidden="1" x14ac:dyDescent="0.25">
      <c r="A680" s="17">
        <f t="shared" si="10"/>
        <v>45996</v>
      </c>
      <c r="B680" s="17" t="s">
        <v>1994</v>
      </c>
      <c r="C680" s="18"/>
      <c r="D680" s="18"/>
      <c r="E680" s="18"/>
    </row>
    <row r="681" spans="1:5" hidden="1" x14ac:dyDescent="0.25">
      <c r="A681" s="17">
        <f t="shared" si="10"/>
        <v>45997</v>
      </c>
      <c r="B681" s="17" t="s">
        <v>1993</v>
      </c>
      <c r="C681" s="18"/>
      <c r="D681" s="18"/>
      <c r="E681" s="18"/>
    </row>
    <row r="682" spans="1:5" hidden="1" x14ac:dyDescent="0.25">
      <c r="A682" s="17">
        <f t="shared" si="10"/>
        <v>45997</v>
      </c>
      <c r="B682" s="17" t="s">
        <v>1994</v>
      </c>
      <c r="C682" s="18"/>
      <c r="D682" s="18"/>
      <c r="E682" s="18"/>
    </row>
    <row r="683" spans="1:5" hidden="1" x14ac:dyDescent="0.25">
      <c r="A683" s="17">
        <f t="shared" si="10"/>
        <v>45998</v>
      </c>
      <c r="B683" s="17" t="s">
        <v>1993</v>
      </c>
      <c r="C683" s="18"/>
      <c r="D683" s="18"/>
      <c r="E683" s="18"/>
    </row>
    <row r="684" spans="1:5" hidden="1" x14ac:dyDescent="0.25">
      <c r="A684" s="17">
        <f t="shared" si="10"/>
        <v>45998</v>
      </c>
      <c r="B684" s="17" t="s">
        <v>1994</v>
      </c>
      <c r="C684" s="18"/>
      <c r="D684" s="18"/>
      <c r="E684" s="18"/>
    </row>
    <row r="685" spans="1:5" hidden="1" x14ac:dyDescent="0.25">
      <c r="A685" s="17">
        <f t="shared" si="10"/>
        <v>45999</v>
      </c>
      <c r="B685" s="17" t="s">
        <v>1993</v>
      </c>
      <c r="C685" s="18"/>
      <c r="D685" s="18"/>
      <c r="E685" s="18"/>
    </row>
    <row r="686" spans="1:5" hidden="1" x14ac:dyDescent="0.25">
      <c r="A686" s="17">
        <f t="shared" si="10"/>
        <v>45999</v>
      </c>
      <c r="B686" s="17" t="s">
        <v>1994</v>
      </c>
      <c r="C686" s="18"/>
      <c r="D686" s="18"/>
      <c r="E686" s="18"/>
    </row>
    <row r="687" spans="1:5" hidden="1" x14ac:dyDescent="0.25">
      <c r="A687" s="17">
        <f t="shared" si="10"/>
        <v>46000</v>
      </c>
      <c r="B687" s="17" t="s">
        <v>1993</v>
      </c>
      <c r="C687" s="18"/>
      <c r="D687" s="18"/>
      <c r="E687" s="18"/>
    </row>
    <row r="688" spans="1:5" hidden="1" x14ac:dyDescent="0.25">
      <c r="A688" s="17">
        <f t="shared" si="10"/>
        <v>46000</v>
      </c>
      <c r="B688" s="17" t="s">
        <v>1994</v>
      </c>
      <c r="C688" s="18"/>
      <c r="D688" s="18"/>
      <c r="E688" s="18"/>
    </row>
    <row r="689" spans="1:5" hidden="1" x14ac:dyDescent="0.25">
      <c r="A689" s="17">
        <f t="shared" si="10"/>
        <v>46001</v>
      </c>
      <c r="B689" s="17" t="s">
        <v>1993</v>
      </c>
      <c r="C689" s="18"/>
      <c r="D689" s="18"/>
      <c r="E689" s="18"/>
    </row>
    <row r="690" spans="1:5" hidden="1" x14ac:dyDescent="0.25">
      <c r="A690" s="17">
        <f t="shared" si="10"/>
        <v>46001</v>
      </c>
      <c r="B690" s="17" t="s">
        <v>1994</v>
      </c>
      <c r="C690" s="18"/>
      <c r="D690" s="18"/>
      <c r="E690" s="18"/>
    </row>
    <row r="691" spans="1:5" hidden="1" x14ac:dyDescent="0.25">
      <c r="A691" s="17">
        <f t="shared" si="10"/>
        <v>46002</v>
      </c>
      <c r="B691" s="17" t="s">
        <v>1993</v>
      </c>
      <c r="C691" s="18"/>
      <c r="D691" s="18"/>
      <c r="E691" s="18"/>
    </row>
    <row r="692" spans="1:5" hidden="1" x14ac:dyDescent="0.25">
      <c r="A692" s="17">
        <f t="shared" si="10"/>
        <v>46002</v>
      </c>
      <c r="B692" s="17" t="s">
        <v>1994</v>
      </c>
      <c r="C692" s="18"/>
      <c r="D692" s="18"/>
      <c r="E692" s="18"/>
    </row>
    <row r="693" spans="1:5" hidden="1" x14ac:dyDescent="0.25">
      <c r="A693" s="17">
        <f t="shared" si="10"/>
        <v>46003</v>
      </c>
      <c r="B693" s="17" t="s">
        <v>1993</v>
      </c>
      <c r="C693" s="18"/>
      <c r="D693" s="18"/>
      <c r="E693" s="18"/>
    </row>
    <row r="694" spans="1:5" hidden="1" x14ac:dyDescent="0.25">
      <c r="A694" s="17">
        <f t="shared" si="10"/>
        <v>46003</v>
      </c>
      <c r="B694" s="17" t="s">
        <v>1994</v>
      </c>
      <c r="C694" s="18"/>
      <c r="D694" s="18"/>
      <c r="E694" s="18"/>
    </row>
    <row r="695" spans="1:5" hidden="1" x14ac:dyDescent="0.25">
      <c r="A695" s="17">
        <f t="shared" si="10"/>
        <v>46004</v>
      </c>
      <c r="B695" s="17" t="s">
        <v>1993</v>
      </c>
      <c r="C695" s="18"/>
      <c r="D695" s="18"/>
      <c r="E695" s="18"/>
    </row>
    <row r="696" spans="1:5" hidden="1" x14ac:dyDescent="0.25">
      <c r="A696" s="17">
        <f t="shared" si="10"/>
        <v>46004</v>
      </c>
      <c r="B696" s="17" t="s">
        <v>1994</v>
      </c>
      <c r="C696" s="18"/>
      <c r="D696" s="18"/>
      <c r="E696" s="18"/>
    </row>
    <row r="697" spans="1:5" hidden="1" x14ac:dyDescent="0.25">
      <c r="A697" s="17">
        <f t="shared" si="10"/>
        <v>46005</v>
      </c>
      <c r="B697" s="17" t="s">
        <v>1993</v>
      </c>
      <c r="C697" s="18"/>
      <c r="D697" s="18"/>
      <c r="E697" s="18"/>
    </row>
    <row r="698" spans="1:5" hidden="1" x14ac:dyDescent="0.25">
      <c r="A698" s="17">
        <f t="shared" si="10"/>
        <v>46005</v>
      </c>
      <c r="B698" s="17" t="s">
        <v>1994</v>
      </c>
      <c r="C698" s="18"/>
      <c r="D698" s="18"/>
      <c r="E698" s="18"/>
    </row>
    <row r="699" spans="1:5" hidden="1" x14ac:dyDescent="0.25">
      <c r="A699" s="17">
        <f t="shared" si="10"/>
        <v>46006</v>
      </c>
      <c r="B699" s="17" t="s">
        <v>1993</v>
      </c>
      <c r="C699" s="18"/>
      <c r="D699" s="18"/>
      <c r="E699" s="18"/>
    </row>
    <row r="700" spans="1:5" hidden="1" x14ac:dyDescent="0.25">
      <c r="A700" s="17">
        <f t="shared" si="10"/>
        <v>46006</v>
      </c>
      <c r="B700" s="17" t="s">
        <v>1994</v>
      </c>
      <c r="C700" s="18"/>
      <c r="D700" s="18"/>
      <c r="E700" s="18"/>
    </row>
    <row r="701" spans="1:5" hidden="1" x14ac:dyDescent="0.25">
      <c r="A701" s="17">
        <f t="shared" si="10"/>
        <v>46007</v>
      </c>
      <c r="B701" s="17" t="s">
        <v>1993</v>
      </c>
      <c r="C701" s="18"/>
      <c r="D701" s="18"/>
      <c r="E701" s="18"/>
    </row>
    <row r="702" spans="1:5" hidden="1" x14ac:dyDescent="0.25">
      <c r="A702" s="17">
        <f t="shared" si="10"/>
        <v>46007</v>
      </c>
      <c r="B702" s="17" t="s">
        <v>1994</v>
      </c>
      <c r="C702" s="18"/>
      <c r="D702" s="18"/>
      <c r="E702" s="18"/>
    </row>
    <row r="703" spans="1:5" hidden="1" x14ac:dyDescent="0.25">
      <c r="A703" s="17">
        <f t="shared" si="10"/>
        <v>46008</v>
      </c>
      <c r="B703" s="17" t="s">
        <v>1993</v>
      </c>
      <c r="C703" s="18"/>
      <c r="D703" s="18"/>
      <c r="E703" s="18"/>
    </row>
    <row r="704" spans="1:5" hidden="1" x14ac:dyDescent="0.25">
      <c r="A704" s="17">
        <f t="shared" si="10"/>
        <v>46008</v>
      </c>
      <c r="B704" s="17" t="s">
        <v>1994</v>
      </c>
      <c r="C704" s="18"/>
      <c r="D704" s="18"/>
      <c r="E704" s="18"/>
    </row>
    <row r="705" spans="1:5" hidden="1" x14ac:dyDescent="0.25">
      <c r="A705" s="17">
        <f t="shared" si="10"/>
        <v>46009</v>
      </c>
      <c r="B705" s="17" t="s">
        <v>1993</v>
      </c>
      <c r="C705" s="18"/>
      <c r="D705" s="18"/>
      <c r="E705" s="18"/>
    </row>
    <row r="706" spans="1:5" hidden="1" x14ac:dyDescent="0.25">
      <c r="A706" s="17">
        <f t="shared" si="10"/>
        <v>46009</v>
      </c>
      <c r="B706" s="17" t="s">
        <v>1994</v>
      </c>
      <c r="C706" s="18"/>
      <c r="D706" s="18"/>
      <c r="E706" s="18"/>
    </row>
    <row r="707" spans="1:5" hidden="1" x14ac:dyDescent="0.25">
      <c r="A707" s="17">
        <f t="shared" si="10"/>
        <v>46010</v>
      </c>
      <c r="B707" s="17" t="s">
        <v>1993</v>
      </c>
      <c r="C707" s="18"/>
      <c r="D707" s="18"/>
      <c r="E707" s="18"/>
    </row>
    <row r="708" spans="1:5" hidden="1" x14ac:dyDescent="0.25">
      <c r="A708" s="17">
        <f t="shared" si="10"/>
        <v>46010</v>
      </c>
      <c r="B708" s="17" t="s">
        <v>1994</v>
      </c>
      <c r="C708" s="18"/>
      <c r="D708" s="18"/>
      <c r="E708" s="18"/>
    </row>
    <row r="709" spans="1:5" hidden="1" x14ac:dyDescent="0.25">
      <c r="A709" s="17">
        <f t="shared" si="10"/>
        <v>46011</v>
      </c>
      <c r="B709" s="17" t="s">
        <v>1993</v>
      </c>
      <c r="C709" s="18"/>
      <c r="D709" s="18"/>
      <c r="E709" s="18"/>
    </row>
    <row r="710" spans="1:5" hidden="1" x14ac:dyDescent="0.25">
      <c r="A710" s="17">
        <f t="shared" si="10"/>
        <v>46011</v>
      </c>
      <c r="B710" s="17" t="s">
        <v>1994</v>
      </c>
      <c r="C710" s="18"/>
      <c r="D710" s="18"/>
      <c r="E710" s="18"/>
    </row>
    <row r="711" spans="1:5" hidden="1" x14ac:dyDescent="0.25">
      <c r="A711" s="17">
        <f t="shared" si="10"/>
        <v>46012</v>
      </c>
      <c r="B711" s="17" t="s">
        <v>1993</v>
      </c>
      <c r="C711" s="18"/>
      <c r="D711" s="18"/>
      <c r="E711" s="18"/>
    </row>
    <row r="712" spans="1:5" hidden="1" x14ac:dyDescent="0.25">
      <c r="A712" s="17">
        <f t="shared" si="10"/>
        <v>46012</v>
      </c>
      <c r="B712" s="17" t="s">
        <v>1994</v>
      </c>
      <c r="C712" s="18"/>
      <c r="D712" s="18"/>
      <c r="E712" s="18"/>
    </row>
    <row r="713" spans="1:5" hidden="1" x14ac:dyDescent="0.25">
      <c r="A713" s="17">
        <f t="shared" ref="A713:A732" si="11">A711+1</f>
        <v>46013</v>
      </c>
      <c r="B713" s="17" t="s">
        <v>1993</v>
      </c>
      <c r="C713" s="18"/>
      <c r="D713" s="18"/>
      <c r="E713" s="18"/>
    </row>
    <row r="714" spans="1:5" hidden="1" x14ac:dyDescent="0.25">
      <c r="A714" s="17">
        <f t="shared" si="11"/>
        <v>46013</v>
      </c>
      <c r="B714" s="17" t="s">
        <v>1994</v>
      </c>
      <c r="C714" s="18"/>
      <c r="D714" s="18"/>
      <c r="E714" s="18"/>
    </row>
    <row r="715" spans="1:5" hidden="1" x14ac:dyDescent="0.25">
      <c r="A715" s="17">
        <f t="shared" si="11"/>
        <v>46014</v>
      </c>
      <c r="B715" s="17" t="s">
        <v>1993</v>
      </c>
      <c r="C715" s="18"/>
      <c r="D715" s="18"/>
      <c r="E715" s="18"/>
    </row>
    <row r="716" spans="1:5" hidden="1" x14ac:dyDescent="0.25">
      <c r="A716" s="17">
        <f t="shared" si="11"/>
        <v>46014</v>
      </c>
      <c r="B716" s="17" t="s">
        <v>1994</v>
      </c>
      <c r="C716" s="18"/>
      <c r="D716" s="18"/>
      <c r="E716" s="18"/>
    </row>
    <row r="717" spans="1:5" hidden="1" x14ac:dyDescent="0.25">
      <c r="A717" s="17">
        <f t="shared" si="11"/>
        <v>46015</v>
      </c>
      <c r="B717" s="17" t="s">
        <v>1993</v>
      </c>
      <c r="C717" s="18"/>
      <c r="D717" s="18"/>
      <c r="E717" s="18"/>
    </row>
    <row r="718" spans="1:5" hidden="1" x14ac:dyDescent="0.25">
      <c r="A718" s="17">
        <f t="shared" si="11"/>
        <v>46015</v>
      </c>
      <c r="B718" s="17" t="s">
        <v>1994</v>
      </c>
      <c r="C718" s="18"/>
      <c r="D718" s="18"/>
      <c r="E718" s="18"/>
    </row>
    <row r="719" spans="1:5" hidden="1" x14ac:dyDescent="0.25">
      <c r="A719" s="17">
        <f t="shared" si="11"/>
        <v>46016</v>
      </c>
      <c r="B719" s="17" t="s">
        <v>1993</v>
      </c>
      <c r="C719" s="18"/>
      <c r="D719" s="18"/>
      <c r="E719" s="18"/>
    </row>
    <row r="720" spans="1:5" hidden="1" x14ac:dyDescent="0.25">
      <c r="A720" s="17">
        <f t="shared" si="11"/>
        <v>46016</v>
      </c>
      <c r="B720" s="17" t="s">
        <v>1994</v>
      </c>
      <c r="C720" s="18"/>
      <c r="D720" s="18"/>
      <c r="E720" s="18"/>
    </row>
    <row r="721" spans="1:5" hidden="1" x14ac:dyDescent="0.25">
      <c r="A721" s="17">
        <f t="shared" si="11"/>
        <v>46017</v>
      </c>
      <c r="B721" s="17" t="s">
        <v>1993</v>
      </c>
      <c r="C721" s="18"/>
      <c r="D721" s="18"/>
      <c r="E721" s="18"/>
    </row>
    <row r="722" spans="1:5" hidden="1" x14ac:dyDescent="0.25">
      <c r="A722" s="17">
        <f t="shared" si="11"/>
        <v>46017</v>
      </c>
      <c r="B722" s="17" t="s">
        <v>1994</v>
      </c>
      <c r="C722" s="18"/>
      <c r="D722" s="18"/>
      <c r="E722" s="18"/>
    </row>
    <row r="723" spans="1:5" hidden="1" x14ac:dyDescent="0.25">
      <c r="A723" s="17">
        <f t="shared" si="11"/>
        <v>46018</v>
      </c>
      <c r="B723" s="17" t="s">
        <v>1993</v>
      </c>
      <c r="C723" s="18"/>
      <c r="D723" s="18"/>
      <c r="E723" s="18"/>
    </row>
    <row r="724" spans="1:5" hidden="1" x14ac:dyDescent="0.25">
      <c r="A724" s="17">
        <f t="shared" si="11"/>
        <v>46018</v>
      </c>
      <c r="B724" s="17" t="s">
        <v>1994</v>
      </c>
      <c r="C724" s="18"/>
      <c r="D724" s="18"/>
      <c r="E724" s="18"/>
    </row>
    <row r="725" spans="1:5" hidden="1" x14ac:dyDescent="0.25">
      <c r="A725" s="17">
        <f t="shared" si="11"/>
        <v>46019</v>
      </c>
      <c r="B725" s="17" t="s">
        <v>1993</v>
      </c>
      <c r="C725" s="18"/>
      <c r="D725" s="18"/>
      <c r="E725" s="18"/>
    </row>
    <row r="726" spans="1:5" hidden="1" x14ac:dyDescent="0.25">
      <c r="A726" s="17">
        <f t="shared" si="11"/>
        <v>46019</v>
      </c>
      <c r="B726" s="17" t="s">
        <v>1994</v>
      </c>
      <c r="C726" s="18"/>
      <c r="D726" s="18"/>
      <c r="E726" s="18"/>
    </row>
    <row r="727" spans="1:5" hidden="1" x14ac:dyDescent="0.25">
      <c r="A727" s="17">
        <f t="shared" si="11"/>
        <v>46020</v>
      </c>
      <c r="B727" s="17" t="s">
        <v>1993</v>
      </c>
      <c r="C727" s="18"/>
      <c r="D727" s="18"/>
      <c r="E727" s="18"/>
    </row>
    <row r="728" spans="1:5" hidden="1" x14ac:dyDescent="0.25">
      <c r="A728" s="17">
        <f t="shared" si="11"/>
        <v>46020</v>
      </c>
      <c r="B728" s="17" t="s">
        <v>1994</v>
      </c>
      <c r="C728" s="18"/>
      <c r="D728" s="18"/>
      <c r="E728" s="18"/>
    </row>
    <row r="729" spans="1:5" hidden="1" x14ac:dyDescent="0.25">
      <c r="A729" s="17">
        <f t="shared" si="11"/>
        <v>46021</v>
      </c>
      <c r="B729" s="17" t="s">
        <v>1993</v>
      </c>
      <c r="C729" s="18"/>
      <c r="D729" s="18"/>
      <c r="E729" s="18"/>
    </row>
    <row r="730" spans="1:5" hidden="1" x14ac:dyDescent="0.25">
      <c r="A730" s="17">
        <f t="shared" si="11"/>
        <v>46021</v>
      </c>
      <c r="B730" s="17" t="s">
        <v>1994</v>
      </c>
      <c r="C730" s="18"/>
      <c r="D730" s="18"/>
      <c r="E730" s="18"/>
    </row>
    <row r="731" spans="1:5" hidden="1" x14ac:dyDescent="0.25">
      <c r="A731" s="17">
        <f t="shared" si="11"/>
        <v>46022</v>
      </c>
      <c r="B731" s="17" t="s">
        <v>1993</v>
      </c>
      <c r="C731" s="18"/>
      <c r="D731" s="18"/>
      <c r="E731" s="18"/>
    </row>
    <row r="732" spans="1:5" hidden="1" x14ac:dyDescent="0.25">
      <c r="A732" s="17">
        <f t="shared" si="11"/>
        <v>46022</v>
      </c>
      <c r="B732" s="17" t="s">
        <v>1994</v>
      </c>
      <c r="C732" s="18"/>
      <c r="D732" s="18"/>
      <c r="E732" s="18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peritos!$B$2:$B$36</xm:f>
          </x14:formula1>
          <xm:sqref>C3:E732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8"/>
  <sheetViews>
    <sheetView showGridLines="0" tabSelected="1" topLeftCell="B1" workbookViewId="0">
      <selection activeCell="Q18" sqref="Q18"/>
    </sheetView>
  </sheetViews>
  <sheetFormatPr defaultRowHeight="15" x14ac:dyDescent="0.25"/>
  <cols>
    <col min="1" max="1" width="48.7109375" hidden="1" customWidth="1"/>
    <col min="2" max="2" width="21.85546875" customWidth="1"/>
    <col min="3" max="3" width="12" bestFit="1" customWidth="1"/>
    <col min="4" max="4" width="11.42578125" customWidth="1"/>
    <col min="5" max="5" width="11.5703125" bestFit="1" customWidth="1"/>
  </cols>
  <sheetData>
    <row r="1" spans="1:21" x14ac:dyDescent="0.25">
      <c r="A1" s="14"/>
      <c r="B1" s="14"/>
      <c r="C1" s="62" t="s">
        <v>726</v>
      </c>
      <c r="D1" s="62"/>
      <c r="E1" s="21"/>
    </row>
    <row r="2" spans="1:21" ht="30" x14ac:dyDescent="0.25">
      <c r="A2" s="14" t="s">
        <v>727</v>
      </c>
      <c r="B2" s="22" t="s">
        <v>728</v>
      </c>
      <c r="C2" s="23" t="s">
        <v>729</v>
      </c>
      <c r="D2" s="23" t="s">
        <v>730</v>
      </c>
      <c r="E2" s="23" t="s">
        <v>731</v>
      </c>
    </row>
    <row r="3" spans="1:21" x14ac:dyDescent="0.25">
      <c r="A3" t="s">
        <v>25</v>
      </c>
      <c r="B3" s="31" t="s">
        <v>733</v>
      </c>
      <c r="C3" s="24">
        <f>COUNTIFS(ocorrencias_9[PERITO],$A3) + COUNTIFS(ocorrencias_10[PERITO],$A3)</f>
        <v>10</v>
      </c>
      <c r="D3" s="25">
        <f>COUNTIFS(Table_escala[[PERITO CRIMINAL]:[PERITO CRIMINAL3]],$A3)/2</f>
        <v>5.5</v>
      </c>
      <c r="E3" s="26">
        <f t="shared" ref="E3:E15" si="0">IFERROR((C3)/(D3),0)</f>
        <v>1.8181818181818181</v>
      </c>
    </row>
    <row r="4" spans="1:21" x14ac:dyDescent="0.25">
      <c r="A4" t="s">
        <v>72</v>
      </c>
      <c r="B4" s="32" t="s">
        <v>735</v>
      </c>
      <c r="C4" s="27">
        <f>COUNTIFS(ocorrencias_9[PERITO],$A4) + COUNTIFS(ocorrencias_10[PERITO],$A4)</f>
        <v>19</v>
      </c>
      <c r="D4" s="28">
        <f>COUNTIFS(Table_escala[[PERITO CRIMINAL]:[PERITO CRIMINAL3]],$A4)/2</f>
        <v>11</v>
      </c>
      <c r="E4" s="29">
        <f t="shared" si="0"/>
        <v>1.7272727272727273</v>
      </c>
    </row>
    <row r="5" spans="1:21" x14ac:dyDescent="0.25">
      <c r="A5" t="s">
        <v>60</v>
      </c>
      <c r="B5" s="32" t="s">
        <v>736</v>
      </c>
      <c r="C5" s="27">
        <f>COUNTIFS(ocorrencias_9[PERITO],$A5) + COUNTIFS(ocorrencias_10[PERITO],$A5)</f>
        <v>20</v>
      </c>
      <c r="D5" s="28">
        <f>COUNTIFS(Table_escala[[PERITO CRIMINAL]:[PERITO CRIMINAL3]],$A5)/2</f>
        <v>14</v>
      </c>
      <c r="E5" s="29">
        <f t="shared" si="0"/>
        <v>1.4285714285714286</v>
      </c>
    </row>
    <row r="6" spans="1:21" x14ac:dyDescent="0.25">
      <c r="A6" t="s">
        <v>42</v>
      </c>
      <c r="B6" s="32" t="s">
        <v>734</v>
      </c>
      <c r="C6" s="27">
        <f>COUNTIFS(ocorrencias_9[PERITO],$A6) + COUNTIFS(ocorrencias_10[PERITO],$A6)</f>
        <v>33</v>
      </c>
      <c r="D6" s="28">
        <f>COUNTIFS(Table_escala[[PERITO CRIMINAL]:[PERITO CRIMINAL3]],$A6)/2</f>
        <v>25</v>
      </c>
      <c r="E6" s="29">
        <f t="shared" si="0"/>
        <v>1.32</v>
      </c>
    </row>
    <row r="7" spans="1:21" x14ac:dyDescent="0.25">
      <c r="A7" t="s">
        <v>19</v>
      </c>
      <c r="B7" s="32" t="s">
        <v>739</v>
      </c>
      <c r="C7" s="27">
        <f>COUNTIFS(ocorrencias_9[PERITO],$A7) + COUNTIFS(ocorrencias_10[PERITO],$A7)</f>
        <v>29</v>
      </c>
      <c r="D7" s="28">
        <f>COUNTIFS(Table_escala[[PERITO CRIMINAL]:[PERITO CRIMINAL3]],$A7)/2</f>
        <v>22</v>
      </c>
      <c r="E7" s="29">
        <f t="shared" si="0"/>
        <v>1.3181818181818181</v>
      </c>
    </row>
    <row r="8" spans="1:21" x14ac:dyDescent="0.25">
      <c r="A8" t="s">
        <v>129</v>
      </c>
      <c r="B8" s="32" t="s">
        <v>737</v>
      </c>
      <c r="C8" s="27">
        <f>COUNTIFS(ocorrencias_9[PERITO],$A8) + COUNTIFS(ocorrencias_10[PERITO],$A8)</f>
        <v>17</v>
      </c>
      <c r="D8" s="28">
        <f>COUNTIFS(Table_escala[[PERITO CRIMINAL]:[PERITO CRIMINAL3]],$A8)/2</f>
        <v>13</v>
      </c>
      <c r="E8" s="29">
        <f t="shared" si="0"/>
        <v>1.3076923076923077</v>
      </c>
    </row>
    <row r="9" spans="1:21" x14ac:dyDescent="0.25">
      <c r="A9" t="s">
        <v>1991</v>
      </c>
      <c r="B9" s="56" t="s">
        <v>1992</v>
      </c>
      <c r="C9" s="27">
        <f>COUNTIFS(ocorrencias_9[PERITO],$A9) + COUNTIFS(ocorrencias_10[PERITO],$A9)</f>
        <v>9</v>
      </c>
      <c r="D9" s="28">
        <f>COUNTIFS(Table_escala[[PERITO CRIMINAL]:[PERITO CRIMINAL3]],$A9)/2</f>
        <v>7</v>
      </c>
      <c r="E9" s="29">
        <f t="shared" si="0"/>
        <v>1.2857142857142858</v>
      </c>
    </row>
    <row r="10" spans="1:21" hidden="1" x14ac:dyDescent="0.25">
      <c r="A10" t="s">
        <v>58</v>
      </c>
      <c r="B10" s="32" t="s">
        <v>738</v>
      </c>
      <c r="C10" s="27">
        <f>COUNTIFS(ocorrencias_9[PERITO],$A10) + COUNTIFS(ocorrencias_10[PERITO],$A10)</f>
        <v>0</v>
      </c>
      <c r="D10" s="28">
        <f>COUNTIFS(Table_escala[[PERITO CRIMINAL]:[PERITO CRIMINAL3]],$A10)/2</f>
        <v>0</v>
      </c>
      <c r="E10" s="29">
        <f t="shared" si="0"/>
        <v>0</v>
      </c>
    </row>
    <row r="11" spans="1:21" x14ac:dyDescent="0.25">
      <c r="A11" t="s">
        <v>22</v>
      </c>
      <c r="B11" s="32" t="s">
        <v>740</v>
      </c>
      <c r="C11" s="27">
        <f>COUNTIFS(ocorrencias_9[PERITO],$A11) + COUNTIFS(ocorrencias_10[PERITO],$A11)</f>
        <v>25</v>
      </c>
      <c r="D11" s="28">
        <f>COUNTIFS(Table_escala[[PERITO CRIMINAL]:[PERITO CRIMINAL3]],$A11)/2</f>
        <v>18.5</v>
      </c>
      <c r="E11" s="29">
        <f t="shared" si="0"/>
        <v>1.3513513513513513</v>
      </c>
    </row>
    <row r="12" spans="1:21" x14ac:dyDescent="0.25">
      <c r="A12" t="s">
        <v>107</v>
      </c>
      <c r="B12" s="32" t="s">
        <v>741</v>
      </c>
      <c r="C12" s="27">
        <f>COUNTIFS(ocorrencias_9[PERITO],$A12) + COUNTIFS(ocorrencias_10[PERITO],$A12)</f>
        <v>22</v>
      </c>
      <c r="D12" s="28">
        <f>COUNTIFS(Table_escala[[PERITO CRIMINAL]:[PERITO CRIMINAL3]],$A12)/2</f>
        <v>16.5</v>
      </c>
      <c r="E12" s="29">
        <f t="shared" si="0"/>
        <v>1.3333333333333333</v>
      </c>
    </row>
    <row r="13" spans="1:21" x14ac:dyDescent="0.25">
      <c r="A13" t="s">
        <v>16</v>
      </c>
      <c r="B13" s="32" t="s">
        <v>16</v>
      </c>
      <c r="C13" s="27">
        <f>COUNTIFS(ocorrencias_9[PERITO],$A13) + COUNTIFS(ocorrencias_10[PERITO],$A13)</f>
        <v>15</v>
      </c>
      <c r="D13" s="28">
        <f>COUNTIFS(Table_escala[[PERITO CRIMINAL]:[PERITO CRIMINAL3]],$A13)/2</f>
        <v>13</v>
      </c>
      <c r="E13" s="29">
        <f t="shared" si="0"/>
        <v>1.1538461538461537</v>
      </c>
    </row>
    <row r="14" spans="1:21" x14ac:dyDescent="0.25">
      <c r="A14" t="s">
        <v>11</v>
      </c>
      <c r="B14" s="32" t="s">
        <v>11</v>
      </c>
      <c r="C14" s="27">
        <f>COUNTIFS(ocorrencias_9[PERITO],$A14) + COUNTIFS(ocorrencias_10[PERITO],$A14)</f>
        <v>2</v>
      </c>
      <c r="D14" s="28">
        <f>COUNTIFS(Table_escala[[PERITO CRIMINAL]:[PERITO CRIMINAL3]],$A14)/2</f>
        <v>2</v>
      </c>
      <c r="E14" s="29">
        <f t="shared" si="0"/>
        <v>1</v>
      </c>
      <c r="Q14" t="s">
        <v>742</v>
      </c>
    </row>
    <row r="15" spans="1:21" x14ac:dyDescent="0.25">
      <c r="A15" t="s">
        <v>102</v>
      </c>
      <c r="B15" s="57" t="s">
        <v>732</v>
      </c>
      <c r="C15" s="27">
        <f>COUNTIFS(ocorrencias_9[PERITO],$A15) + COUNTIFS(ocorrencias_10[PERITO],$A15)</f>
        <v>10</v>
      </c>
      <c r="D15" s="28">
        <f>COUNTIFS(Table_escala[[PERITO CRIMINAL]:[PERITO CRIMINAL3]],$A15)/2</f>
        <v>9</v>
      </c>
      <c r="E15" s="29">
        <f t="shared" si="0"/>
        <v>1.1111111111111112</v>
      </c>
      <c r="Q15" t="s">
        <v>743</v>
      </c>
      <c r="U15" t="s">
        <v>686</v>
      </c>
    </row>
    <row r="16" spans="1:21" x14ac:dyDescent="0.25">
      <c r="P16" s="2"/>
      <c r="Q16" s="30"/>
      <c r="R16" s="30"/>
      <c r="S16" s="30"/>
    </row>
    <row r="18" spans="18:18" x14ac:dyDescent="0.25">
      <c r="R18" s="19"/>
    </row>
  </sheetData>
  <mergeCells count="1">
    <mergeCell ref="C1:D1"/>
  </mergeCells>
  <conditionalFormatting sqref="R16">
    <cfRule type="iconSet" priority="1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B92358A-6A77-4722-9719-41FB8796E91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P16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86"/>
  <sheetViews>
    <sheetView workbookViewId="0">
      <selection activeCell="F21" sqref="F21"/>
    </sheetView>
  </sheetViews>
  <sheetFormatPr defaultRowHeight="15" x14ac:dyDescent="0.25"/>
  <cols>
    <col min="1" max="1" width="15.5703125" bestFit="1" customWidth="1"/>
    <col min="2" max="2" width="11.42578125" bestFit="1" customWidth="1"/>
    <col min="3" max="3" width="65.5703125" bestFit="1" customWidth="1"/>
    <col min="4" max="4" width="15.5703125" bestFit="1" customWidth="1"/>
    <col min="5" max="5" width="41" bestFit="1" customWidth="1"/>
    <col min="6" max="6" width="22.28515625" bestFit="1" customWidth="1"/>
    <col min="7" max="7" width="21.7109375" bestFit="1" customWidth="1"/>
    <col min="8" max="8" width="7.5703125" bestFit="1" customWidth="1"/>
    <col min="9" max="9" width="7" bestFit="1" customWidth="1"/>
    <col min="10" max="10" width="22.7109375" bestFit="1" customWidth="1"/>
    <col min="11" max="11" width="26.28515625" bestFit="1" customWidth="1"/>
    <col min="12" max="12" width="71.28515625" bestFit="1" customWidth="1"/>
  </cols>
  <sheetData>
    <row r="1" spans="1:12" x14ac:dyDescent="0.25">
      <c r="A1" t="s">
        <v>0</v>
      </c>
      <c r="B1" t="s">
        <v>677</v>
      </c>
      <c r="C1" t="s">
        <v>135</v>
      </c>
      <c r="D1" t="s">
        <v>678</v>
      </c>
      <c r="E1" t="s">
        <v>679</v>
      </c>
      <c r="F1" t="s">
        <v>680</v>
      </c>
      <c r="G1" t="s">
        <v>681</v>
      </c>
      <c r="H1" t="s">
        <v>682</v>
      </c>
      <c r="I1" t="s">
        <v>683</v>
      </c>
      <c r="J1" t="s">
        <v>684</v>
      </c>
      <c r="K1" t="s">
        <v>690</v>
      </c>
      <c r="L1" t="s">
        <v>713</v>
      </c>
    </row>
    <row r="2" spans="1:12" x14ac:dyDescent="0.25">
      <c r="A2">
        <v>7316</v>
      </c>
      <c r="B2">
        <v>5361</v>
      </c>
      <c r="C2" t="s">
        <v>685</v>
      </c>
      <c r="D2" s="1"/>
      <c r="I2" t="s">
        <v>907</v>
      </c>
      <c r="J2" t="s">
        <v>686</v>
      </c>
      <c r="K2" s="1">
        <v>45661</v>
      </c>
      <c r="L2" t="str">
        <f>vitimas[[#This Row],[nome]] &amp; " (NIC " &amp;vitimas[[#This Row],[NIC]] &amp;")"</f>
        <v>IDENTIDADE DESCONHECIDA (NIC 154973)</v>
      </c>
    </row>
    <row r="3" spans="1:12" x14ac:dyDescent="0.25">
      <c r="A3">
        <v>7306</v>
      </c>
      <c r="B3">
        <v>5362</v>
      </c>
      <c r="C3" t="s">
        <v>908</v>
      </c>
      <c r="D3" s="1">
        <v>37863</v>
      </c>
      <c r="E3" t="s">
        <v>909</v>
      </c>
      <c r="F3" t="s">
        <v>688</v>
      </c>
      <c r="G3" t="s">
        <v>910</v>
      </c>
      <c r="H3" t="s">
        <v>687</v>
      </c>
      <c r="I3" t="s">
        <v>911</v>
      </c>
      <c r="J3" t="s">
        <v>912</v>
      </c>
      <c r="K3" s="1">
        <v>45661</v>
      </c>
      <c r="L3" t="str">
        <f>vitimas[[#This Row],[nome]] &amp; " (NIC " &amp;vitimas[[#This Row],[NIC]] &amp;")"</f>
        <v>RENAN DA SILVA CARVALHO (NIC 154977)</v>
      </c>
    </row>
    <row r="4" spans="1:12" x14ac:dyDescent="0.25">
      <c r="A4">
        <v>7306</v>
      </c>
      <c r="B4">
        <v>5363</v>
      </c>
      <c r="C4" t="s">
        <v>913</v>
      </c>
      <c r="D4" s="1">
        <v>37418</v>
      </c>
      <c r="E4" t="s">
        <v>914</v>
      </c>
      <c r="F4" t="s">
        <v>688</v>
      </c>
      <c r="G4" t="s">
        <v>915</v>
      </c>
      <c r="H4" t="s">
        <v>687</v>
      </c>
      <c r="I4" t="s">
        <v>916</v>
      </c>
      <c r="J4" t="s">
        <v>917</v>
      </c>
      <c r="K4" s="1">
        <v>45661</v>
      </c>
      <c r="L4" t="str">
        <f>vitimas[[#This Row],[nome]] &amp; " (NIC " &amp;vitimas[[#This Row],[NIC]] &amp;")"</f>
        <v>ALEXANDRE DOS SANTOS PEREIRA FILHO (NIC 154893)</v>
      </c>
    </row>
    <row r="5" spans="1:12" x14ac:dyDescent="0.25">
      <c r="A5">
        <v>7317</v>
      </c>
      <c r="B5">
        <v>5365</v>
      </c>
      <c r="C5" t="s">
        <v>918</v>
      </c>
      <c r="D5" s="1">
        <v>34475</v>
      </c>
      <c r="E5" t="s">
        <v>919</v>
      </c>
      <c r="H5" t="s">
        <v>687</v>
      </c>
      <c r="I5" t="s">
        <v>920</v>
      </c>
      <c r="J5" t="s">
        <v>686</v>
      </c>
      <c r="K5" s="1">
        <v>45661</v>
      </c>
      <c r="L5" t="str">
        <f>vitimas[[#This Row],[nome]] &amp; " (NIC " &amp;vitimas[[#This Row],[NIC]] &amp;")"</f>
        <v>ANDERSON RAMOS DA SILVA (NIC 154974)</v>
      </c>
    </row>
    <row r="6" spans="1:12" x14ac:dyDescent="0.25">
      <c r="A6">
        <v>7318</v>
      </c>
      <c r="B6">
        <v>5367</v>
      </c>
      <c r="C6" t="s">
        <v>921</v>
      </c>
      <c r="D6" s="1">
        <v>34727</v>
      </c>
      <c r="E6" t="s">
        <v>922</v>
      </c>
      <c r="H6" t="s">
        <v>687</v>
      </c>
      <c r="I6" t="s">
        <v>923</v>
      </c>
      <c r="J6" t="s">
        <v>686</v>
      </c>
      <c r="K6" s="1">
        <v>45663</v>
      </c>
      <c r="L6" t="str">
        <f>vitimas[[#This Row],[nome]] &amp; " (NIC " &amp;vitimas[[#This Row],[NIC]] &amp;")"</f>
        <v>ROBERTO JOICELE SILVA BARBOSA (NIC 154894)</v>
      </c>
    </row>
    <row r="7" spans="1:12" x14ac:dyDescent="0.25">
      <c r="A7">
        <v>7320</v>
      </c>
      <c r="B7">
        <v>5368</v>
      </c>
      <c r="C7" t="s">
        <v>924</v>
      </c>
      <c r="D7" s="1"/>
      <c r="H7" t="s">
        <v>687</v>
      </c>
      <c r="I7" t="s">
        <v>925</v>
      </c>
      <c r="J7" t="s">
        <v>686</v>
      </c>
      <c r="K7" s="1">
        <v>45663</v>
      </c>
      <c r="L7" t="str">
        <f>vitimas[[#This Row],[nome]] &amp; " (NIC " &amp;vitimas[[#This Row],[NIC]] &amp;")"</f>
        <v>ISRAEL MENDES PEREIRA DE LIMA (NIC 154883)</v>
      </c>
    </row>
    <row r="8" spans="1:12" x14ac:dyDescent="0.25">
      <c r="A8">
        <v>7321</v>
      </c>
      <c r="B8">
        <v>5369</v>
      </c>
      <c r="C8" t="s">
        <v>685</v>
      </c>
      <c r="D8" s="1"/>
      <c r="H8" t="s">
        <v>687</v>
      </c>
      <c r="I8" t="s">
        <v>926</v>
      </c>
      <c r="J8" t="s">
        <v>686</v>
      </c>
      <c r="K8" s="1">
        <v>45664</v>
      </c>
      <c r="L8" t="str">
        <f>vitimas[[#This Row],[nome]] &amp; " (NIC " &amp;vitimas[[#This Row],[NIC]] &amp;")"</f>
        <v>IDENTIDADE DESCONHECIDA (NIC 154885)</v>
      </c>
    </row>
    <row r="9" spans="1:12" x14ac:dyDescent="0.25">
      <c r="A9">
        <v>7323</v>
      </c>
      <c r="B9">
        <v>5370</v>
      </c>
      <c r="C9" t="s">
        <v>927</v>
      </c>
      <c r="D9" s="1">
        <v>38558</v>
      </c>
      <c r="E9" t="s">
        <v>928</v>
      </c>
      <c r="F9" t="s">
        <v>688</v>
      </c>
      <c r="G9" t="s">
        <v>929</v>
      </c>
      <c r="H9" t="s">
        <v>687</v>
      </c>
      <c r="I9" t="s">
        <v>930</v>
      </c>
      <c r="J9" t="s">
        <v>931</v>
      </c>
      <c r="K9" s="1">
        <v>45664</v>
      </c>
      <c r="L9" t="str">
        <f>vitimas[[#This Row],[nome]] &amp; " (NIC " &amp;vitimas[[#This Row],[NIC]] &amp;")"</f>
        <v>LUIS FELIPE BARBOSA ALVES DA SILVA (NIC 154886)</v>
      </c>
    </row>
    <row r="10" spans="1:12" x14ac:dyDescent="0.25">
      <c r="A10">
        <v>7324</v>
      </c>
      <c r="B10">
        <v>5371</v>
      </c>
      <c r="C10" t="s">
        <v>685</v>
      </c>
      <c r="D10" s="1"/>
      <c r="H10" t="s">
        <v>687</v>
      </c>
      <c r="I10" t="s">
        <v>932</v>
      </c>
      <c r="J10" t="s">
        <v>686</v>
      </c>
      <c r="K10" s="1">
        <v>45665</v>
      </c>
      <c r="L10" t="str">
        <f>vitimas[[#This Row],[nome]] &amp; " (NIC " &amp;vitimas[[#This Row],[NIC]] &amp;")"</f>
        <v>IDENTIDADE DESCONHECIDA (NIC 154897)</v>
      </c>
    </row>
    <row r="11" spans="1:12" x14ac:dyDescent="0.25">
      <c r="A11">
        <v>7325</v>
      </c>
      <c r="B11">
        <v>5372</v>
      </c>
      <c r="C11" t="s">
        <v>933</v>
      </c>
      <c r="D11" s="1">
        <v>39596</v>
      </c>
      <c r="E11" t="s">
        <v>934</v>
      </c>
      <c r="H11" t="s">
        <v>687</v>
      </c>
      <c r="I11" t="s">
        <v>935</v>
      </c>
      <c r="J11" t="s">
        <v>686</v>
      </c>
      <c r="K11" s="1">
        <v>45665</v>
      </c>
      <c r="L11" t="str">
        <f>vitimas[[#This Row],[nome]] &amp; " (NIC " &amp;vitimas[[#This Row],[NIC]] &amp;")"</f>
        <v>JEFERSON GABRIEL DA SILVA RAMOS (NIC 154887)</v>
      </c>
    </row>
    <row r="12" spans="1:12" x14ac:dyDescent="0.25">
      <c r="A12">
        <v>7326</v>
      </c>
      <c r="B12">
        <v>5373</v>
      </c>
      <c r="C12" t="s">
        <v>685</v>
      </c>
      <c r="D12" s="1"/>
      <c r="H12" t="s">
        <v>687</v>
      </c>
      <c r="I12" t="s">
        <v>936</v>
      </c>
      <c r="J12" t="s">
        <v>686</v>
      </c>
      <c r="K12" s="1">
        <v>45666</v>
      </c>
      <c r="L12" t="str">
        <f>vitimas[[#This Row],[nome]] &amp; " (NIC " &amp;vitimas[[#This Row],[NIC]] &amp;")"</f>
        <v>IDENTIDADE DESCONHECIDA (NIC 154892)</v>
      </c>
    </row>
    <row r="13" spans="1:12" x14ac:dyDescent="0.25">
      <c r="A13">
        <v>7328</v>
      </c>
      <c r="B13">
        <v>5374</v>
      </c>
      <c r="C13" t="s">
        <v>685</v>
      </c>
      <c r="D13" s="1"/>
      <c r="H13" t="s">
        <v>687</v>
      </c>
      <c r="I13" t="s">
        <v>937</v>
      </c>
      <c r="J13" t="s">
        <v>686</v>
      </c>
      <c r="K13" s="1">
        <v>45666</v>
      </c>
      <c r="L13" t="str">
        <f>vitimas[[#This Row],[nome]] &amp; " (NIC " &amp;vitimas[[#This Row],[NIC]] &amp;")"</f>
        <v>IDENTIDADE DESCONHECIDA (NIC 154888)</v>
      </c>
    </row>
    <row r="14" spans="1:12" x14ac:dyDescent="0.25">
      <c r="A14">
        <v>7330</v>
      </c>
      <c r="B14">
        <v>5375</v>
      </c>
      <c r="C14" t="s">
        <v>963</v>
      </c>
      <c r="D14" s="1">
        <v>31804</v>
      </c>
      <c r="E14" t="s">
        <v>964</v>
      </c>
      <c r="H14" t="s">
        <v>687</v>
      </c>
      <c r="I14" t="s">
        <v>965</v>
      </c>
      <c r="J14" t="s">
        <v>686</v>
      </c>
      <c r="K14" s="1">
        <v>45666</v>
      </c>
      <c r="L14" t="str">
        <f>vitimas[[#This Row],[nome]] &amp; " (NIC " &amp;vitimas[[#This Row],[NIC]] &amp;")"</f>
        <v>DIEGO DA SILVA OLIVEIRA (NIC 154891)</v>
      </c>
    </row>
    <row r="15" spans="1:12" x14ac:dyDescent="0.25">
      <c r="A15">
        <v>7329</v>
      </c>
      <c r="B15">
        <v>5376</v>
      </c>
      <c r="C15" t="s">
        <v>966</v>
      </c>
      <c r="D15" s="1">
        <v>38173</v>
      </c>
      <c r="E15" t="s">
        <v>967</v>
      </c>
      <c r="F15" t="s">
        <v>688</v>
      </c>
      <c r="G15" t="s">
        <v>968</v>
      </c>
      <c r="H15" t="s">
        <v>687</v>
      </c>
      <c r="I15" t="s">
        <v>969</v>
      </c>
      <c r="J15" t="s">
        <v>970</v>
      </c>
      <c r="K15" s="1">
        <v>45666</v>
      </c>
      <c r="L15" t="str">
        <f>vitimas[[#This Row],[nome]] &amp; " (NIC " &amp;vitimas[[#This Row],[NIC]] &amp;")"</f>
        <v>PEDRO HENRIQUE DA SILVA (NIC 154900)</v>
      </c>
    </row>
    <row r="16" spans="1:12" x14ac:dyDescent="0.25">
      <c r="A16">
        <v>7331</v>
      </c>
      <c r="B16">
        <v>5377</v>
      </c>
      <c r="C16" t="s">
        <v>685</v>
      </c>
      <c r="D16" s="1"/>
      <c r="H16" t="s">
        <v>687</v>
      </c>
      <c r="I16" t="s">
        <v>971</v>
      </c>
      <c r="J16" t="s">
        <v>686</v>
      </c>
      <c r="K16" s="1">
        <v>45666</v>
      </c>
      <c r="L16" t="str">
        <f>vitimas[[#This Row],[nome]] &amp; " (NIC " &amp;vitimas[[#This Row],[NIC]] &amp;")"</f>
        <v>IDENTIDADE DESCONHECIDA (NIC 154899)</v>
      </c>
    </row>
    <row r="17" spans="1:12" x14ac:dyDescent="0.25">
      <c r="A17">
        <v>7332</v>
      </c>
      <c r="B17">
        <v>5378</v>
      </c>
      <c r="C17" t="s">
        <v>685</v>
      </c>
      <c r="D17" s="1"/>
      <c r="H17" t="s">
        <v>687</v>
      </c>
      <c r="I17" t="s">
        <v>1073</v>
      </c>
      <c r="J17" t="s">
        <v>686</v>
      </c>
      <c r="K17" s="1">
        <v>45667</v>
      </c>
      <c r="L17" t="str">
        <f>vitimas[[#This Row],[nome]] &amp; " (NIC " &amp;vitimas[[#This Row],[NIC]] &amp;")"</f>
        <v>IDENTIDADE DESCONHECIDA (NIC 154895)</v>
      </c>
    </row>
    <row r="18" spans="1:12" x14ac:dyDescent="0.25">
      <c r="A18">
        <v>7333</v>
      </c>
      <c r="B18">
        <v>5379</v>
      </c>
      <c r="C18" t="s">
        <v>1074</v>
      </c>
      <c r="D18" s="1">
        <v>25865</v>
      </c>
      <c r="E18" t="s">
        <v>1075</v>
      </c>
      <c r="F18" t="s">
        <v>688</v>
      </c>
      <c r="G18" t="s">
        <v>1076</v>
      </c>
      <c r="H18" t="s">
        <v>687</v>
      </c>
      <c r="I18" t="s">
        <v>1077</v>
      </c>
      <c r="J18" t="s">
        <v>1078</v>
      </c>
      <c r="K18" s="1">
        <v>45667</v>
      </c>
      <c r="L18" t="str">
        <f>vitimas[[#This Row],[nome]] &amp; " (NIC " &amp;vitimas[[#This Row],[NIC]] &amp;")"</f>
        <v>JOSÉ CARLOS DA SILVA (NIC 154890)</v>
      </c>
    </row>
    <row r="19" spans="1:12" x14ac:dyDescent="0.25">
      <c r="A19">
        <v>7334</v>
      </c>
      <c r="B19">
        <v>5380</v>
      </c>
      <c r="C19" t="s">
        <v>1079</v>
      </c>
      <c r="D19" s="1"/>
      <c r="H19" t="s">
        <v>687</v>
      </c>
      <c r="I19" t="s">
        <v>1218</v>
      </c>
      <c r="J19" t="s">
        <v>686</v>
      </c>
      <c r="K19" s="1">
        <v>45667</v>
      </c>
      <c r="L19" t="str">
        <f>vitimas[[#This Row],[nome]] &amp; " (NIC " &amp;vitimas[[#This Row],[NIC]] &amp;")"</f>
        <v>JADSON JOSE BARRETTO (NIC 154976)</v>
      </c>
    </row>
    <row r="20" spans="1:12" x14ac:dyDescent="0.25">
      <c r="A20">
        <v>7336</v>
      </c>
      <c r="B20">
        <v>5381</v>
      </c>
      <c r="C20" t="s">
        <v>1080</v>
      </c>
      <c r="D20" s="1">
        <v>37610</v>
      </c>
      <c r="E20" t="s">
        <v>1081</v>
      </c>
      <c r="H20" t="s">
        <v>687</v>
      </c>
      <c r="I20" t="s">
        <v>1082</v>
      </c>
      <c r="J20" t="s">
        <v>686</v>
      </c>
      <c r="K20" s="1">
        <v>45668</v>
      </c>
      <c r="L20" t="str">
        <f>vitimas[[#This Row],[nome]] &amp; " (NIC " &amp;vitimas[[#This Row],[NIC]] &amp;")"</f>
        <v>JOSÉ RICHARD SANTOS MORAIS (NIC 154979)</v>
      </c>
    </row>
    <row r="21" spans="1:12" x14ac:dyDescent="0.25">
      <c r="A21">
        <v>7335</v>
      </c>
      <c r="B21">
        <v>5382</v>
      </c>
      <c r="C21" t="s">
        <v>1083</v>
      </c>
      <c r="D21" s="1">
        <v>34064</v>
      </c>
      <c r="E21" t="s">
        <v>1084</v>
      </c>
      <c r="F21" t="s">
        <v>688</v>
      </c>
      <c r="G21" t="s">
        <v>1085</v>
      </c>
      <c r="H21" t="s">
        <v>687</v>
      </c>
      <c r="I21" t="s">
        <v>1086</v>
      </c>
      <c r="J21" t="s">
        <v>1087</v>
      </c>
      <c r="K21" s="1">
        <v>45668</v>
      </c>
      <c r="L21" t="str">
        <f>vitimas[[#This Row],[nome]] &amp; " (NIC " &amp;vitimas[[#This Row],[NIC]] &amp;")"</f>
        <v>VALDECI SEBASTIÃO DA SILVA (NIC 155101)</v>
      </c>
    </row>
    <row r="22" spans="1:12" x14ac:dyDescent="0.25">
      <c r="A22">
        <v>7335</v>
      </c>
      <c r="B22">
        <v>5383</v>
      </c>
      <c r="C22" t="s">
        <v>1088</v>
      </c>
      <c r="D22" s="1">
        <v>29852</v>
      </c>
      <c r="E22" t="s">
        <v>1089</v>
      </c>
      <c r="F22" t="s">
        <v>688</v>
      </c>
      <c r="G22" t="s">
        <v>1090</v>
      </c>
      <c r="H22" t="s">
        <v>687</v>
      </c>
      <c r="I22" t="s">
        <v>1091</v>
      </c>
      <c r="J22" t="s">
        <v>1092</v>
      </c>
      <c r="K22" s="1">
        <v>45668</v>
      </c>
      <c r="L22" t="str">
        <f>vitimas[[#This Row],[nome]] &amp; " (NIC " &amp;vitimas[[#This Row],[NIC]] &amp;")"</f>
        <v>CLAUDIO JOSÉ DA SILVA (NIC 155102)</v>
      </c>
    </row>
    <row r="23" spans="1:12" x14ac:dyDescent="0.25">
      <c r="A23">
        <v>7335</v>
      </c>
      <c r="B23">
        <v>5384</v>
      </c>
      <c r="C23" t="s">
        <v>1093</v>
      </c>
      <c r="D23" s="1">
        <v>36301</v>
      </c>
      <c r="E23" t="s">
        <v>1094</v>
      </c>
      <c r="F23" t="s">
        <v>688</v>
      </c>
      <c r="G23" t="s">
        <v>1095</v>
      </c>
      <c r="H23" t="s">
        <v>687</v>
      </c>
      <c r="I23" t="s">
        <v>1096</v>
      </c>
      <c r="J23" t="s">
        <v>1097</v>
      </c>
      <c r="K23" s="1">
        <v>45668</v>
      </c>
      <c r="L23" t="str">
        <f>vitimas[[#This Row],[nome]] &amp; " (NIC " &amp;vitimas[[#This Row],[NIC]] &amp;")"</f>
        <v>LUIZ FERNANDO DA SILVA (NIC 155103)</v>
      </c>
    </row>
    <row r="24" spans="1:12" x14ac:dyDescent="0.25">
      <c r="A24">
        <v>7335</v>
      </c>
      <c r="B24">
        <v>5385</v>
      </c>
      <c r="C24" t="s">
        <v>1098</v>
      </c>
      <c r="D24" s="1">
        <v>31484</v>
      </c>
      <c r="E24" t="s">
        <v>1099</v>
      </c>
      <c r="F24" t="s">
        <v>688</v>
      </c>
      <c r="G24" t="s">
        <v>1100</v>
      </c>
      <c r="H24" t="s">
        <v>687</v>
      </c>
      <c r="I24" t="s">
        <v>1101</v>
      </c>
      <c r="J24" t="s">
        <v>1102</v>
      </c>
      <c r="K24" s="1">
        <v>45668</v>
      </c>
      <c r="L24" t="str">
        <f>vitimas[[#This Row],[nome]] &amp; " (NIC " &amp;vitimas[[#This Row],[NIC]] &amp;")"</f>
        <v>SILVANO JOSÉ DA SILVA (NIC 155104)</v>
      </c>
    </row>
    <row r="25" spans="1:12" x14ac:dyDescent="0.25">
      <c r="A25">
        <v>7335</v>
      </c>
      <c r="B25">
        <v>5386</v>
      </c>
      <c r="C25" t="s">
        <v>1103</v>
      </c>
      <c r="D25" s="1">
        <v>31052</v>
      </c>
      <c r="E25" t="s">
        <v>1104</v>
      </c>
      <c r="F25" t="s">
        <v>688</v>
      </c>
      <c r="G25" t="s">
        <v>1105</v>
      </c>
      <c r="H25" t="s">
        <v>687</v>
      </c>
      <c r="I25" t="s">
        <v>1106</v>
      </c>
      <c r="J25" t="s">
        <v>1107</v>
      </c>
      <c r="K25" s="1">
        <v>45668</v>
      </c>
      <c r="L25" t="str">
        <f>vitimas[[#This Row],[nome]] &amp; " (NIC " &amp;vitimas[[#This Row],[NIC]] &amp;")"</f>
        <v>LUIZ HERCULANO ALVES FILHOS (NIC 155105)</v>
      </c>
    </row>
    <row r="26" spans="1:12" x14ac:dyDescent="0.25">
      <c r="A26">
        <v>7335</v>
      </c>
      <c r="B26">
        <v>5387</v>
      </c>
      <c r="C26" t="s">
        <v>1108</v>
      </c>
      <c r="D26" s="1">
        <v>30648</v>
      </c>
      <c r="E26" t="s">
        <v>1109</v>
      </c>
      <c r="F26" t="s">
        <v>688</v>
      </c>
      <c r="G26" t="s">
        <v>1110</v>
      </c>
      <c r="H26" t="s">
        <v>687</v>
      </c>
      <c r="I26" t="s">
        <v>1111</v>
      </c>
      <c r="J26" t="s">
        <v>1112</v>
      </c>
      <c r="K26" s="1">
        <v>45668</v>
      </c>
      <c r="L26" t="str">
        <f>vitimas[[#This Row],[nome]] &amp; " (NIC " &amp;vitimas[[#This Row],[NIC]] &amp;")"</f>
        <v>CLEITON JOSÉ BENTO (NIC 155106)</v>
      </c>
    </row>
    <row r="27" spans="1:12" x14ac:dyDescent="0.25">
      <c r="A27">
        <v>7335</v>
      </c>
      <c r="B27">
        <v>5388</v>
      </c>
      <c r="C27" t="s">
        <v>1113</v>
      </c>
      <c r="D27" s="1">
        <v>32012</v>
      </c>
      <c r="E27" t="s">
        <v>1114</v>
      </c>
      <c r="F27" t="s">
        <v>688</v>
      </c>
      <c r="G27" t="s">
        <v>1115</v>
      </c>
      <c r="H27" t="s">
        <v>687</v>
      </c>
      <c r="I27" t="s">
        <v>1116</v>
      </c>
      <c r="J27" t="s">
        <v>1117</v>
      </c>
      <c r="K27" s="1">
        <v>45668</v>
      </c>
      <c r="L27" t="str">
        <f>vitimas[[#This Row],[nome]] &amp; " (NIC " &amp;vitimas[[#This Row],[NIC]] &amp;")"</f>
        <v>JOSÉ CARLOS GOMES BEZERRA (NIC 155107)</v>
      </c>
    </row>
    <row r="28" spans="1:12" x14ac:dyDescent="0.25">
      <c r="A28">
        <v>7337</v>
      </c>
      <c r="B28">
        <v>5389</v>
      </c>
      <c r="C28" t="s">
        <v>1118</v>
      </c>
      <c r="D28" s="1">
        <v>34412</v>
      </c>
      <c r="E28" t="s">
        <v>1119</v>
      </c>
      <c r="F28" t="s">
        <v>1120</v>
      </c>
      <c r="G28" t="s">
        <v>1121</v>
      </c>
      <c r="H28" t="s">
        <v>687</v>
      </c>
      <c r="I28" t="s">
        <v>1122</v>
      </c>
      <c r="J28" t="s">
        <v>1123</v>
      </c>
      <c r="K28" s="1">
        <v>45669</v>
      </c>
      <c r="L28" t="str">
        <f>vitimas[[#This Row],[nome]] &amp; " (NIC " &amp;vitimas[[#This Row],[NIC]] &amp;")"</f>
        <v>GABRIEL FRANCISCO DA SILVA (NIC 155117)</v>
      </c>
    </row>
    <row r="29" spans="1:12" x14ac:dyDescent="0.25">
      <c r="A29">
        <v>7340</v>
      </c>
      <c r="B29">
        <v>5390</v>
      </c>
      <c r="C29" t="s">
        <v>1124</v>
      </c>
      <c r="D29" s="1"/>
      <c r="E29" t="s">
        <v>1125</v>
      </c>
      <c r="H29" t="s">
        <v>687</v>
      </c>
      <c r="I29" t="s">
        <v>1126</v>
      </c>
      <c r="J29" t="s">
        <v>686</v>
      </c>
      <c r="K29" s="1">
        <v>45669</v>
      </c>
      <c r="L29" t="str">
        <f>vitimas[[#This Row],[nome]] &amp; " (NIC " &amp;vitimas[[#This Row],[NIC]] &amp;")"</f>
        <v>CACIO MURILO RODRIGUES DA SILVA (NIC 155115)</v>
      </c>
    </row>
    <row r="30" spans="1:12" x14ac:dyDescent="0.25">
      <c r="A30">
        <v>7339</v>
      </c>
      <c r="B30">
        <v>5391</v>
      </c>
      <c r="C30" t="s">
        <v>1127</v>
      </c>
      <c r="D30" s="1">
        <v>37663</v>
      </c>
      <c r="E30" t="s">
        <v>1128</v>
      </c>
      <c r="F30" t="s">
        <v>688</v>
      </c>
      <c r="G30" t="s">
        <v>1129</v>
      </c>
      <c r="H30" t="s">
        <v>687</v>
      </c>
      <c r="I30" t="s">
        <v>1130</v>
      </c>
      <c r="J30" t="s">
        <v>1131</v>
      </c>
      <c r="K30" s="1">
        <v>45669</v>
      </c>
      <c r="L30" t="str">
        <f>vitimas[[#This Row],[nome]] &amp; " (NIC " &amp;vitimas[[#This Row],[NIC]] &amp;")"</f>
        <v>WALKER GIBSON ALVES DA SILVA (NIC 155120)</v>
      </c>
    </row>
    <row r="31" spans="1:12" x14ac:dyDescent="0.25">
      <c r="A31">
        <v>7345</v>
      </c>
      <c r="B31">
        <v>5392</v>
      </c>
      <c r="C31" t="s">
        <v>1132</v>
      </c>
      <c r="D31" s="1">
        <v>29782</v>
      </c>
      <c r="E31" t="s">
        <v>1133</v>
      </c>
      <c r="H31" t="s">
        <v>687</v>
      </c>
      <c r="I31" t="s">
        <v>1134</v>
      </c>
      <c r="J31" t="s">
        <v>686</v>
      </c>
      <c r="K31" s="1">
        <v>45669</v>
      </c>
      <c r="L31" t="str">
        <f>vitimas[[#This Row],[nome]] &amp; " (NIC " &amp;vitimas[[#This Row],[NIC]] &amp;")"</f>
        <v>EDSON BARBOSA DA SILVA (NIC 154964)</v>
      </c>
    </row>
    <row r="32" spans="1:12" x14ac:dyDescent="0.25">
      <c r="A32">
        <v>7341</v>
      </c>
      <c r="B32">
        <v>5393</v>
      </c>
      <c r="C32" t="s">
        <v>1135</v>
      </c>
      <c r="D32" s="1">
        <v>32489</v>
      </c>
      <c r="E32" t="s">
        <v>1136</v>
      </c>
      <c r="F32" t="s">
        <v>688</v>
      </c>
      <c r="G32" t="s">
        <v>1137</v>
      </c>
      <c r="H32" t="s">
        <v>687</v>
      </c>
      <c r="I32" t="s">
        <v>1138</v>
      </c>
      <c r="J32" t="s">
        <v>1139</v>
      </c>
      <c r="K32" s="1">
        <v>45669</v>
      </c>
      <c r="L32" t="str">
        <f>vitimas[[#This Row],[nome]] &amp; " (NIC " &amp;vitimas[[#This Row],[NIC]] &amp;")"</f>
        <v>EZEQUIAS ANTONIO DE LIMA (NIC 155114)</v>
      </c>
    </row>
    <row r="33" spans="1:12" x14ac:dyDescent="0.25">
      <c r="A33">
        <v>7344</v>
      </c>
      <c r="B33">
        <v>5394</v>
      </c>
      <c r="C33" t="s">
        <v>1140</v>
      </c>
      <c r="D33" s="1"/>
      <c r="H33" t="s">
        <v>687</v>
      </c>
      <c r="I33" t="s">
        <v>1141</v>
      </c>
      <c r="J33" t="s">
        <v>686</v>
      </c>
      <c r="K33" s="1">
        <v>45669</v>
      </c>
      <c r="L33" t="str">
        <f>vitimas[[#This Row],[nome]] &amp; " (NIC " &amp;vitimas[[#This Row],[NIC]] &amp;")"</f>
        <v>NÃO IDENTIFICADO (NIC 155118)</v>
      </c>
    </row>
    <row r="34" spans="1:12" x14ac:dyDescent="0.25">
      <c r="A34">
        <v>7347</v>
      </c>
      <c r="B34">
        <v>5395</v>
      </c>
      <c r="C34" t="s">
        <v>1142</v>
      </c>
      <c r="D34" s="1">
        <v>35832</v>
      </c>
      <c r="E34" t="s">
        <v>1143</v>
      </c>
      <c r="F34" t="s">
        <v>688</v>
      </c>
      <c r="G34" t="s">
        <v>1144</v>
      </c>
      <c r="H34" t="s">
        <v>687</v>
      </c>
      <c r="I34" t="s">
        <v>1145</v>
      </c>
      <c r="J34" t="s">
        <v>1146</v>
      </c>
      <c r="K34" s="1">
        <v>45669</v>
      </c>
      <c r="L34" t="str">
        <f>vitimas[[#This Row],[nome]] &amp; " (NIC " &amp;vitimas[[#This Row],[NIC]] &amp;")"</f>
        <v>JONAS JOSÉ DA SILVA (NIC 154975)</v>
      </c>
    </row>
    <row r="35" spans="1:12" x14ac:dyDescent="0.25">
      <c r="A35">
        <v>7338</v>
      </c>
      <c r="B35">
        <v>5396</v>
      </c>
      <c r="C35" t="s">
        <v>1147</v>
      </c>
      <c r="D35" s="1"/>
      <c r="E35" t="s">
        <v>1148</v>
      </c>
      <c r="H35" t="s">
        <v>687</v>
      </c>
      <c r="I35" t="s">
        <v>1149</v>
      </c>
      <c r="J35" t="s">
        <v>686</v>
      </c>
      <c r="K35" s="1">
        <v>45669</v>
      </c>
      <c r="L35" t="str">
        <f>vitimas[[#This Row],[nome]] &amp; " (NIC " &amp;vitimas[[#This Row],[NIC]] &amp;")"</f>
        <v>IZAIAS SANTANA DA SILVA (NIC 155116)</v>
      </c>
    </row>
    <row r="36" spans="1:12" x14ac:dyDescent="0.25">
      <c r="A36">
        <v>7348</v>
      </c>
      <c r="B36">
        <v>5397</v>
      </c>
      <c r="C36" t="s">
        <v>1219</v>
      </c>
      <c r="D36" s="1">
        <v>37775</v>
      </c>
      <c r="E36" t="s">
        <v>1220</v>
      </c>
      <c r="H36" t="s">
        <v>687</v>
      </c>
      <c r="I36" t="s">
        <v>1221</v>
      </c>
      <c r="J36" t="s">
        <v>686</v>
      </c>
      <c r="K36" s="1">
        <v>45670</v>
      </c>
      <c r="L36" t="str">
        <f>vitimas[[#This Row],[nome]] &amp; " (NIC " &amp;vitimas[[#This Row],[NIC]] &amp;")"</f>
        <v>WYLLIAN RAFAEL NUNES CARDOSO (NIC 154898)</v>
      </c>
    </row>
    <row r="37" spans="1:12" x14ac:dyDescent="0.25">
      <c r="A37">
        <v>7303</v>
      </c>
      <c r="B37">
        <v>5398</v>
      </c>
      <c r="C37" t="s">
        <v>1222</v>
      </c>
      <c r="D37" s="1"/>
      <c r="E37" t="s">
        <v>1223</v>
      </c>
      <c r="H37" t="s">
        <v>687</v>
      </c>
      <c r="I37" t="s">
        <v>1224</v>
      </c>
      <c r="J37" t="s">
        <v>686</v>
      </c>
      <c r="K37" s="1">
        <v>45660</v>
      </c>
      <c r="L37" t="str">
        <f>vitimas[[#This Row],[nome]] &amp; " (NIC " &amp;vitimas[[#This Row],[NIC]] &amp;")"</f>
        <v>WILLIAM SILVA DOS SANTOS (NIC 154896)</v>
      </c>
    </row>
    <row r="38" spans="1:12" x14ac:dyDescent="0.25">
      <c r="A38">
        <v>7305</v>
      </c>
      <c r="B38">
        <v>5399</v>
      </c>
      <c r="C38" t="s">
        <v>1225</v>
      </c>
      <c r="D38" s="1"/>
      <c r="H38" t="s">
        <v>687</v>
      </c>
      <c r="I38" t="s">
        <v>1226</v>
      </c>
      <c r="J38" t="s">
        <v>686</v>
      </c>
      <c r="K38" s="1">
        <v>45660</v>
      </c>
      <c r="L38" t="str">
        <f>vitimas[[#This Row],[nome]] &amp; " (NIC " &amp;vitimas[[#This Row],[NIC]] &amp;")"</f>
        <v>RECONHECIDO (EGINALDO MARINHO DE JESUS) (NIC 154881)</v>
      </c>
    </row>
    <row r="39" spans="1:12" x14ac:dyDescent="0.25">
      <c r="A39">
        <v>7350</v>
      </c>
      <c r="B39">
        <v>5400</v>
      </c>
      <c r="C39" t="s">
        <v>685</v>
      </c>
      <c r="D39" s="1"/>
      <c r="H39" t="s">
        <v>687</v>
      </c>
      <c r="I39" t="s">
        <v>1227</v>
      </c>
      <c r="J39" t="s">
        <v>686</v>
      </c>
      <c r="K39" s="1">
        <v>45670</v>
      </c>
      <c r="L39" t="str">
        <f>vitimas[[#This Row],[nome]] &amp; " (NIC " &amp;vitimas[[#This Row],[NIC]] &amp;")"</f>
        <v>IDENTIDADE DESCONHECIDA (NIC 155001)</v>
      </c>
    </row>
    <row r="40" spans="1:12" x14ac:dyDescent="0.25">
      <c r="A40">
        <v>7350</v>
      </c>
      <c r="B40">
        <v>5401</v>
      </c>
      <c r="C40" t="s">
        <v>1228</v>
      </c>
      <c r="D40" s="1">
        <v>34597</v>
      </c>
      <c r="E40" t="s">
        <v>1229</v>
      </c>
      <c r="H40" t="s">
        <v>687</v>
      </c>
      <c r="I40" t="s">
        <v>1230</v>
      </c>
      <c r="J40" t="s">
        <v>686</v>
      </c>
      <c r="K40" s="1">
        <v>45670</v>
      </c>
      <c r="L40" t="str">
        <f>vitimas[[#This Row],[nome]] &amp; " (NIC " &amp;vitimas[[#This Row],[NIC]] &amp;")"</f>
        <v>WILLAMES VRIGINIO DA SILVA (NIC 155002)</v>
      </c>
    </row>
    <row r="41" spans="1:12" x14ac:dyDescent="0.25">
      <c r="A41">
        <v>7351</v>
      </c>
      <c r="B41">
        <v>5402</v>
      </c>
      <c r="C41" t="s">
        <v>685</v>
      </c>
      <c r="D41" s="1"/>
      <c r="H41" t="s">
        <v>687</v>
      </c>
      <c r="I41" t="s">
        <v>1258</v>
      </c>
      <c r="J41" t="s">
        <v>686</v>
      </c>
      <c r="K41" s="1">
        <v>45671</v>
      </c>
      <c r="L41" t="str">
        <f>vitimas[[#This Row],[nome]] &amp; " (NIC " &amp;vitimas[[#This Row],[NIC]] &amp;")"</f>
        <v>IDENTIDADE DESCONHECIDA (NIC 155017)</v>
      </c>
    </row>
    <row r="42" spans="1:12" x14ac:dyDescent="0.25">
      <c r="A42">
        <v>7352</v>
      </c>
      <c r="B42">
        <v>5403</v>
      </c>
      <c r="C42" t="s">
        <v>1259</v>
      </c>
      <c r="D42" s="1"/>
      <c r="H42" t="s">
        <v>687</v>
      </c>
      <c r="I42" t="s">
        <v>1260</v>
      </c>
      <c r="J42" t="s">
        <v>686</v>
      </c>
      <c r="K42" s="1">
        <v>45671</v>
      </c>
      <c r="L42" t="str">
        <f>vitimas[[#This Row],[nome]] &amp; " (NIC " &amp;vitimas[[#This Row],[NIC]] &amp;")"</f>
        <v>JEIMERSON VIEIRA DE OLIVEIRA (NIC 155111)</v>
      </c>
    </row>
    <row r="43" spans="1:12" x14ac:dyDescent="0.25">
      <c r="A43">
        <v>7352</v>
      </c>
      <c r="B43">
        <v>5404</v>
      </c>
      <c r="C43" t="s">
        <v>1261</v>
      </c>
      <c r="D43" s="1"/>
      <c r="H43" t="s">
        <v>687</v>
      </c>
      <c r="I43" t="s">
        <v>1262</v>
      </c>
      <c r="J43" t="s">
        <v>686</v>
      </c>
      <c r="K43" s="1">
        <v>45671</v>
      </c>
      <c r="L43" t="str">
        <f>vitimas[[#This Row],[nome]] &amp; " (NIC " &amp;vitimas[[#This Row],[NIC]] &amp;")"</f>
        <v>BRUNO BEZERRA DE ARAUJO SILVA (NIC 155112)</v>
      </c>
    </row>
    <row r="44" spans="1:12" x14ac:dyDescent="0.25">
      <c r="A44">
        <v>7353</v>
      </c>
      <c r="B44">
        <v>5405</v>
      </c>
      <c r="C44" t="s">
        <v>1263</v>
      </c>
      <c r="D44" s="1">
        <v>30140</v>
      </c>
      <c r="E44" t="s">
        <v>1264</v>
      </c>
      <c r="H44" t="s">
        <v>687</v>
      </c>
      <c r="I44" t="s">
        <v>1265</v>
      </c>
      <c r="J44" t="s">
        <v>686</v>
      </c>
      <c r="K44" s="1">
        <v>45671</v>
      </c>
      <c r="L44" t="str">
        <f>vitimas[[#This Row],[nome]] &amp; " (NIC " &amp;vitimas[[#This Row],[NIC]] &amp;")"</f>
        <v>DAVID BARBOSA DE CARVALHO (NIC 155018)</v>
      </c>
    </row>
    <row r="45" spans="1:12" x14ac:dyDescent="0.25">
      <c r="A45">
        <v>7354</v>
      </c>
      <c r="B45">
        <v>5406</v>
      </c>
      <c r="C45" t="s">
        <v>1340</v>
      </c>
      <c r="D45" s="1">
        <v>34120</v>
      </c>
      <c r="E45" t="s">
        <v>1341</v>
      </c>
      <c r="H45" t="s">
        <v>687</v>
      </c>
      <c r="I45" t="s">
        <v>1342</v>
      </c>
      <c r="J45" t="s">
        <v>686</v>
      </c>
      <c r="K45" s="1">
        <v>45669</v>
      </c>
      <c r="L45" t="str">
        <f>vitimas[[#This Row],[nome]] &amp; " (NIC " &amp;vitimas[[#This Row],[NIC]] &amp;")"</f>
        <v>DANIEL MIGUEL DA SILVA JUNIOR (NIC 155108)</v>
      </c>
    </row>
    <row r="46" spans="1:12" x14ac:dyDescent="0.25">
      <c r="A46">
        <v>7349</v>
      </c>
      <c r="B46">
        <v>5407</v>
      </c>
      <c r="C46" t="s">
        <v>1343</v>
      </c>
      <c r="D46" s="1">
        <v>29833</v>
      </c>
      <c r="E46" t="s">
        <v>1344</v>
      </c>
      <c r="H46" t="s">
        <v>687</v>
      </c>
      <c r="I46" t="s">
        <v>1345</v>
      </c>
      <c r="J46" t="s">
        <v>686</v>
      </c>
      <c r="K46" s="1">
        <v>45670</v>
      </c>
      <c r="L46" t="str">
        <f>vitimas[[#This Row],[nome]] &amp; " (NIC " &amp;vitimas[[#This Row],[NIC]] &amp;")"</f>
        <v>ANDRÉ BEZERRA DA SILVA (NIC 151252)</v>
      </c>
    </row>
    <row r="47" spans="1:12" x14ac:dyDescent="0.25">
      <c r="A47">
        <v>7355</v>
      </c>
      <c r="B47">
        <v>5408</v>
      </c>
      <c r="C47" t="s">
        <v>1346</v>
      </c>
      <c r="D47" s="1"/>
      <c r="H47" t="s">
        <v>687</v>
      </c>
      <c r="I47" t="s">
        <v>1347</v>
      </c>
      <c r="J47" t="s">
        <v>686</v>
      </c>
      <c r="K47" s="1">
        <v>45673</v>
      </c>
      <c r="L47" t="str">
        <f>vitimas[[#This Row],[nome]] &amp; " (NIC " &amp;vitimas[[#This Row],[NIC]] &amp;")"</f>
        <v>RAPHAEL DA SILVA FREITAS (NIC 155005)</v>
      </c>
    </row>
    <row r="48" spans="1:12" x14ac:dyDescent="0.25">
      <c r="A48">
        <v>7356</v>
      </c>
      <c r="B48">
        <v>5409</v>
      </c>
      <c r="C48" t="s">
        <v>1348</v>
      </c>
      <c r="D48" s="1"/>
      <c r="H48" t="s">
        <v>687</v>
      </c>
      <c r="I48" t="s">
        <v>1349</v>
      </c>
      <c r="J48" t="s">
        <v>686</v>
      </c>
      <c r="K48" s="1">
        <v>45673</v>
      </c>
      <c r="L48" t="str">
        <f>vitimas[[#This Row],[nome]] &amp; " (NIC " &amp;vitimas[[#This Row],[NIC]] &amp;")"</f>
        <v>WILLIANS RODRIGUES DA SILVA (NIC 155016)</v>
      </c>
    </row>
    <row r="49" spans="1:12" x14ac:dyDescent="0.25">
      <c r="A49">
        <v>7357</v>
      </c>
      <c r="B49">
        <v>5410</v>
      </c>
      <c r="C49" t="s">
        <v>1350</v>
      </c>
      <c r="D49" s="1"/>
      <c r="H49" t="s">
        <v>687</v>
      </c>
      <c r="I49" t="s">
        <v>1351</v>
      </c>
      <c r="J49" t="s">
        <v>686</v>
      </c>
      <c r="K49" s="1">
        <v>45673</v>
      </c>
      <c r="L49" t="str">
        <f>vitimas[[#This Row],[nome]] &amp; " (NIC " &amp;vitimas[[#This Row],[NIC]] &amp;")"</f>
        <v>EDUARDO VINICIO SIMPLICIO MELO (NIC 155012)</v>
      </c>
    </row>
    <row r="50" spans="1:12" x14ac:dyDescent="0.25">
      <c r="A50">
        <v>7342</v>
      </c>
      <c r="B50">
        <v>5411</v>
      </c>
      <c r="C50" t="s">
        <v>1352</v>
      </c>
      <c r="D50" s="1"/>
      <c r="H50" t="s">
        <v>687</v>
      </c>
      <c r="I50" t="s">
        <v>1353</v>
      </c>
      <c r="J50" t="s">
        <v>686</v>
      </c>
      <c r="K50" s="1">
        <v>45669</v>
      </c>
      <c r="L50" t="str">
        <f>vitimas[[#This Row],[nome]] &amp; " (NIC " &amp;vitimas[[#This Row],[NIC]] &amp;")"</f>
        <v>CESAR AUGUSTO MACEDO TABOSA (NIC 155113)</v>
      </c>
    </row>
    <row r="51" spans="1:12" x14ac:dyDescent="0.25">
      <c r="A51">
        <v>7358</v>
      </c>
      <c r="B51">
        <v>5412</v>
      </c>
      <c r="C51" t="s">
        <v>1354</v>
      </c>
      <c r="D51" s="1">
        <v>37456</v>
      </c>
      <c r="E51" t="s">
        <v>1355</v>
      </c>
      <c r="H51" t="s">
        <v>687</v>
      </c>
      <c r="I51" t="s">
        <v>1356</v>
      </c>
      <c r="J51" t="s">
        <v>686</v>
      </c>
      <c r="K51" s="1">
        <v>45674</v>
      </c>
      <c r="L51" t="str">
        <f>vitimas[[#This Row],[nome]] &amp; " (NIC " &amp;vitimas[[#This Row],[NIC]] &amp;")"</f>
        <v>CARLOS WILKER DA SILVA (NIC 155007)</v>
      </c>
    </row>
    <row r="52" spans="1:12" x14ac:dyDescent="0.25">
      <c r="A52">
        <v>7359</v>
      </c>
      <c r="B52">
        <v>5413</v>
      </c>
      <c r="C52" t="s">
        <v>1357</v>
      </c>
      <c r="D52" s="1">
        <v>33042</v>
      </c>
      <c r="H52" t="s">
        <v>687</v>
      </c>
      <c r="I52" t="s">
        <v>1358</v>
      </c>
      <c r="J52" t="s">
        <v>686</v>
      </c>
      <c r="K52" s="1">
        <v>45674</v>
      </c>
      <c r="L52" t="str">
        <f>vitimas[[#This Row],[nome]] &amp; " (NIC " &amp;vitimas[[#This Row],[NIC]] &amp;")"</f>
        <v>MIRAIKY ALVES PEREIRA (NIC 154462)</v>
      </c>
    </row>
    <row r="53" spans="1:12" x14ac:dyDescent="0.25">
      <c r="A53">
        <v>7361</v>
      </c>
      <c r="B53">
        <v>5414</v>
      </c>
      <c r="C53" t="s">
        <v>685</v>
      </c>
      <c r="D53" s="1"/>
      <c r="H53" t="s">
        <v>1359</v>
      </c>
      <c r="I53" t="s">
        <v>1360</v>
      </c>
      <c r="J53" t="s">
        <v>686</v>
      </c>
      <c r="K53" s="1">
        <v>45675</v>
      </c>
      <c r="L53" t="str">
        <f>vitimas[[#This Row],[nome]] &amp; " (NIC " &amp;vitimas[[#This Row],[NIC]] &amp;")"</f>
        <v>IDENTIDADE DESCONHECIDA (NIC 155013)</v>
      </c>
    </row>
    <row r="54" spans="1:12" x14ac:dyDescent="0.25">
      <c r="A54">
        <v>7362</v>
      </c>
      <c r="B54">
        <v>5415</v>
      </c>
      <c r="C54" t="s">
        <v>1361</v>
      </c>
      <c r="D54" s="1">
        <v>36743</v>
      </c>
      <c r="E54" t="s">
        <v>1362</v>
      </c>
      <c r="H54" t="s">
        <v>687</v>
      </c>
      <c r="I54" t="s">
        <v>1363</v>
      </c>
      <c r="J54" t="s">
        <v>686</v>
      </c>
      <c r="K54" s="1">
        <v>45675</v>
      </c>
      <c r="L54" t="str">
        <f>vitimas[[#This Row],[nome]] &amp; " (NIC " &amp;vitimas[[#This Row],[NIC]] &amp;")"</f>
        <v>GIVANILDO MARCOLINO DE OLIVEIRA (NIC 155003)</v>
      </c>
    </row>
    <row r="55" spans="1:12" x14ac:dyDescent="0.25">
      <c r="A55">
        <v>7363</v>
      </c>
      <c r="B55">
        <v>5416</v>
      </c>
      <c r="C55" t="s">
        <v>685</v>
      </c>
      <c r="D55" s="1"/>
      <c r="H55" t="s">
        <v>687</v>
      </c>
      <c r="I55" t="s">
        <v>1484</v>
      </c>
      <c r="J55" t="s">
        <v>686</v>
      </c>
      <c r="K55" s="1">
        <v>45675</v>
      </c>
      <c r="L55" t="str">
        <f>vitimas[[#This Row],[nome]] &amp; " (NIC " &amp;vitimas[[#This Row],[NIC]] &amp;")"</f>
        <v>IDENTIDADE DESCONHECIDA (NIC 155011)</v>
      </c>
    </row>
    <row r="56" spans="1:12" x14ac:dyDescent="0.25">
      <c r="A56">
        <v>7364</v>
      </c>
      <c r="B56">
        <v>5417</v>
      </c>
      <c r="C56" t="s">
        <v>1485</v>
      </c>
      <c r="D56" s="1">
        <v>36025</v>
      </c>
      <c r="E56" t="s">
        <v>1486</v>
      </c>
      <c r="F56" t="s">
        <v>688</v>
      </c>
      <c r="G56" t="s">
        <v>1487</v>
      </c>
      <c r="H56" t="s">
        <v>1359</v>
      </c>
      <c r="I56" t="s">
        <v>1488</v>
      </c>
      <c r="J56" t="s">
        <v>1489</v>
      </c>
      <c r="K56" s="1">
        <v>45676</v>
      </c>
      <c r="L56" t="str">
        <f>vitimas[[#This Row],[nome]] &amp; " (NIC " &amp;vitimas[[#This Row],[NIC]] &amp;")"</f>
        <v>DAVID SANTANA DE SOUZA (NIC 155004)</v>
      </c>
    </row>
    <row r="57" spans="1:12" x14ac:dyDescent="0.25">
      <c r="A57">
        <v>7365</v>
      </c>
      <c r="B57">
        <v>5418</v>
      </c>
      <c r="C57" t="s">
        <v>1490</v>
      </c>
      <c r="D57" s="1">
        <v>38675</v>
      </c>
      <c r="E57" t="s">
        <v>1491</v>
      </c>
      <c r="H57" t="s">
        <v>687</v>
      </c>
      <c r="I57" t="s">
        <v>1492</v>
      </c>
      <c r="J57" t="s">
        <v>686</v>
      </c>
      <c r="K57" s="1">
        <v>45676</v>
      </c>
      <c r="L57" t="str">
        <f>vitimas[[#This Row],[nome]] &amp; " (NIC " &amp;vitimas[[#This Row],[NIC]] &amp;")"</f>
        <v>KAUAN HENRIQUE DE SOUZA (NIC 155009)</v>
      </c>
    </row>
    <row r="58" spans="1:12" x14ac:dyDescent="0.25">
      <c r="A58">
        <v>7368</v>
      </c>
      <c r="B58">
        <v>5419</v>
      </c>
      <c r="C58" t="s">
        <v>1493</v>
      </c>
      <c r="D58" s="1"/>
      <c r="E58" t="s">
        <v>1494</v>
      </c>
      <c r="H58" t="s">
        <v>687</v>
      </c>
      <c r="I58" t="s">
        <v>1495</v>
      </c>
      <c r="J58" t="s">
        <v>686</v>
      </c>
      <c r="K58" s="1">
        <v>45676</v>
      </c>
      <c r="L58" t="str">
        <f>vitimas[[#This Row],[nome]] &amp; " (NIC " &amp;vitimas[[#This Row],[NIC]] &amp;")"</f>
        <v>EMERSON TRAJANO DA SILVA (NIC 152372)</v>
      </c>
    </row>
    <row r="59" spans="1:12" x14ac:dyDescent="0.25">
      <c r="A59">
        <v>7366</v>
      </c>
      <c r="B59">
        <v>5420</v>
      </c>
      <c r="C59" t="s">
        <v>1621</v>
      </c>
      <c r="D59" s="1">
        <v>29034</v>
      </c>
      <c r="E59" t="s">
        <v>1496</v>
      </c>
      <c r="H59" t="s">
        <v>687</v>
      </c>
      <c r="I59" t="s">
        <v>1497</v>
      </c>
      <c r="J59" t="s">
        <v>686</v>
      </c>
      <c r="K59" s="1">
        <v>45676</v>
      </c>
      <c r="L59" t="str">
        <f>vitimas[[#This Row],[nome]] &amp; " (NIC " &amp;vitimas[[#This Row],[NIC]] &amp;")"</f>
        <v>SALVIANO GOMES FARIAS (NIC 155008)</v>
      </c>
    </row>
    <row r="60" spans="1:12" x14ac:dyDescent="0.25">
      <c r="A60">
        <v>7367</v>
      </c>
      <c r="B60">
        <v>5421</v>
      </c>
      <c r="C60" t="s">
        <v>1498</v>
      </c>
      <c r="D60" s="1">
        <v>38478</v>
      </c>
      <c r="E60" t="s">
        <v>1499</v>
      </c>
      <c r="F60" t="s">
        <v>688</v>
      </c>
      <c r="G60" t="s">
        <v>1500</v>
      </c>
      <c r="H60" t="s">
        <v>687</v>
      </c>
      <c r="I60" t="s">
        <v>1501</v>
      </c>
      <c r="J60" t="s">
        <v>1502</v>
      </c>
      <c r="K60" s="1">
        <v>45676</v>
      </c>
      <c r="L60" t="str">
        <f>vitimas[[#This Row],[nome]] &amp; " (NIC " &amp;vitimas[[#This Row],[NIC]] &amp;")"</f>
        <v>MARCIO CORREIA VIRGILIO (NIC 155019)</v>
      </c>
    </row>
    <row r="61" spans="1:12" x14ac:dyDescent="0.25">
      <c r="A61">
        <v>7369</v>
      </c>
      <c r="B61">
        <v>5422</v>
      </c>
      <c r="C61" t="s">
        <v>1503</v>
      </c>
      <c r="D61" s="1">
        <v>34172</v>
      </c>
      <c r="E61" t="s">
        <v>1504</v>
      </c>
      <c r="H61" t="s">
        <v>687</v>
      </c>
      <c r="I61" t="s">
        <v>1505</v>
      </c>
      <c r="J61" t="s">
        <v>686</v>
      </c>
      <c r="K61" s="1">
        <v>45677</v>
      </c>
      <c r="L61" t="str">
        <f>vitimas[[#This Row],[nome]] &amp; " (NIC " &amp;vitimas[[#This Row],[NIC]] &amp;")"</f>
        <v>EVANDRO PEREIRA MACIEL (NIC 155020)</v>
      </c>
    </row>
    <row r="62" spans="1:12" x14ac:dyDescent="0.25">
      <c r="A62">
        <v>7371</v>
      </c>
      <c r="B62">
        <v>5423</v>
      </c>
      <c r="C62" t="s">
        <v>1506</v>
      </c>
      <c r="D62" s="1"/>
      <c r="H62" t="s">
        <v>687</v>
      </c>
      <c r="I62" t="s">
        <v>1507</v>
      </c>
      <c r="J62" t="s">
        <v>686</v>
      </c>
      <c r="K62" s="1">
        <v>45677</v>
      </c>
      <c r="L62" t="str">
        <f>vitimas[[#This Row],[nome]] &amp; " (NIC " &amp;vitimas[[#This Row],[NIC]] &amp;")"</f>
        <v>ANDRÉ BATISTA MARTINS (NIC 155109)</v>
      </c>
    </row>
    <row r="63" spans="1:12" x14ac:dyDescent="0.25">
      <c r="A63">
        <v>7370</v>
      </c>
      <c r="B63">
        <v>5424</v>
      </c>
      <c r="C63" t="s">
        <v>1508</v>
      </c>
      <c r="D63" s="1"/>
      <c r="E63" t="s">
        <v>1509</v>
      </c>
      <c r="H63" t="s">
        <v>687</v>
      </c>
      <c r="I63" t="s">
        <v>1510</v>
      </c>
      <c r="J63" t="s">
        <v>686</v>
      </c>
      <c r="K63" s="1">
        <v>45677</v>
      </c>
      <c r="L63" t="str">
        <f>vitimas[[#This Row],[nome]] &amp; " (NIC " &amp;vitimas[[#This Row],[NIC]] &amp;")"</f>
        <v>RECONHECIDO (FAGNER FERREIRA FERNANDES) (NIC 155381)</v>
      </c>
    </row>
    <row r="64" spans="1:12" x14ac:dyDescent="0.25">
      <c r="A64">
        <v>7372</v>
      </c>
      <c r="B64">
        <v>5425</v>
      </c>
      <c r="C64" t="s">
        <v>1511</v>
      </c>
      <c r="D64" s="1"/>
      <c r="E64" t="s">
        <v>1512</v>
      </c>
      <c r="H64" t="s">
        <v>687</v>
      </c>
      <c r="I64" t="s">
        <v>1513</v>
      </c>
      <c r="J64" t="s">
        <v>686</v>
      </c>
      <c r="K64" s="1">
        <v>45677</v>
      </c>
      <c r="L64" t="str">
        <f>vitimas[[#This Row],[nome]] &amp; " (NIC " &amp;vitimas[[#This Row],[NIC]] &amp;")"</f>
        <v>RECONHECIDO (ALEX HENRIQUE DA SILVA ALMEIDA) (NIC 155383)</v>
      </c>
    </row>
    <row r="65" spans="1:12" x14ac:dyDescent="0.25">
      <c r="A65">
        <v>7375</v>
      </c>
      <c r="B65">
        <v>5426</v>
      </c>
      <c r="C65" t="s">
        <v>1514</v>
      </c>
      <c r="D65" s="1">
        <v>35345</v>
      </c>
      <c r="E65" t="s">
        <v>1515</v>
      </c>
      <c r="H65" t="s">
        <v>687</v>
      </c>
      <c r="I65" t="s">
        <v>1516</v>
      </c>
      <c r="J65" t="s">
        <v>686</v>
      </c>
      <c r="K65" s="1">
        <v>45678</v>
      </c>
      <c r="L65" t="str">
        <f>vitimas[[#This Row],[nome]] &amp; " (NIC " &amp;vitimas[[#This Row],[NIC]] &amp;")"</f>
        <v>HELTON BRUNO DA SILVA CHAGAS (NIC 155382)</v>
      </c>
    </row>
    <row r="66" spans="1:12" x14ac:dyDescent="0.25">
      <c r="A66">
        <v>7376</v>
      </c>
      <c r="B66">
        <v>5427</v>
      </c>
      <c r="C66" t="s">
        <v>685</v>
      </c>
      <c r="D66" s="1"/>
      <c r="I66" t="s">
        <v>1517</v>
      </c>
      <c r="J66" t="s">
        <v>686</v>
      </c>
      <c r="K66" s="1">
        <v>45678</v>
      </c>
      <c r="L66" t="str">
        <f>vitimas[[#This Row],[nome]] &amp; " (NIC " &amp;vitimas[[#This Row],[NIC]] &amp;")"</f>
        <v>IDENTIDADE DESCONHECIDA (NIC 155110)</v>
      </c>
    </row>
    <row r="67" spans="1:12" x14ac:dyDescent="0.25">
      <c r="A67">
        <v>7377</v>
      </c>
      <c r="B67">
        <v>5428</v>
      </c>
      <c r="C67" t="s">
        <v>1518</v>
      </c>
      <c r="D67" s="1">
        <v>34979</v>
      </c>
      <c r="E67" t="s">
        <v>1519</v>
      </c>
      <c r="F67" t="s">
        <v>688</v>
      </c>
      <c r="G67" t="s">
        <v>1520</v>
      </c>
      <c r="H67" t="s">
        <v>687</v>
      </c>
      <c r="I67" t="s">
        <v>1521</v>
      </c>
      <c r="J67" t="s">
        <v>1522</v>
      </c>
      <c r="K67" s="1">
        <v>45678</v>
      </c>
      <c r="L67" t="str">
        <f>vitimas[[#This Row],[nome]] &amp; " (NIC " &amp;vitimas[[#This Row],[NIC]] &amp;")"</f>
        <v>ERIVONAL DO NALSOM DA SILVA (NIC 155385)</v>
      </c>
    </row>
    <row r="68" spans="1:12" x14ac:dyDescent="0.25">
      <c r="A68">
        <v>7378</v>
      </c>
      <c r="B68">
        <v>5429</v>
      </c>
      <c r="C68" t="s">
        <v>1523</v>
      </c>
      <c r="D68" s="1">
        <v>35184</v>
      </c>
      <c r="E68" t="s">
        <v>1524</v>
      </c>
      <c r="H68" t="s">
        <v>687</v>
      </c>
      <c r="I68" t="s">
        <v>1525</v>
      </c>
      <c r="J68" t="s">
        <v>686</v>
      </c>
      <c r="K68" s="1">
        <v>45678</v>
      </c>
      <c r="L68" t="str">
        <f>vitimas[[#This Row],[nome]] &amp; " (NIC " &amp;vitimas[[#This Row],[NIC]] &amp;")"</f>
        <v>CARLOS MAURICIO DOS SANTOS (NIC 154626)</v>
      </c>
    </row>
    <row r="69" spans="1:12" x14ac:dyDescent="0.25">
      <c r="A69">
        <v>7379</v>
      </c>
      <c r="B69">
        <v>5430</v>
      </c>
      <c r="C69" t="s">
        <v>1526</v>
      </c>
      <c r="D69" s="1">
        <v>33772</v>
      </c>
      <c r="E69" t="s">
        <v>1527</v>
      </c>
      <c r="H69" t="s">
        <v>687</v>
      </c>
      <c r="I69" t="s">
        <v>1528</v>
      </c>
      <c r="J69" t="s">
        <v>686</v>
      </c>
      <c r="K69" s="1">
        <v>45678</v>
      </c>
      <c r="L69" t="str">
        <f>vitimas[[#This Row],[nome]] &amp; " (NIC " &amp;vitimas[[#This Row],[NIC]] &amp;")"</f>
        <v>JOSÉ CARLOS SANTANA DA SILVA (NIC 155006)</v>
      </c>
    </row>
    <row r="70" spans="1:12" x14ac:dyDescent="0.25">
      <c r="A70">
        <v>7380</v>
      </c>
      <c r="B70">
        <v>5431</v>
      </c>
      <c r="C70" t="s">
        <v>1529</v>
      </c>
      <c r="D70" s="1">
        <v>34852</v>
      </c>
      <c r="E70" t="s">
        <v>1530</v>
      </c>
      <c r="F70" t="s">
        <v>1120</v>
      </c>
      <c r="G70" t="s">
        <v>1531</v>
      </c>
      <c r="H70" t="s">
        <v>687</v>
      </c>
      <c r="I70" t="s">
        <v>1532</v>
      </c>
      <c r="J70" t="s">
        <v>1533</v>
      </c>
      <c r="K70" s="1">
        <v>45678</v>
      </c>
      <c r="L70" t="str">
        <f>vitimas[[#This Row],[nome]] &amp; " (NIC " &amp;vitimas[[#This Row],[NIC]] &amp;")"</f>
        <v>LUIZ DIONIZIO DA SILVA JUNIOR (NIC 155387)</v>
      </c>
    </row>
    <row r="71" spans="1:12" x14ac:dyDescent="0.25">
      <c r="A71">
        <v>7381</v>
      </c>
      <c r="B71">
        <v>5432</v>
      </c>
      <c r="C71" t="s">
        <v>1555</v>
      </c>
      <c r="D71" s="1"/>
      <c r="H71" t="s">
        <v>687</v>
      </c>
      <c r="I71" t="s">
        <v>1556</v>
      </c>
      <c r="J71" t="s">
        <v>686</v>
      </c>
      <c r="K71" s="1">
        <v>45679</v>
      </c>
      <c r="L71" t="str">
        <f>vitimas[[#This Row],[nome]] &amp; " (NIC " &amp;vitimas[[#This Row],[NIC]] &amp;")"</f>
        <v>EVIO GABRIEL DANTAS DE VASCONCELOS (NIC 155389)</v>
      </c>
    </row>
    <row r="72" spans="1:12" x14ac:dyDescent="0.25">
      <c r="A72">
        <v>7382</v>
      </c>
      <c r="B72">
        <v>5433</v>
      </c>
      <c r="C72" t="s">
        <v>1584</v>
      </c>
      <c r="D72" s="1">
        <v>19123</v>
      </c>
      <c r="E72" t="s">
        <v>1585</v>
      </c>
      <c r="F72" t="s">
        <v>688</v>
      </c>
      <c r="G72" t="s">
        <v>1586</v>
      </c>
      <c r="H72" t="s">
        <v>687</v>
      </c>
      <c r="J72" t="s">
        <v>1587</v>
      </c>
      <c r="K72" s="1">
        <v>45679</v>
      </c>
      <c r="L72" t="str">
        <f>vitimas[[#This Row],[nome]] &amp; " (NIC " &amp;vitimas[[#This Row],[NIC]] &amp;")"</f>
        <v>SILVANIO INOCENCIO TAVARES (NIC )</v>
      </c>
    </row>
    <row r="73" spans="1:12" x14ac:dyDescent="0.25">
      <c r="A73">
        <v>7383</v>
      </c>
      <c r="B73">
        <v>5434</v>
      </c>
      <c r="C73" t="s">
        <v>1588</v>
      </c>
      <c r="D73" s="1"/>
      <c r="H73" t="s">
        <v>687</v>
      </c>
      <c r="I73" t="s">
        <v>1589</v>
      </c>
      <c r="J73" t="s">
        <v>686</v>
      </c>
      <c r="K73" s="1">
        <v>45679</v>
      </c>
      <c r="L73" t="str">
        <f>vitimas[[#This Row],[nome]] &amp; " (NIC " &amp;vitimas[[#This Row],[NIC]] &amp;")"</f>
        <v>EVALDO VICENTE DE OLIVEIRA (NIC 155390)</v>
      </c>
    </row>
    <row r="74" spans="1:12" x14ac:dyDescent="0.25">
      <c r="A74">
        <v>7384</v>
      </c>
      <c r="B74">
        <v>5435</v>
      </c>
      <c r="C74" t="s">
        <v>1590</v>
      </c>
      <c r="D74" s="1">
        <v>25180</v>
      </c>
      <c r="E74" t="s">
        <v>1591</v>
      </c>
      <c r="H74" t="s">
        <v>687</v>
      </c>
      <c r="I74" t="s">
        <v>1592</v>
      </c>
      <c r="J74" t="s">
        <v>686</v>
      </c>
      <c r="K74" s="1">
        <v>45679</v>
      </c>
      <c r="L74" t="str">
        <f>vitimas[[#This Row],[nome]] &amp; " (NIC " &amp;vitimas[[#This Row],[NIC]] &amp;")"</f>
        <v>SEBASTIÃO JOSÉ DA SILVA FILHO (NIC 155386)</v>
      </c>
    </row>
    <row r="75" spans="1:12" x14ac:dyDescent="0.25">
      <c r="A75">
        <v>7385</v>
      </c>
      <c r="B75">
        <v>5436</v>
      </c>
      <c r="C75" t="s">
        <v>1593</v>
      </c>
      <c r="D75" s="1"/>
      <c r="H75" t="s">
        <v>687</v>
      </c>
      <c r="I75" t="s">
        <v>1594</v>
      </c>
      <c r="J75" t="s">
        <v>686</v>
      </c>
      <c r="K75" s="1">
        <v>45679</v>
      </c>
      <c r="L75" t="str">
        <f>vitimas[[#This Row],[nome]] &amp; " (NIC " &amp;vitimas[[#This Row],[NIC]] &amp;")"</f>
        <v>WAGNER RICARDO DE OLIVEIRA (NIC 155395)</v>
      </c>
    </row>
    <row r="76" spans="1:12" x14ac:dyDescent="0.25">
      <c r="A76">
        <v>7386</v>
      </c>
      <c r="B76">
        <v>5437</v>
      </c>
      <c r="C76" t="s">
        <v>685</v>
      </c>
      <c r="D76" s="1"/>
      <c r="H76" t="s">
        <v>687</v>
      </c>
      <c r="I76" t="s">
        <v>1595</v>
      </c>
      <c r="J76" t="s">
        <v>686</v>
      </c>
      <c r="K76" s="1">
        <v>45679</v>
      </c>
      <c r="L76" t="str">
        <f>vitimas[[#This Row],[nome]] &amp; " (NIC " &amp;vitimas[[#This Row],[NIC]] &amp;")"</f>
        <v>IDENTIDADE DESCONHECIDA (NIC 155399)</v>
      </c>
    </row>
    <row r="77" spans="1:12" x14ac:dyDescent="0.25">
      <c r="A77">
        <v>7390</v>
      </c>
      <c r="B77">
        <v>5438</v>
      </c>
      <c r="C77" t="s">
        <v>1723</v>
      </c>
      <c r="D77" s="1">
        <v>26450</v>
      </c>
      <c r="E77" t="s">
        <v>1724</v>
      </c>
      <c r="H77" t="s">
        <v>1359</v>
      </c>
      <c r="I77" t="s">
        <v>1725</v>
      </c>
      <c r="J77" t="s">
        <v>686</v>
      </c>
      <c r="K77" s="1">
        <v>45681</v>
      </c>
      <c r="L77" t="str">
        <f>vitimas[[#This Row],[nome]] &amp; " (NIC " &amp;vitimas[[#This Row],[NIC]] &amp;")"</f>
        <v>MARIA CRISTINA DE OLIVEIRA (NIC 155394)</v>
      </c>
    </row>
    <row r="78" spans="1:12" x14ac:dyDescent="0.25">
      <c r="A78">
        <v>7374</v>
      </c>
      <c r="B78">
        <v>5439</v>
      </c>
      <c r="C78" t="s">
        <v>1726</v>
      </c>
      <c r="D78" s="1">
        <v>37162</v>
      </c>
      <c r="H78" t="s">
        <v>687</v>
      </c>
      <c r="I78" t="s">
        <v>1727</v>
      </c>
      <c r="J78" t="s">
        <v>686</v>
      </c>
      <c r="K78" s="1">
        <v>45677</v>
      </c>
      <c r="L78" t="str">
        <f>vitimas[[#This Row],[nome]] &amp; " (NIC " &amp;vitimas[[#This Row],[NIC]] &amp;")"</f>
        <v>CLEITON SPINDOLA DE OLIVEIRA JÚNIOR (NIC 155014)</v>
      </c>
    </row>
    <row r="79" spans="1:12" x14ac:dyDescent="0.25">
      <c r="A79">
        <v>7389</v>
      </c>
      <c r="B79">
        <v>5440</v>
      </c>
      <c r="C79" t="s">
        <v>1728</v>
      </c>
      <c r="D79" s="1">
        <v>36081</v>
      </c>
      <c r="E79" t="s">
        <v>1729</v>
      </c>
      <c r="H79" t="s">
        <v>687</v>
      </c>
      <c r="I79" t="s">
        <v>1730</v>
      </c>
      <c r="J79" t="s">
        <v>686</v>
      </c>
      <c r="K79" s="1">
        <v>45681</v>
      </c>
      <c r="L79" t="str">
        <f>vitimas[[#This Row],[nome]] &amp; " (NIC " &amp;vitimas[[#This Row],[NIC]] &amp;")"</f>
        <v>ALISSON BRUNO DA SILVA (NIC 155392)</v>
      </c>
    </row>
    <row r="80" spans="1:12" x14ac:dyDescent="0.25">
      <c r="A80">
        <v>7391</v>
      </c>
      <c r="B80">
        <v>5441</v>
      </c>
      <c r="C80" t="s">
        <v>685</v>
      </c>
      <c r="D80" s="1"/>
      <c r="H80" t="s">
        <v>687</v>
      </c>
      <c r="I80" t="s">
        <v>1731</v>
      </c>
      <c r="J80" t="s">
        <v>686</v>
      </c>
      <c r="K80" s="1">
        <v>45682</v>
      </c>
      <c r="L80" t="str">
        <f>vitimas[[#This Row],[nome]] &amp; " (NIC " &amp;vitimas[[#This Row],[NIC]] &amp;")"</f>
        <v>IDENTIDADE DESCONHECIDA (NIC 155393)</v>
      </c>
    </row>
    <row r="81" spans="1:12" x14ac:dyDescent="0.25">
      <c r="A81">
        <v>7392</v>
      </c>
      <c r="B81">
        <v>5442</v>
      </c>
      <c r="C81" t="s">
        <v>1732</v>
      </c>
      <c r="D81" s="1">
        <v>32502</v>
      </c>
      <c r="E81" t="s">
        <v>1733</v>
      </c>
      <c r="H81" t="s">
        <v>687</v>
      </c>
      <c r="I81" t="s">
        <v>1734</v>
      </c>
      <c r="J81" t="s">
        <v>686</v>
      </c>
      <c r="K81" s="1">
        <v>45682</v>
      </c>
      <c r="L81" t="str">
        <f>vitimas[[#This Row],[nome]] &amp; " (NIC " &amp;vitimas[[#This Row],[NIC]] &amp;")"</f>
        <v>JORGE LUIZ  ROGÉRIO GARIBOTTO (NIC 155801)</v>
      </c>
    </row>
    <row r="82" spans="1:12" x14ac:dyDescent="0.25">
      <c r="A82">
        <v>7393</v>
      </c>
      <c r="B82">
        <v>5443</v>
      </c>
      <c r="C82" t="s">
        <v>1735</v>
      </c>
      <c r="D82" s="1">
        <v>37588</v>
      </c>
      <c r="E82" t="s">
        <v>1736</v>
      </c>
      <c r="F82" t="s">
        <v>688</v>
      </c>
      <c r="G82" t="s">
        <v>1737</v>
      </c>
      <c r="H82" t="s">
        <v>687</v>
      </c>
      <c r="I82" t="s">
        <v>1738</v>
      </c>
      <c r="J82" t="s">
        <v>1739</v>
      </c>
      <c r="K82" s="1">
        <v>45682</v>
      </c>
      <c r="L82" t="str">
        <f>vitimas[[#This Row],[nome]] &amp; " (NIC " &amp;vitimas[[#This Row],[NIC]] &amp;")"</f>
        <v>THIAGO MARINHO DA SILVA (NIC 155802)</v>
      </c>
    </row>
    <row r="83" spans="1:12" x14ac:dyDescent="0.25">
      <c r="A83">
        <v>7394</v>
      </c>
      <c r="B83">
        <v>5444</v>
      </c>
      <c r="C83" t="s">
        <v>1740</v>
      </c>
      <c r="D83" s="1"/>
      <c r="H83" t="s">
        <v>687</v>
      </c>
      <c r="I83" t="s">
        <v>1741</v>
      </c>
      <c r="J83" t="s">
        <v>686</v>
      </c>
      <c r="K83" s="1">
        <v>45682</v>
      </c>
      <c r="L83" t="str">
        <f>vitimas[[#This Row],[nome]] &amp; " (NIC " &amp;vitimas[[#This Row],[NIC]] &amp;")"</f>
        <v>WALMIR LEANDRO DA SILVA GOMES (NIC 155400)</v>
      </c>
    </row>
    <row r="84" spans="1:12" x14ac:dyDescent="0.25">
      <c r="A84">
        <v>7395</v>
      </c>
      <c r="B84">
        <v>5445</v>
      </c>
      <c r="C84" t="s">
        <v>1742</v>
      </c>
      <c r="D84" s="1">
        <v>27172</v>
      </c>
      <c r="E84" t="s">
        <v>1743</v>
      </c>
      <c r="H84" t="s">
        <v>1359</v>
      </c>
      <c r="I84" t="s">
        <v>1744</v>
      </c>
      <c r="J84" t="s">
        <v>686</v>
      </c>
      <c r="K84" s="1">
        <v>45682</v>
      </c>
      <c r="L84" t="str">
        <f>vitimas[[#This Row],[nome]] &amp; " (NIC " &amp;vitimas[[#This Row],[NIC]] &amp;")"</f>
        <v>SOLANGE VIEIRA DE OLIVEIRA (NIC 155804)</v>
      </c>
    </row>
    <row r="85" spans="1:12" x14ac:dyDescent="0.25">
      <c r="A85">
        <v>7395</v>
      </c>
      <c r="B85">
        <v>5446</v>
      </c>
      <c r="C85" t="s">
        <v>1745</v>
      </c>
      <c r="D85" s="1">
        <v>26391</v>
      </c>
      <c r="E85" t="s">
        <v>1746</v>
      </c>
      <c r="H85" t="s">
        <v>687</v>
      </c>
      <c r="I85" t="s">
        <v>1747</v>
      </c>
      <c r="J85" t="s">
        <v>686</v>
      </c>
      <c r="K85" s="1">
        <v>45682</v>
      </c>
      <c r="L85" t="str">
        <f>vitimas[[#This Row],[nome]] &amp; " (NIC " &amp;vitimas[[#This Row],[NIC]] &amp;")"</f>
        <v>RONALDO DE MENDONÇA (NIC 155805)</v>
      </c>
    </row>
    <row r="86" spans="1:12" x14ac:dyDescent="0.25">
      <c r="A86">
        <v>7396</v>
      </c>
      <c r="B86">
        <v>5447</v>
      </c>
      <c r="C86" t="s">
        <v>685</v>
      </c>
      <c r="D86" s="1"/>
      <c r="H86" t="s">
        <v>687</v>
      </c>
      <c r="I86" t="s">
        <v>1748</v>
      </c>
      <c r="J86" t="s">
        <v>686</v>
      </c>
      <c r="K86" s="1">
        <v>45682</v>
      </c>
      <c r="L86" t="str">
        <f>vitimas[[#This Row],[nome]] &amp; " (NIC " &amp;vitimas[[#This Row],[NIC]] &amp;")"</f>
        <v>IDENTIDADE DESCONHECIDA (NIC 155820)</v>
      </c>
    </row>
    <row r="87" spans="1:12" x14ac:dyDescent="0.25">
      <c r="A87">
        <v>7397</v>
      </c>
      <c r="B87">
        <v>5448</v>
      </c>
      <c r="C87" t="s">
        <v>1749</v>
      </c>
      <c r="D87" s="1"/>
      <c r="H87" t="s">
        <v>687</v>
      </c>
      <c r="I87" t="s">
        <v>1750</v>
      </c>
      <c r="J87" t="s">
        <v>686</v>
      </c>
      <c r="K87" s="1">
        <v>45682</v>
      </c>
      <c r="L87" t="str">
        <f>vitimas[[#This Row],[nome]] &amp; " (NIC " &amp;vitimas[[#This Row],[NIC]] &amp;")"</f>
        <v>ALLHION FRANCISCO SANTOS DE SENA (NIC 155803)</v>
      </c>
    </row>
    <row r="88" spans="1:12" x14ac:dyDescent="0.25">
      <c r="A88">
        <v>7398</v>
      </c>
      <c r="B88">
        <v>5449</v>
      </c>
      <c r="C88" t="s">
        <v>1751</v>
      </c>
      <c r="D88" s="1">
        <v>30758</v>
      </c>
      <c r="E88" t="s">
        <v>1752</v>
      </c>
      <c r="H88" t="s">
        <v>687</v>
      </c>
      <c r="I88" t="s">
        <v>1753</v>
      </c>
      <c r="J88" t="s">
        <v>686</v>
      </c>
      <c r="K88" s="1">
        <v>45683</v>
      </c>
      <c r="L88" t="str">
        <f>vitimas[[#This Row],[nome]] &amp; " (NIC " &amp;vitimas[[#This Row],[NIC]] &amp;")"</f>
        <v>TIAGO CUPERTINO CLEMENTE (NIC 155806)</v>
      </c>
    </row>
    <row r="89" spans="1:12" x14ac:dyDescent="0.25">
      <c r="A89">
        <v>7401</v>
      </c>
      <c r="B89">
        <v>5450</v>
      </c>
      <c r="C89" t="s">
        <v>1754</v>
      </c>
      <c r="D89" s="1">
        <v>32527</v>
      </c>
      <c r="E89" t="s">
        <v>1362</v>
      </c>
      <c r="H89" t="s">
        <v>687</v>
      </c>
      <c r="I89" t="s">
        <v>1755</v>
      </c>
      <c r="J89" t="s">
        <v>686</v>
      </c>
      <c r="K89" s="1">
        <v>45683</v>
      </c>
      <c r="L89" t="str">
        <f>vitimas[[#This Row],[nome]] &amp; " (NIC " &amp;vitimas[[#This Row],[NIC]] &amp;")"</f>
        <v>JAMERSON BEZERRA DA SILVA (NIC 155807)</v>
      </c>
    </row>
    <row r="90" spans="1:12" x14ac:dyDescent="0.25">
      <c r="A90">
        <v>7400</v>
      </c>
      <c r="B90">
        <v>5451</v>
      </c>
      <c r="C90" t="s">
        <v>1756</v>
      </c>
      <c r="D90" s="1">
        <v>37366</v>
      </c>
      <c r="E90" t="s">
        <v>1757</v>
      </c>
      <c r="F90" t="s">
        <v>688</v>
      </c>
      <c r="G90" t="s">
        <v>1758</v>
      </c>
      <c r="H90" t="s">
        <v>687</v>
      </c>
      <c r="I90" t="s">
        <v>1759</v>
      </c>
      <c r="J90" t="s">
        <v>1760</v>
      </c>
      <c r="K90" s="1">
        <v>45683</v>
      </c>
      <c r="L90" t="str">
        <f>vitimas[[#This Row],[nome]] &amp; " (NIC " &amp;vitimas[[#This Row],[NIC]] &amp;")"</f>
        <v>WILLAMES SANTOS (NIC 155015)</v>
      </c>
    </row>
    <row r="91" spans="1:12" x14ac:dyDescent="0.25">
      <c r="A91">
        <v>7402</v>
      </c>
      <c r="B91">
        <v>5452</v>
      </c>
      <c r="C91" t="s">
        <v>1761</v>
      </c>
      <c r="D91" s="1">
        <v>37251</v>
      </c>
      <c r="E91" t="s">
        <v>1762</v>
      </c>
      <c r="H91" t="s">
        <v>687</v>
      </c>
      <c r="I91" t="s">
        <v>1763</v>
      </c>
      <c r="J91" t="s">
        <v>686</v>
      </c>
      <c r="K91" s="1">
        <v>45683</v>
      </c>
      <c r="L91" t="str">
        <f>vitimas[[#This Row],[nome]] &amp; " (NIC " &amp;vitimas[[#This Row],[NIC]] &amp;")"</f>
        <v>LUCAS PONTES DIAS FERREIRA (NIC 155391)</v>
      </c>
    </row>
    <row r="92" spans="1:12" x14ac:dyDescent="0.25">
      <c r="A92">
        <v>7403</v>
      </c>
      <c r="B92">
        <v>5453</v>
      </c>
      <c r="C92" t="s">
        <v>1764</v>
      </c>
      <c r="D92" s="1">
        <v>38717</v>
      </c>
      <c r="E92" t="s">
        <v>1765</v>
      </c>
      <c r="F92" t="s">
        <v>688</v>
      </c>
      <c r="G92" t="s">
        <v>1766</v>
      </c>
      <c r="H92" t="s">
        <v>687</v>
      </c>
      <c r="I92" t="s">
        <v>1796</v>
      </c>
      <c r="J92" t="s">
        <v>1767</v>
      </c>
      <c r="K92" s="1">
        <v>45683</v>
      </c>
      <c r="L92" t="str">
        <f>vitimas[[#This Row],[nome]] &amp; " (NIC " &amp;vitimas[[#This Row],[NIC]] &amp;")"</f>
        <v>WELLINGTON SANTANA DOS SANTOS (NIC 155808)</v>
      </c>
    </row>
    <row r="93" spans="1:12" x14ac:dyDescent="0.25">
      <c r="A93">
        <v>7404</v>
      </c>
      <c r="B93">
        <v>5454</v>
      </c>
      <c r="C93" t="s">
        <v>1797</v>
      </c>
      <c r="D93" s="1">
        <v>34169</v>
      </c>
      <c r="E93" t="s">
        <v>1798</v>
      </c>
      <c r="H93" t="s">
        <v>687</v>
      </c>
      <c r="I93" t="s">
        <v>1799</v>
      </c>
      <c r="J93" t="s">
        <v>686</v>
      </c>
      <c r="K93" s="1">
        <v>45684</v>
      </c>
      <c r="L93" t="str">
        <f>vitimas[[#This Row],[nome]] &amp; " (NIC " &amp;vitimas[[#This Row],[NIC]] &amp;")"</f>
        <v>ALAN SILVA DE SOUZA (NIC 155815)</v>
      </c>
    </row>
    <row r="94" spans="1:12" x14ac:dyDescent="0.25">
      <c r="A94">
        <v>7405</v>
      </c>
      <c r="B94">
        <v>5455</v>
      </c>
      <c r="C94" t="s">
        <v>1822</v>
      </c>
      <c r="D94" s="1"/>
      <c r="H94" t="s">
        <v>687</v>
      </c>
      <c r="I94" t="s">
        <v>1823</v>
      </c>
      <c r="J94" t="s">
        <v>686</v>
      </c>
      <c r="K94" s="1">
        <v>45685</v>
      </c>
      <c r="L94" t="str">
        <f>vitimas[[#This Row],[nome]] &amp; " (NIC " &amp;vitimas[[#This Row],[NIC]] &amp;")"</f>
        <v>JOSE SALATIEL COSTA DA SILVA (NIC 155817)</v>
      </c>
    </row>
    <row r="95" spans="1:12" x14ac:dyDescent="0.25">
      <c r="A95">
        <v>7406</v>
      </c>
      <c r="B95">
        <v>5456</v>
      </c>
      <c r="C95" t="s">
        <v>685</v>
      </c>
      <c r="D95" s="1"/>
      <c r="H95" t="s">
        <v>687</v>
      </c>
      <c r="I95" t="s">
        <v>1824</v>
      </c>
      <c r="J95" t="s">
        <v>686</v>
      </c>
      <c r="K95" s="1">
        <v>45685</v>
      </c>
      <c r="L95" t="str">
        <f>vitimas[[#This Row],[nome]] &amp; " (NIC " &amp;vitimas[[#This Row],[NIC]] &amp;")"</f>
        <v>IDENTIDADE DESCONHECIDA (NIC 155811)</v>
      </c>
    </row>
    <row r="96" spans="1:12" x14ac:dyDescent="0.25">
      <c r="A96">
        <v>7406</v>
      </c>
      <c r="B96">
        <v>5457</v>
      </c>
      <c r="C96" t="s">
        <v>685</v>
      </c>
      <c r="D96" s="1"/>
      <c r="H96" t="s">
        <v>687</v>
      </c>
      <c r="I96" t="s">
        <v>1825</v>
      </c>
      <c r="J96" t="s">
        <v>686</v>
      </c>
      <c r="K96" s="1">
        <v>45685</v>
      </c>
      <c r="L96" t="str">
        <f>vitimas[[#This Row],[nome]] &amp; " (NIC " &amp;vitimas[[#This Row],[NIC]] &amp;")"</f>
        <v>IDENTIDADE DESCONHECIDA (NIC 155812)</v>
      </c>
    </row>
    <row r="97" spans="1:12" x14ac:dyDescent="0.25">
      <c r="A97">
        <v>7407</v>
      </c>
      <c r="B97">
        <v>5458</v>
      </c>
      <c r="C97" t="s">
        <v>685</v>
      </c>
      <c r="D97" s="1"/>
      <c r="H97" t="s">
        <v>687</v>
      </c>
      <c r="I97" t="s">
        <v>1826</v>
      </c>
      <c r="J97" t="s">
        <v>686</v>
      </c>
      <c r="K97" s="1">
        <v>45685</v>
      </c>
      <c r="L97" t="str">
        <f>vitimas[[#This Row],[nome]] &amp; " (NIC " &amp;vitimas[[#This Row],[NIC]] &amp;")"</f>
        <v>IDENTIDADE DESCONHECIDA (NIC 155816)</v>
      </c>
    </row>
    <row r="98" spans="1:12" x14ac:dyDescent="0.25">
      <c r="A98">
        <v>7408</v>
      </c>
      <c r="B98">
        <v>5459</v>
      </c>
      <c r="C98" t="s">
        <v>1865</v>
      </c>
      <c r="D98" s="1">
        <v>30402</v>
      </c>
      <c r="E98" t="s">
        <v>1866</v>
      </c>
      <c r="H98" t="s">
        <v>1359</v>
      </c>
      <c r="I98" t="s">
        <v>1867</v>
      </c>
      <c r="J98" t="s">
        <v>686</v>
      </c>
      <c r="K98" s="1">
        <v>45686</v>
      </c>
      <c r="L98" t="str">
        <f>vitimas[[#This Row],[nome]] &amp; " (NIC " &amp;vitimas[[#This Row],[NIC]] &amp;")"</f>
        <v>SIMONE COSME MENEZES (NIC 155809)</v>
      </c>
    </row>
    <row r="99" spans="1:12" x14ac:dyDescent="0.25">
      <c r="A99">
        <v>7409</v>
      </c>
      <c r="B99">
        <v>5460</v>
      </c>
      <c r="C99" t="s">
        <v>1868</v>
      </c>
      <c r="D99" s="1">
        <v>27431</v>
      </c>
      <c r="E99" t="s">
        <v>1869</v>
      </c>
      <c r="F99" t="s">
        <v>688</v>
      </c>
      <c r="G99" t="s">
        <v>1870</v>
      </c>
      <c r="H99" t="s">
        <v>687</v>
      </c>
      <c r="I99" t="s">
        <v>1871</v>
      </c>
      <c r="J99" t="s">
        <v>1872</v>
      </c>
      <c r="K99" s="1">
        <v>45686</v>
      </c>
      <c r="L99" t="str">
        <f>vitimas[[#This Row],[nome]] &amp; " (NIC " &amp;vitimas[[#This Row],[NIC]] &amp;")"</f>
        <v>RAFAEL ANDRADE BARBOSA (NIC 155401)</v>
      </c>
    </row>
    <row r="100" spans="1:12" x14ac:dyDescent="0.25">
      <c r="A100">
        <v>7410</v>
      </c>
      <c r="B100">
        <v>5461</v>
      </c>
      <c r="C100" t="s">
        <v>1873</v>
      </c>
      <c r="D100" s="1">
        <v>36324</v>
      </c>
      <c r="E100" t="s">
        <v>1874</v>
      </c>
      <c r="H100" t="s">
        <v>687</v>
      </c>
      <c r="I100" t="s">
        <v>1875</v>
      </c>
      <c r="J100" t="s">
        <v>686</v>
      </c>
      <c r="K100" s="1">
        <v>45686</v>
      </c>
      <c r="L100" t="str">
        <f>vitimas[[#This Row],[nome]] &amp; " (NIC " &amp;vitimas[[#This Row],[NIC]] &amp;")"</f>
        <v>JARDISON LEANDROM FRAGOSO (NIC 155402)</v>
      </c>
    </row>
    <row r="101" spans="1:12" x14ac:dyDescent="0.25">
      <c r="A101">
        <v>7411</v>
      </c>
      <c r="B101">
        <v>5462</v>
      </c>
      <c r="C101" t="s">
        <v>1876</v>
      </c>
      <c r="D101" s="1">
        <v>37186</v>
      </c>
      <c r="E101" t="s">
        <v>1877</v>
      </c>
      <c r="F101" t="s">
        <v>688</v>
      </c>
      <c r="G101" t="s">
        <v>1878</v>
      </c>
      <c r="H101" t="s">
        <v>687</v>
      </c>
      <c r="I101" t="s">
        <v>1879</v>
      </c>
      <c r="J101" t="s">
        <v>1880</v>
      </c>
      <c r="K101" s="1">
        <v>45686</v>
      </c>
      <c r="L101" t="str">
        <f>vitimas[[#This Row],[nome]] &amp; " (NIC " &amp;vitimas[[#This Row],[NIC]] &amp;")"</f>
        <v>JEFFERSON ALEX DE LIMA SILVA (NIC 155403)</v>
      </c>
    </row>
    <row r="102" spans="1:12" x14ac:dyDescent="0.25">
      <c r="A102">
        <v>7415</v>
      </c>
      <c r="B102">
        <v>5463</v>
      </c>
      <c r="C102" t="s">
        <v>1906</v>
      </c>
      <c r="D102" s="1">
        <v>36752</v>
      </c>
      <c r="E102" t="s">
        <v>1907</v>
      </c>
      <c r="F102" t="s">
        <v>688</v>
      </c>
      <c r="G102" t="s">
        <v>1908</v>
      </c>
      <c r="H102" t="s">
        <v>687</v>
      </c>
      <c r="I102" t="s">
        <v>1909</v>
      </c>
      <c r="J102" t="s">
        <v>1910</v>
      </c>
      <c r="K102" s="1">
        <v>45687</v>
      </c>
      <c r="L102" t="str">
        <f>vitimas[[#This Row],[nome]] &amp; " (NIC " &amp;vitimas[[#This Row],[NIC]] &amp;")"</f>
        <v>IVISON HENRIQUE DOS SANTOS SILVA (NIC 155818)</v>
      </c>
    </row>
    <row r="103" spans="1:12" x14ac:dyDescent="0.25">
      <c r="A103">
        <v>7416</v>
      </c>
      <c r="B103">
        <v>5464</v>
      </c>
      <c r="C103" t="s">
        <v>685</v>
      </c>
      <c r="D103" s="1"/>
      <c r="H103" t="s">
        <v>687</v>
      </c>
      <c r="I103" t="s">
        <v>1911</v>
      </c>
      <c r="J103" t="s">
        <v>686</v>
      </c>
      <c r="K103" s="1">
        <v>45687</v>
      </c>
      <c r="L103" t="str">
        <f>vitimas[[#This Row],[nome]] &amp; " (NIC " &amp;vitimas[[#This Row],[NIC]] &amp;")"</f>
        <v>IDENTIDADE DESCONHECIDA (NIC 155406)</v>
      </c>
    </row>
    <row r="104" spans="1:12" x14ac:dyDescent="0.25">
      <c r="A104">
        <v>7414</v>
      </c>
      <c r="B104">
        <v>5465</v>
      </c>
      <c r="C104" t="s">
        <v>1912</v>
      </c>
      <c r="D104" s="1"/>
      <c r="H104" t="s">
        <v>687</v>
      </c>
      <c r="I104" t="s">
        <v>1913</v>
      </c>
      <c r="J104" t="s">
        <v>686</v>
      </c>
      <c r="K104" s="1">
        <v>45687</v>
      </c>
      <c r="L104" t="str">
        <f>vitimas[[#This Row],[nome]] &amp; " (NIC " &amp;vitimas[[#This Row],[NIC]] &amp;")"</f>
        <v>ALISSON VASCONCELOS DA SILVA (NIC 155404)</v>
      </c>
    </row>
    <row r="105" spans="1:12" x14ac:dyDescent="0.25">
      <c r="A105">
        <v>7417</v>
      </c>
      <c r="B105">
        <v>5466</v>
      </c>
      <c r="C105" t="s">
        <v>1968</v>
      </c>
      <c r="D105" s="1">
        <v>35964</v>
      </c>
      <c r="E105" t="s">
        <v>1969</v>
      </c>
      <c r="F105" t="s">
        <v>688</v>
      </c>
      <c r="G105" t="s">
        <v>1970</v>
      </c>
      <c r="H105" t="s">
        <v>687</v>
      </c>
      <c r="I105" t="s">
        <v>1971</v>
      </c>
      <c r="J105" t="s">
        <v>1972</v>
      </c>
      <c r="K105" s="1">
        <v>45688</v>
      </c>
      <c r="L105" t="str">
        <f>vitimas[[#This Row],[nome]] &amp; " (NIC " &amp;vitimas[[#This Row],[NIC]] &amp;")"</f>
        <v>IVISON WILLAMS DA SILVA (NIC 155542)</v>
      </c>
    </row>
    <row r="106" spans="1:12" x14ac:dyDescent="0.25">
      <c r="A106">
        <v>7418</v>
      </c>
      <c r="B106">
        <v>5467</v>
      </c>
      <c r="C106" t="s">
        <v>1973</v>
      </c>
      <c r="D106" s="1">
        <v>33560</v>
      </c>
      <c r="E106" t="s">
        <v>1974</v>
      </c>
      <c r="H106" t="s">
        <v>687</v>
      </c>
      <c r="I106" t="s">
        <v>1975</v>
      </c>
      <c r="J106" t="s">
        <v>686</v>
      </c>
      <c r="K106" s="1">
        <v>45688</v>
      </c>
      <c r="L106" t="str">
        <f>vitimas[[#This Row],[nome]] &amp; " (NIC " &amp;vitimas[[#This Row],[NIC]] &amp;")"</f>
        <v>ADEILDO MANOEL DA SILVA (NIC 155010)</v>
      </c>
    </row>
    <row r="107" spans="1:12" x14ac:dyDescent="0.25">
      <c r="A107">
        <v>7420</v>
      </c>
      <c r="B107">
        <v>5468</v>
      </c>
      <c r="C107" t="s">
        <v>685</v>
      </c>
      <c r="D107" s="1"/>
      <c r="H107" t="s">
        <v>687</v>
      </c>
      <c r="I107" t="s">
        <v>1976</v>
      </c>
      <c r="J107" t="s">
        <v>686</v>
      </c>
      <c r="K107" s="1">
        <v>45688</v>
      </c>
      <c r="L107" t="str">
        <f>vitimas[[#This Row],[nome]] &amp; " (NIC " &amp;vitimas[[#This Row],[NIC]] &amp;")"</f>
        <v>IDENTIDADE DESCONHECIDA (NIC 155410)</v>
      </c>
    </row>
    <row r="108" spans="1:12" x14ac:dyDescent="0.25">
      <c r="A108">
        <v>7421</v>
      </c>
      <c r="B108">
        <v>5469</v>
      </c>
      <c r="C108" t="s">
        <v>1977</v>
      </c>
      <c r="D108" s="1">
        <v>22602</v>
      </c>
      <c r="E108" t="s">
        <v>1978</v>
      </c>
      <c r="F108" t="s">
        <v>688</v>
      </c>
      <c r="H108" t="s">
        <v>687</v>
      </c>
      <c r="J108" t="s">
        <v>1979</v>
      </c>
      <c r="K108" s="1">
        <v>45689</v>
      </c>
      <c r="L108" t="str">
        <f>vitimas[[#This Row],[nome]] &amp; " (NIC " &amp;vitimas[[#This Row],[NIC]] &amp;")"</f>
        <v>MANOEL OSCAR DO ESPIRITO SANTO (NIC )</v>
      </c>
    </row>
    <row r="109" spans="1:12" x14ac:dyDescent="0.25">
      <c r="A109">
        <v>7423</v>
      </c>
      <c r="B109">
        <v>5470</v>
      </c>
      <c r="C109" t="s">
        <v>1980</v>
      </c>
      <c r="D109" s="1"/>
      <c r="F109" t="s">
        <v>688</v>
      </c>
      <c r="G109" t="s">
        <v>1981</v>
      </c>
      <c r="H109" t="s">
        <v>687</v>
      </c>
      <c r="I109" t="s">
        <v>1982</v>
      </c>
      <c r="J109" t="s">
        <v>1983</v>
      </c>
      <c r="K109" s="1">
        <v>45690</v>
      </c>
      <c r="L109" t="str">
        <f>vitimas[[#This Row],[nome]] &amp; " (NIC " &amp;vitimas[[#This Row],[NIC]] &amp;")"</f>
        <v>CASSIO AUGUSTO CORREIA DA SILVA (NIC 155419)</v>
      </c>
    </row>
    <row r="110" spans="1:12" x14ac:dyDescent="0.25">
      <c r="A110">
        <v>7424</v>
      </c>
      <c r="B110">
        <v>5471</v>
      </c>
      <c r="C110" t="s">
        <v>685</v>
      </c>
      <c r="D110" s="1"/>
      <c r="H110" t="s">
        <v>687</v>
      </c>
      <c r="I110" t="s">
        <v>1984</v>
      </c>
      <c r="J110" t="s">
        <v>686</v>
      </c>
      <c r="K110" s="1">
        <v>45690</v>
      </c>
      <c r="L110" t="str">
        <f>vitimas[[#This Row],[nome]] &amp; " (NIC " &amp;vitimas[[#This Row],[NIC]] &amp;")"</f>
        <v>IDENTIDADE DESCONHECIDA (NIC 154968)</v>
      </c>
    </row>
    <row r="111" spans="1:12" x14ac:dyDescent="0.25">
      <c r="A111">
        <v>7425</v>
      </c>
      <c r="B111">
        <v>5472</v>
      </c>
      <c r="C111" t="s">
        <v>2004</v>
      </c>
      <c r="D111" s="1">
        <v>33062</v>
      </c>
      <c r="E111" t="s">
        <v>2005</v>
      </c>
      <c r="F111" t="s">
        <v>2006</v>
      </c>
      <c r="H111" t="s">
        <v>687</v>
      </c>
      <c r="I111" t="s">
        <v>2007</v>
      </c>
      <c r="J111" t="s">
        <v>2008</v>
      </c>
      <c r="K111" s="1">
        <v>45691</v>
      </c>
      <c r="L111" t="str">
        <f>vitimas[[#This Row],[nome]] &amp; " (NIC " &amp;vitimas[[#This Row],[NIC]] &amp;")"</f>
        <v>JOSE JACKSON MELO DO REGO (NIC 155416)</v>
      </c>
    </row>
    <row r="112" spans="1:12" x14ac:dyDescent="0.25">
      <c r="A112">
        <v>7426</v>
      </c>
      <c r="B112">
        <v>5473</v>
      </c>
      <c r="D112" s="1">
        <v>36547</v>
      </c>
      <c r="H112" t="s">
        <v>687</v>
      </c>
      <c r="J112" t="s">
        <v>686</v>
      </c>
      <c r="K112" s="1">
        <v>45691</v>
      </c>
      <c r="L112" t="str">
        <f>vitimas[[#This Row],[nome]] &amp; " (NIC " &amp;vitimas[[#This Row],[NIC]] &amp;")"</f>
        <v xml:space="preserve"> (NIC )</v>
      </c>
    </row>
    <row r="113" spans="1:12" x14ac:dyDescent="0.25">
      <c r="A113">
        <v>7419</v>
      </c>
      <c r="B113">
        <v>5474</v>
      </c>
      <c r="C113" t="s">
        <v>2035</v>
      </c>
      <c r="D113" s="1">
        <v>-620889</v>
      </c>
      <c r="E113" t="s">
        <v>2036</v>
      </c>
      <c r="F113" t="s">
        <v>688</v>
      </c>
      <c r="G113" t="s">
        <v>2037</v>
      </c>
      <c r="H113" t="s">
        <v>687</v>
      </c>
      <c r="I113" t="s">
        <v>2038</v>
      </c>
      <c r="J113" t="s">
        <v>2039</v>
      </c>
      <c r="K113" s="1">
        <v>45688</v>
      </c>
      <c r="L113" t="str">
        <f>vitimas[[#This Row],[nome]] &amp; " (NIC " &amp;vitimas[[#This Row],[NIC]] &amp;")"</f>
        <v>LUAN FERNANDO SILVA COSTA DE OLIVEIRA (NIC 155388)</v>
      </c>
    </row>
    <row r="114" spans="1:12" x14ac:dyDescent="0.25">
      <c r="A114">
        <v>7427</v>
      </c>
      <c r="B114">
        <v>5475</v>
      </c>
      <c r="C114" t="s">
        <v>685</v>
      </c>
      <c r="D114" s="1"/>
      <c r="H114" t="s">
        <v>687</v>
      </c>
      <c r="I114" t="s">
        <v>2040</v>
      </c>
      <c r="J114" t="s">
        <v>686</v>
      </c>
      <c r="K114" s="1">
        <v>45693</v>
      </c>
      <c r="L114" t="str">
        <f>vitimas[[#This Row],[nome]] &amp; " (NIC " &amp;vitimas[[#This Row],[NIC]] &amp;")"</f>
        <v>IDENTIDADE DESCONHECIDA (NIC 155407)</v>
      </c>
    </row>
    <row r="115" spans="1:12" x14ac:dyDescent="0.25">
      <c r="A115">
        <v>7427</v>
      </c>
      <c r="B115">
        <v>5476</v>
      </c>
      <c r="C115" t="s">
        <v>685</v>
      </c>
      <c r="D115" s="1"/>
      <c r="H115" t="s">
        <v>687</v>
      </c>
      <c r="I115" t="s">
        <v>2041</v>
      </c>
      <c r="J115" t="s">
        <v>686</v>
      </c>
      <c r="K115" s="1">
        <v>45693</v>
      </c>
      <c r="L115" t="str">
        <f>vitimas[[#This Row],[nome]] &amp; " (NIC " &amp;vitimas[[#This Row],[NIC]] &amp;")"</f>
        <v>IDENTIDADE DESCONHECIDA (NIC 155813)</v>
      </c>
    </row>
    <row r="116" spans="1:12" x14ac:dyDescent="0.25">
      <c r="A116">
        <v>7428</v>
      </c>
      <c r="B116">
        <v>5477</v>
      </c>
      <c r="C116" t="s">
        <v>685</v>
      </c>
      <c r="D116" s="1"/>
      <c r="H116" t="s">
        <v>687</v>
      </c>
      <c r="I116" t="s">
        <v>2042</v>
      </c>
      <c r="J116" t="s">
        <v>686</v>
      </c>
      <c r="K116" s="1">
        <v>45693</v>
      </c>
      <c r="L116" t="str">
        <f>vitimas[[#This Row],[nome]] &amp; " (NIC " &amp;vitimas[[#This Row],[NIC]] &amp;")"</f>
        <v>IDENTIDADE DESCONHECIDA (NIC 155398)</v>
      </c>
    </row>
    <row r="117" spans="1:12" x14ac:dyDescent="0.25">
      <c r="A117">
        <v>7429</v>
      </c>
      <c r="B117">
        <v>5478</v>
      </c>
      <c r="C117" t="s">
        <v>685</v>
      </c>
      <c r="D117" s="1"/>
      <c r="H117" t="s">
        <v>687</v>
      </c>
      <c r="I117" t="s">
        <v>2043</v>
      </c>
      <c r="J117" t="s">
        <v>686</v>
      </c>
      <c r="K117" s="1">
        <v>45693</v>
      </c>
      <c r="L117" t="str">
        <f>vitimas[[#This Row],[nome]] &amp; " (NIC " &amp;vitimas[[#This Row],[NIC]] &amp;")"</f>
        <v>IDENTIDADE DESCONHECIDA (NIC 155412)</v>
      </c>
    </row>
    <row r="118" spans="1:12" x14ac:dyDescent="0.25">
      <c r="A118">
        <v>7429</v>
      </c>
      <c r="B118">
        <v>5479</v>
      </c>
      <c r="C118" t="s">
        <v>685</v>
      </c>
      <c r="D118" s="1"/>
      <c r="H118" t="s">
        <v>1359</v>
      </c>
      <c r="I118" t="s">
        <v>2044</v>
      </c>
      <c r="J118" t="s">
        <v>686</v>
      </c>
      <c r="K118" s="1">
        <v>45693</v>
      </c>
      <c r="L118" t="str">
        <f>vitimas[[#This Row],[nome]] &amp; " (NIC " &amp;vitimas[[#This Row],[NIC]] &amp;")"</f>
        <v>IDENTIDADE DESCONHECIDA (NIC 155781)</v>
      </c>
    </row>
    <row r="119" spans="1:12" x14ac:dyDescent="0.25">
      <c r="A119">
        <v>7430</v>
      </c>
      <c r="B119">
        <v>5480</v>
      </c>
      <c r="C119" t="s">
        <v>2045</v>
      </c>
      <c r="D119" s="1"/>
      <c r="H119" t="s">
        <v>687</v>
      </c>
      <c r="I119" t="s">
        <v>2046</v>
      </c>
      <c r="J119" t="s">
        <v>686</v>
      </c>
      <c r="K119" s="1">
        <v>45693</v>
      </c>
      <c r="L119" t="str">
        <f>vitimas[[#This Row],[nome]] &amp; " (NIC " &amp;vitimas[[#This Row],[NIC]] &amp;")"</f>
        <v>lucas soares da silva (NIC 155791)</v>
      </c>
    </row>
    <row r="120" spans="1:12" x14ac:dyDescent="0.25">
      <c r="A120">
        <v>7433</v>
      </c>
      <c r="B120">
        <v>5481</v>
      </c>
      <c r="C120" t="s">
        <v>2067</v>
      </c>
      <c r="D120" s="1">
        <v>36024</v>
      </c>
      <c r="E120" t="s">
        <v>2068</v>
      </c>
      <c r="F120" t="s">
        <v>688</v>
      </c>
      <c r="G120" t="s">
        <v>2069</v>
      </c>
      <c r="H120" t="s">
        <v>687</v>
      </c>
      <c r="I120" t="s">
        <v>2070</v>
      </c>
      <c r="J120" t="s">
        <v>2071</v>
      </c>
      <c r="K120" s="1">
        <v>45694</v>
      </c>
      <c r="L120" t="str">
        <f>vitimas[[#This Row],[nome]] &amp; " (NIC " &amp;vitimas[[#This Row],[NIC]] &amp;")"</f>
        <v>PAULO JUNIO GOMES DA SILVA (NIC 155415)</v>
      </c>
    </row>
    <row r="121" spans="1:12" x14ac:dyDescent="0.25">
      <c r="A121">
        <v>7436</v>
      </c>
      <c r="B121">
        <v>5482</v>
      </c>
      <c r="C121" t="s">
        <v>2173</v>
      </c>
      <c r="D121" s="1">
        <v>29900</v>
      </c>
      <c r="E121" t="s">
        <v>2174</v>
      </c>
      <c r="F121" t="s">
        <v>688</v>
      </c>
      <c r="G121" t="s">
        <v>2175</v>
      </c>
      <c r="H121" t="s">
        <v>687</v>
      </c>
      <c r="I121" t="s">
        <v>2176</v>
      </c>
      <c r="J121" t="s">
        <v>2177</v>
      </c>
      <c r="K121" s="1">
        <v>45695</v>
      </c>
      <c r="L121" t="str">
        <f>vitimas[[#This Row],[nome]] &amp; " (NIC " &amp;vitimas[[#This Row],[NIC]] &amp;")"</f>
        <v>LUIZ CLAUDIO DA SILVA (NIC 155413)</v>
      </c>
    </row>
    <row r="122" spans="1:12" x14ac:dyDescent="0.25">
      <c r="A122">
        <v>7437</v>
      </c>
      <c r="B122">
        <v>5483</v>
      </c>
      <c r="C122" t="s">
        <v>2178</v>
      </c>
      <c r="D122" s="1">
        <v>26604</v>
      </c>
      <c r="E122" t="s">
        <v>2179</v>
      </c>
      <c r="H122" t="s">
        <v>687</v>
      </c>
      <c r="I122" t="s">
        <v>2180</v>
      </c>
      <c r="J122" t="s">
        <v>686</v>
      </c>
      <c r="K122" s="1">
        <v>45695</v>
      </c>
      <c r="L122" t="str">
        <f>vitimas[[#This Row],[nome]] &amp; " (NIC " &amp;vitimas[[#This Row],[NIC]] &amp;")"</f>
        <v>DJAILTON FERREIRA DE SANTANA (NIC 155783)</v>
      </c>
    </row>
    <row r="123" spans="1:12" x14ac:dyDescent="0.25">
      <c r="A123">
        <v>7438</v>
      </c>
      <c r="B123">
        <v>5484</v>
      </c>
      <c r="C123" t="s">
        <v>2181</v>
      </c>
      <c r="D123" s="1"/>
      <c r="H123" t="s">
        <v>687</v>
      </c>
      <c r="I123" t="s">
        <v>2182</v>
      </c>
      <c r="J123" t="s">
        <v>686</v>
      </c>
      <c r="K123" s="1">
        <v>45695</v>
      </c>
      <c r="L123" t="str">
        <f>vitimas[[#This Row],[nome]] &amp; " (NIC " &amp;vitimas[[#This Row],[NIC]] &amp;")"</f>
        <v>ANDERSON DO NASCIMENTO SILVA (NIC 155798)</v>
      </c>
    </row>
    <row r="124" spans="1:12" x14ac:dyDescent="0.25">
      <c r="A124">
        <v>7440</v>
      </c>
      <c r="B124">
        <v>5485</v>
      </c>
      <c r="C124" t="s">
        <v>685</v>
      </c>
      <c r="D124" s="1"/>
      <c r="H124" t="s">
        <v>687</v>
      </c>
      <c r="I124" t="s">
        <v>2183</v>
      </c>
      <c r="J124" t="s">
        <v>686</v>
      </c>
      <c r="K124" s="1">
        <v>45696</v>
      </c>
      <c r="L124" t="str">
        <f>vitimas[[#This Row],[nome]] &amp; " (NIC " &amp;vitimas[[#This Row],[NIC]] &amp;")"</f>
        <v>IDENTIDADE DESCONHECIDA (NIC 155797)</v>
      </c>
    </row>
    <row r="125" spans="1:12" x14ac:dyDescent="0.25">
      <c r="A125">
        <v>7432</v>
      </c>
      <c r="B125">
        <v>5486</v>
      </c>
      <c r="C125" t="s">
        <v>2184</v>
      </c>
      <c r="D125" s="1">
        <v>39142</v>
      </c>
      <c r="E125" t="s">
        <v>2185</v>
      </c>
      <c r="F125" t="s">
        <v>1120</v>
      </c>
      <c r="G125" t="s">
        <v>2186</v>
      </c>
      <c r="H125" t="s">
        <v>687</v>
      </c>
      <c r="I125" t="s">
        <v>2187</v>
      </c>
      <c r="J125" t="s">
        <v>2188</v>
      </c>
      <c r="K125" s="1">
        <v>45694</v>
      </c>
      <c r="L125" t="str">
        <f>vitimas[[#This Row],[nome]] &amp; " (NIC " &amp;vitimas[[#This Row],[NIC]] &amp;")"</f>
        <v>DANIEL HENRIQUE CALADO (NIC 155782)</v>
      </c>
    </row>
    <row r="126" spans="1:12" x14ac:dyDescent="0.25">
      <c r="A126">
        <v>7441</v>
      </c>
      <c r="B126">
        <v>5487</v>
      </c>
      <c r="C126" t="s">
        <v>2189</v>
      </c>
      <c r="D126" s="1"/>
      <c r="E126" t="s">
        <v>2190</v>
      </c>
      <c r="H126" t="s">
        <v>687</v>
      </c>
      <c r="I126" t="s">
        <v>2191</v>
      </c>
      <c r="J126" t="s">
        <v>686</v>
      </c>
      <c r="K126" s="1">
        <v>45696</v>
      </c>
      <c r="L126" t="str">
        <f>vitimas[[#This Row],[nome]] &amp; " (NIC " &amp;vitimas[[#This Row],[NIC]] &amp;")"</f>
        <v>JADSON ANTONIO DE LIMA (NIC 155786)</v>
      </c>
    </row>
    <row r="127" spans="1:12" x14ac:dyDescent="0.25">
      <c r="A127">
        <v>7443</v>
      </c>
      <c r="B127">
        <v>5488</v>
      </c>
      <c r="C127" t="s">
        <v>2192</v>
      </c>
      <c r="D127" s="1">
        <v>39134</v>
      </c>
      <c r="E127" t="s">
        <v>2193</v>
      </c>
      <c r="H127" t="s">
        <v>687</v>
      </c>
      <c r="I127" t="s">
        <v>2194</v>
      </c>
      <c r="J127" t="s">
        <v>686</v>
      </c>
      <c r="K127" s="1">
        <v>45697</v>
      </c>
      <c r="L127" t="str">
        <f>vitimas[[#This Row],[nome]] &amp; " (NIC " &amp;vitimas[[#This Row],[NIC]] &amp;")"</f>
        <v>GUSTAVO DOS SANTOS SILVA (NIC 155417)</v>
      </c>
    </row>
    <row r="128" spans="1:12" x14ac:dyDescent="0.25">
      <c r="A128">
        <v>7444</v>
      </c>
      <c r="B128">
        <v>5489</v>
      </c>
      <c r="C128" t="s">
        <v>2195</v>
      </c>
      <c r="D128" s="1">
        <v>35779</v>
      </c>
      <c r="E128" t="s">
        <v>2196</v>
      </c>
      <c r="H128" t="s">
        <v>1359</v>
      </c>
      <c r="I128" t="s">
        <v>2197</v>
      </c>
      <c r="J128" t="s">
        <v>686</v>
      </c>
      <c r="K128" s="1">
        <v>45697</v>
      </c>
      <c r="L128" t="str">
        <f>vitimas[[#This Row],[nome]] &amp; " (NIC " &amp;vitimas[[#This Row],[NIC]] &amp;")"</f>
        <v>SHEILA STEFANY MENDES DA SILVA (NIC 155787)</v>
      </c>
    </row>
    <row r="129" spans="1:12" x14ac:dyDescent="0.25">
      <c r="A129">
        <v>7442</v>
      </c>
      <c r="B129">
        <v>5490</v>
      </c>
      <c r="C129" t="s">
        <v>685</v>
      </c>
      <c r="D129" s="1"/>
      <c r="H129" t="s">
        <v>687</v>
      </c>
      <c r="I129" t="s">
        <v>2198</v>
      </c>
      <c r="J129" t="s">
        <v>686</v>
      </c>
      <c r="K129" s="1">
        <v>45697</v>
      </c>
      <c r="L129" t="str">
        <f>vitimas[[#This Row],[nome]] &amp; " (NIC " &amp;vitimas[[#This Row],[NIC]] &amp;")"</f>
        <v>IDENTIDADE DESCONHECIDA (NIC 155819)</v>
      </c>
    </row>
    <row r="130" spans="1:12" x14ac:dyDescent="0.25">
      <c r="A130">
        <v>7446</v>
      </c>
      <c r="B130">
        <v>5491</v>
      </c>
      <c r="C130" t="s">
        <v>2199</v>
      </c>
      <c r="D130" s="1">
        <v>34972</v>
      </c>
      <c r="E130" t="s">
        <v>2200</v>
      </c>
      <c r="H130" t="s">
        <v>1359</v>
      </c>
      <c r="I130" t="s">
        <v>2201</v>
      </c>
      <c r="J130" t="s">
        <v>686</v>
      </c>
      <c r="K130" s="1">
        <v>45698</v>
      </c>
      <c r="L130" t="str">
        <f>vitimas[[#This Row],[nome]] &amp; " (NIC " &amp;vitimas[[#This Row],[NIC]] &amp;")"</f>
        <v>JOYCE BARRETO SOARES DE LIMA (NIC 155796)</v>
      </c>
    </row>
    <row r="131" spans="1:12" x14ac:dyDescent="0.25">
      <c r="A131">
        <v>7447</v>
      </c>
      <c r="B131">
        <v>5492</v>
      </c>
      <c r="C131" t="s">
        <v>2213</v>
      </c>
      <c r="D131" s="1">
        <v>32686</v>
      </c>
      <c r="E131" t="s">
        <v>2214</v>
      </c>
      <c r="H131" t="s">
        <v>687</v>
      </c>
      <c r="I131" t="s">
        <v>2215</v>
      </c>
      <c r="J131" t="s">
        <v>686</v>
      </c>
      <c r="K131" s="1">
        <v>45698</v>
      </c>
      <c r="L131" t="str">
        <f>vitimas[[#This Row],[nome]] &amp; " (NIC " &amp;vitimas[[#This Row],[NIC]] &amp;")"</f>
        <v>marciano caetano da silva (NIC 155788)</v>
      </c>
    </row>
    <row r="132" spans="1:12" x14ac:dyDescent="0.25">
      <c r="A132">
        <v>7448</v>
      </c>
      <c r="B132">
        <v>5493</v>
      </c>
      <c r="C132" t="s">
        <v>2239</v>
      </c>
      <c r="D132" s="1">
        <v>21597</v>
      </c>
      <c r="E132" t="s">
        <v>2240</v>
      </c>
      <c r="F132" t="s">
        <v>688</v>
      </c>
      <c r="G132" t="s">
        <v>2241</v>
      </c>
      <c r="H132" t="s">
        <v>687</v>
      </c>
      <c r="I132" t="s">
        <v>2242</v>
      </c>
      <c r="J132" t="s">
        <v>2243</v>
      </c>
      <c r="K132" s="1">
        <v>45698</v>
      </c>
      <c r="L132" t="str">
        <f>vitimas[[#This Row],[nome]] &amp; " (NIC " &amp;vitimas[[#This Row],[NIC]] &amp;")"</f>
        <v>CARLOS ANTONIO PEREIRA BATISTA (NIC 155790)</v>
      </c>
    </row>
    <row r="133" spans="1:12" x14ac:dyDescent="0.25">
      <c r="A133">
        <v>7449</v>
      </c>
      <c r="B133">
        <v>5494</v>
      </c>
      <c r="C133" t="s">
        <v>2244</v>
      </c>
      <c r="D133" s="1">
        <v>27673</v>
      </c>
      <c r="E133" t="s">
        <v>1089</v>
      </c>
      <c r="H133" t="s">
        <v>687</v>
      </c>
      <c r="I133" t="s">
        <v>2245</v>
      </c>
      <c r="J133" t="s">
        <v>686</v>
      </c>
      <c r="K133" s="1">
        <v>45698</v>
      </c>
      <c r="L133" t="str">
        <f>vitimas[[#This Row],[nome]] &amp; " (NIC " &amp;vitimas[[#This Row],[NIC]] &amp;")"</f>
        <v>ROBERTO AQUINO DA SILVA (NIC 155800)</v>
      </c>
    </row>
    <row r="134" spans="1:12" x14ac:dyDescent="0.25">
      <c r="A134">
        <v>7451</v>
      </c>
      <c r="B134">
        <v>5495</v>
      </c>
      <c r="C134" t="s">
        <v>2261</v>
      </c>
      <c r="D134" s="1">
        <v>45699</v>
      </c>
      <c r="E134" t="s">
        <v>2262</v>
      </c>
      <c r="H134" t="s">
        <v>687</v>
      </c>
      <c r="I134" t="s">
        <v>2263</v>
      </c>
      <c r="J134" t="s">
        <v>686</v>
      </c>
      <c r="K134" s="1">
        <v>45699</v>
      </c>
      <c r="L134" t="str">
        <f>vitimas[[#This Row],[nome]] &amp; " (NIC " &amp;vitimas[[#This Row],[NIC]] &amp;")"</f>
        <v>ÍTALO CATARINO CARDOSO DOS SANTOS (NIC 155414)</v>
      </c>
    </row>
    <row r="135" spans="1:12" x14ac:dyDescent="0.25">
      <c r="A135">
        <v>7452</v>
      </c>
      <c r="B135">
        <v>5496</v>
      </c>
      <c r="C135" t="s">
        <v>2294</v>
      </c>
      <c r="D135" s="1"/>
      <c r="E135" t="s">
        <v>2295</v>
      </c>
      <c r="H135" t="s">
        <v>687</v>
      </c>
      <c r="I135" t="s">
        <v>2296</v>
      </c>
      <c r="J135" t="s">
        <v>686</v>
      </c>
      <c r="K135" s="1">
        <v>45699</v>
      </c>
      <c r="L135" t="str">
        <f>vitimas[[#This Row],[nome]] &amp; " (NIC " &amp;vitimas[[#This Row],[NIC]] &amp;")"</f>
        <v>JOSÉ ARTHUR GOMES DE ARAUJO NASCIMENTO (NIC 156062)</v>
      </c>
    </row>
    <row r="136" spans="1:12" x14ac:dyDescent="0.25">
      <c r="A136">
        <v>7455</v>
      </c>
      <c r="B136">
        <v>5497</v>
      </c>
      <c r="C136" t="s">
        <v>2297</v>
      </c>
      <c r="D136" s="1"/>
      <c r="E136" t="s">
        <v>2298</v>
      </c>
      <c r="H136" t="s">
        <v>687</v>
      </c>
      <c r="I136" t="s">
        <v>2299</v>
      </c>
      <c r="J136" t="s">
        <v>686</v>
      </c>
      <c r="K136" s="1">
        <v>45699</v>
      </c>
      <c r="L136" t="str">
        <f>vitimas[[#This Row],[nome]] &amp; " (NIC " &amp;vitimas[[#This Row],[NIC]] &amp;")"</f>
        <v>JOSÉ VITOR ALVES PAIVA (NIC 156063)</v>
      </c>
    </row>
    <row r="137" spans="1:12" x14ac:dyDescent="0.25">
      <c r="A137">
        <v>7456</v>
      </c>
      <c r="B137">
        <v>5498</v>
      </c>
      <c r="C137" t="s">
        <v>2300</v>
      </c>
      <c r="D137" s="1">
        <v>32477</v>
      </c>
      <c r="E137" t="s">
        <v>2301</v>
      </c>
      <c r="F137" t="s">
        <v>688</v>
      </c>
      <c r="H137" t="s">
        <v>687</v>
      </c>
      <c r="I137" t="s">
        <v>2302</v>
      </c>
      <c r="J137" t="s">
        <v>1979</v>
      </c>
      <c r="K137" s="1">
        <v>45699</v>
      </c>
      <c r="L137" t="str">
        <f>vitimas[[#This Row],[nome]] &amp; " (NIC " &amp;vitimas[[#This Row],[NIC]] &amp;")"</f>
        <v>JEMESSON COSME DA SILVA (NIC 156061)</v>
      </c>
    </row>
    <row r="138" spans="1:12" x14ac:dyDescent="0.25">
      <c r="A138">
        <v>7458</v>
      </c>
      <c r="B138">
        <v>5499</v>
      </c>
      <c r="C138" t="s">
        <v>2341</v>
      </c>
      <c r="D138" s="1">
        <v>37952</v>
      </c>
      <c r="E138" t="s">
        <v>2342</v>
      </c>
      <c r="H138" t="s">
        <v>687</v>
      </c>
      <c r="I138" t="s">
        <v>2343</v>
      </c>
      <c r="J138" t="s">
        <v>686</v>
      </c>
      <c r="K138" s="1">
        <v>45700</v>
      </c>
      <c r="L138" t="str">
        <f>vitimas[[#This Row],[nome]] &amp; " (NIC " &amp;vitimas[[#This Row],[NIC]] &amp;")"</f>
        <v>NICOLAS TORRES DE OLIVEIRA (NIC 155784)</v>
      </c>
    </row>
    <row r="139" spans="1:12" x14ac:dyDescent="0.25">
      <c r="A139">
        <v>7457</v>
      </c>
      <c r="B139">
        <v>5500</v>
      </c>
      <c r="C139" t="s">
        <v>685</v>
      </c>
      <c r="D139" s="1"/>
      <c r="H139" t="s">
        <v>687</v>
      </c>
      <c r="I139" t="s">
        <v>2344</v>
      </c>
      <c r="J139" t="s">
        <v>686</v>
      </c>
      <c r="K139" s="1">
        <v>45700</v>
      </c>
      <c r="L139" t="str">
        <f>vitimas[[#This Row],[nome]] &amp; " (NIC " &amp;vitimas[[#This Row],[NIC]] &amp;")"</f>
        <v>IDENTIDADE DESCONHECIDA (NIC 155792)</v>
      </c>
    </row>
    <row r="140" spans="1:12" x14ac:dyDescent="0.25">
      <c r="A140">
        <v>7459</v>
      </c>
      <c r="B140">
        <v>5501</v>
      </c>
      <c r="C140" t="s">
        <v>2345</v>
      </c>
      <c r="D140" s="1"/>
      <c r="E140" t="s">
        <v>2346</v>
      </c>
      <c r="H140" t="s">
        <v>687</v>
      </c>
      <c r="I140" t="s">
        <v>2347</v>
      </c>
      <c r="J140" t="s">
        <v>686</v>
      </c>
      <c r="K140" s="1">
        <v>45700</v>
      </c>
      <c r="L140" t="str">
        <f>vitimas[[#This Row],[nome]] &amp; " (NIC " &amp;vitimas[[#This Row],[NIC]] &amp;")"</f>
        <v>GABRIEL SILVA DE OLIVEIRA (NIC 155396)</v>
      </c>
    </row>
    <row r="141" spans="1:12" x14ac:dyDescent="0.25">
      <c r="A141">
        <v>7450</v>
      </c>
      <c r="B141">
        <v>5502</v>
      </c>
      <c r="C141" t="s">
        <v>685</v>
      </c>
      <c r="D141" s="1"/>
      <c r="H141" t="s">
        <v>687</v>
      </c>
      <c r="I141" t="s">
        <v>2359</v>
      </c>
      <c r="J141" t="s">
        <v>686</v>
      </c>
      <c r="K141" s="1">
        <v>45698</v>
      </c>
      <c r="L141" t="str">
        <f>vitimas[[#This Row],[nome]] &amp; " (NIC " &amp;vitimas[[#This Row],[NIC]] &amp;")"</f>
        <v>IDENTIDADE DESCONHECIDA (NIC 155795)</v>
      </c>
    </row>
    <row r="142" spans="1:12" x14ac:dyDescent="0.25">
      <c r="A142">
        <v>7462</v>
      </c>
      <c r="B142">
        <v>5503</v>
      </c>
      <c r="C142" t="s">
        <v>2420</v>
      </c>
      <c r="D142" s="1">
        <v>38048</v>
      </c>
      <c r="E142" t="s">
        <v>2421</v>
      </c>
      <c r="H142" t="s">
        <v>687</v>
      </c>
      <c r="I142" t="s">
        <v>2422</v>
      </c>
      <c r="J142" t="s">
        <v>686</v>
      </c>
      <c r="K142" s="1">
        <v>45703</v>
      </c>
      <c r="L142" t="str">
        <f>vitimas[[#This Row],[nome]] &amp; " (NIC " &amp;vitimas[[#This Row],[NIC]] &amp;")"</f>
        <v>ANDERSON FRANCISCO DE SOUZA (NIC 155794)</v>
      </c>
    </row>
    <row r="143" spans="1:12" x14ac:dyDescent="0.25">
      <c r="A143">
        <v>7464</v>
      </c>
      <c r="B143">
        <v>5504</v>
      </c>
      <c r="C143" t="s">
        <v>2423</v>
      </c>
      <c r="D143" s="1">
        <v>36029</v>
      </c>
      <c r="E143" t="s">
        <v>2424</v>
      </c>
      <c r="F143" t="s">
        <v>688</v>
      </c>
      <c r="G143" t="s">
        <v>2425</v>
      </c>
      <c r="H143" t="s">
        <v>687</v>
      </c>
      <c r="I143" t="s">
        <v>2426</v>
      </c>
      <c r="J143" t="s">
        <v>2427</v>
      </c>
      <c r="K143" s="1">
        <v>45703</v>
      </c>
      <c r="L143" t="str">
        <f>vitimas[[#This Row],[nome]] &amp; " (NIC " &amp;vitimas[[#This Row],[NIC]] &amp;")"</f>
        <v>MARCELO ALLEF FERREIRA DA SILVA (NIC 156070)</v>
      </c>
    </row>
    <row r="144" spans="1:12" x14ac:dyDescent="0.25">
      <c r="A144">
        <v>7465</v>
      </c>
      <c r="B144">
        <v>5505</v>
      </c>
      <c r="C144" t="s">
        <v>2428</v>
      </c>
      <c r="D144" s="1">
        <v>34884</v>
      </c>
      <c r="E144" t="s">
        <v>2429</v>
      </c>
      <c r="H144" t="s">
        <v>687</v>
      </c>
      <c r="I144" t="s">
        <v>2430</v>
      </c>
      <c r="J144" t="s">
        <v>686</v>
      </c>
      <c r="K144" s="1">
        <v>45703</v>
      </c>
      <c r="L144" t="str">
        <f>vitimas[[#This Row],[nome]] &amp; " (NIC " &amp;vitimas[[#This Row],[NIC]] &amp;")"</f>
        <v>GERALDO CAMPELO DA PAZ PORTELA NETO (NIC 155785)</v>
      </c>
    </row>
    <row r="145" spans="1:12" x14ac:dyDescent="0.25">
      <c r="A145">
        <v>7467</v>
      </c>
      <c r="B145">
        <v>5506</v>
      </c>
      <c r="C145" t="s">
        <v>2431</v>
      </c>
      <c r="D145" s="1">
        <v>32022</v>
      </c>
      <c r="E145" t="s">
        <v>2432</v>
      </c>
      <c r="H145" t="s">
        <v>687</v>
      </c>
      <c r="I145" t="s">
        <v>2433</v>
      </c>
      <c r="J145" t="s">
        <v>686</v>
      </c>
      <c r="K145" s="1">
        <v>45704</v>
      </c>
      <c r="L145" t="str">
        <f>vitimas[[#This Row],[nome]] &amp; " (NIC " &amp;vitimas[[#This Row],[NIC]] &amp;")"</f>
        <v>TIAGO VICENTE DA SILVA (NIC 156075)</v>
      </c>
    </row>
    <row r="146" spans="1:12" x14ac:dyDescent="0.25">
      <c r="A146">
        <v>7463</v>
      </c>
      <c r="B146">
        <v>5507</v>
      </c>
      <c r="C146" t="s">
        <v>2434</v>
      </c>
      <c r="D146" s="1">
        <v>30183</v>
      </c>
      <c r="E146" t="s">
        <v>2435</v>
      </c>
      <c r="H146" t="s">
        <v>687</v>
      </c>
      <c r="I146" t="s">
        <v>2436</v>
      </c>
      <c r="J146" t="s">
        <v>686</v>
      </c>
      <c r="K146" s="1">
        <v>45703</v>
      </c>
      <c r="L146" t="str">
        <f>vitimas[[#This Row],[nome]] &amp; " (NIC " &amp;vitimas[[#This Row],[NIC]] &amp;")"</f>
        <v>DAVID ALVES DA SILVA (NIC 156068)</v>
      </c>
    </row>
    <row r="147" spans="1:12" x14ac:dyDescent="0.25">
      <c r="A147">
        <v>7466</v>
      </c>
      <c r="B147">
        <v>5508</v>
      </c>
      <c r="C147" t="s">
        <v>2437</v>
      </c>
      <c r="D147" s="1">
        <v>32763</v>
      </c>
      <c r="E147" t="s">
        <v>2438</v>
      </c>
      <c r="H147" t="s">
        <v>687</v>
      </c>
      <c r="I147" t="s">
        <v>2439</v>
      </c>
      <c r="J147" t="s">
        <v>686</v>
      </c>
      <c r="K147" s="1">
        <v>45703</v>
      </c>
      <c r="L147" t="str">
        <f>vitimas[[#This Row],[nome]] &amp; " (NIC " &amp;vitimas[[#This Row],[NIC]] &amp;")"</f>
        <v>PIETRO AUGUSTIM COSTA E SILVA (NIC 156072)</v>
      </c>
    </row>
    <row r="148" spans="1:12" x14ac:dyDescent="0.25">
      <c r="A148">
        <v>7469</v>
      </c>
      <c r="B148">
        <v>5509</v>
      </c>
      <c r="C148" t="s">
        <v>685</v>
      </c>
      <c r="D148" s="1"/>
      <c r="H148" t="s">
        <v>687</v>
      </c>
      <c r="I148" t="s">
        <v>2440</v>
      </c>
      <c r="J148" t="s">
        <v>686</v>
      </c>
      <c r="K148" s="1">
        <v>45704</v>
      </c>
      <c r="L148" t="str">
        <f>vitimas[[#This Row],[nome]] &amp; " (NIC " &amp;vitimas[[#This Row],[NIC]] &amp;")"</f>
        <v>IDENTIDADE DESCONHECIDA (NIC 156069)</v>
      </c>
    </row>
    <row r="149" spans="1:12" x14ac:dyDescent="0.25">
      <c r="A149">
        <v>7468</v>
      </c>
      <c r="B149">
        <v>5510</v>
      </c>
      <c r="C149" t="s">
        <v>2441</v>
      </c>
      <c r="D149" s="1"/>
      <c r="E149" t="s">
        <v>2442</v>
      </c>
      <c r="H149" t="s">
        <v>687</v>
      </c>
      <c r="I149" t="s">
        <v>2443</v>
      </c>
      <c r="J149" t="s">
        <v>686</v>
      </c>
      <c r="K149" s="1">
        <v>45704</v>
      </c>
      <c r="L149" t="str">
        <f>vitimas[[#This Row],[nome]] &amp; " (NIC " &amp;vitimas[[#This Row],[NIC]] &amp;")"</f>
        <v>EMMANUEL DE OLIVEIRA MENEZES GOMES (NIC 156078)</v>
      </c>
    </row>
    <row r="150" spans="1:12" x14ac:dyDescent="0.25">
      <c r="A150">
        <v>7472</v>
      </c>
      <c r="B150">
        <v>5511</v>
      </c>
      <c r="C150" t="s">
        <v>2444</v>
      </c>
      <c r="D150" s="1">
        <v>35091</v>
      </c>
      <c r="E150" t="s">
        <v>2445</v>
      </c>
      <c r="H150" t="s">
        <v>687</v>
      </c>
      <c r="I150" t="s">
        <v>2446</v>
      </c>
      <c r="J150" t="s">
        <v>686</v>
      </c>
      <c r="K150" s="1">
        <v>45704</v>
      </c>
      <c r="L150" t="str">
        <f>vitimas[[#This Row],[nome]] &amp; " (NIC " &amp;vitimas[[#This Row],[NIC]] &amp;")"</f>
        <v>LEONARDO SILVA DOS SANTOS (NIC 156079)</v>
      </c>
    </row>
    <row r="151" spans="1:12" x14ac:dyDescent="0.25">
      <c r="A151">
        <v>7473</v>
      </c>
      <c r="B151">
        <v>5512</v>
      </c>
      <c r="C151" t="s">
        <v>2484</v>
      </c>
      <c r="D151" s="1">
        <v>34854</v>
      </c>
      <c r="E151" t="s">
        <v>2485</v>
      </c>
      <c r="F151" t="s">
        <v>688</v>
      </c>
      <c r="G151" t="s">
        <v>2486</v>
      </c>
      <c r="H151" t="s">
        <v>687</v>
      </c>
      <c r="I151" t="s">
        <v>2487</v>
      </c>
      <c r="J151" t="s">
        <v>2488</v>
      </c>
      <c r="K151" s="1">
        <v>45705</v>
      </c>
      <c r="L151" t="str">
        <f>vitimas[[#This Row],[nome]] &amp; " (NIC " &amp;vitimas[[#This Row],[NIC]] &amp;")"</f>
        <v>HENRIQUE JOSÉ OLIVEIRA  DA SILVA (NIC 156087)</v>
      </c>
    </row>
    <row r="152" spans="1:12" x14ac:dyDescent="0.25">
      <c r="A152">
        <v>7473</v>
      </c>
      <c r="B152">
        <v>5513</v>
      </c>
      <c r="C152" t="s">
        <v>2489</v>
      </c>
      <c r="D152" s="1">
        <v>38244</v>
      </c>
      <c r="E152" t="s">
        <v>2485</v>
      </c>
      <c r="F152" t="s">
        <v>688</v>
      </c>
      <c r="G152" t="s">
        <v>2490</v>
      </c>
      <c r="H152" t="s">
        <v>687</v>
      </c>
      <c r="I152" t="s">
        <v>2491</v>
      </c>
      <c r="J152" t="s">
        <v>2492</v>
      </c>
      <c r="K152" s="1">
        <v>45705</v>
      </c>
      <c r="L152" t="str">
        <f>vitimas[[#This Row],[nome]] &amp; " (NIC " &amp;vitimas[[#This Row],[NIC]] &amp;")"</f>
        <v>JOÃO VITOR JOSÉ DE OLIVEIRA SILVA (NIC 156083)</v>
      </c>
    </row>
    <row r="153" spans="1:12" x14ac:dyDescent="0.25">
      <c r="A153">
        <v>7473</v>
      </c>
      <c r="B153">
        <v>5514</v>
      </c>
      <c r="C153" t="s">
        <v>2493</v>
      </c>
      <c r="D153" s="1">
        <v>37025</v>
      </c>
      <c r="E153" t="s">
        <v>2485</v>
      </c>
      <c r="F153" t="s">
        <v>688</v>
      </c>
      <c r="G153" t="s">
        <v>2494</v>
      </c>
      <c r="H153" t="s">
        <v>687</v>
      </c>
      <c r="I153" t="s">
        <v>2495</v>
      </c>
      <c r="J153" t="s">
        <v>2496</v>
      </c>
      <c r="K153" s="1">
        <v>45705</v>
      </c>
      <c r="L153" t="str">
        <f>vitimas[[#This Row],[nome]] &amp; " (NIC " &amp;vitimas[[#This Row],[NIC]] &amp;")"</f>
        <v>FELIPE JOSÉ DE OLIVEIRA DA SILVA (NIC 156085)</v>
      </c>
    </row>
    <row r="154" spans="1:12" x14ac:dyDescent="0.25">
      <c r="A154">
        <v>7473</v>
      </c>
      <c r="B154">
        <v>5515</v>
      </c>
      <c r="C154" t="s">
        <v>2497</v>
      </c>
      <c r="D154" s="1">
        <v>35671</v>
      </c>
      <c r="E154" t="s">
        <v>2485</v>
      </c>
      <c r="F154" t="s">
        <v>688</v>
      </c>
      <c r="G154" t="s">
        <v>2498</v>
      </c>
      <c r="H154" t="s">
        <v>687</v>
      </c>
      <c r="I154" t="s">
        <v>2499</v>
      </c>
      <c r="J154" t="s">
        <v>2500</v>
      </c>
      <c r="K154" s="1">
        <v>45705</v>
      </c>
      <c r="L154" t="str">
        <f>vitimas[[#This Row],[nome]] &amp; " (NIC " &amp;vitimas[[#This Row],[NIC]] &amp;")"</f>
        <v>LUCAS JOSÉ DE OLIVEIRA DA SILVA (NIC 156081)</v>
      </c>
    </row>
    <row r="155" spans="1:12" x14ac:dyDescent="0.25">
      <c r="A155">
        <v>7473</v>
      </c>
      <c r="B155">
        <v>5516</v>
      </c>
      <c r="C155" t="s">
        <v>2501</v>
      </c>
      <c r="D155" s="1">
        <v>39552</v>
      </c>
      <c r="E155" t="s">
        <v>2502</v>
      </c>
      <c r="F155" t="s">
        <v>688</v>
      </c>
      <c r="G155" t="s">
        <v>2503</v>
      </c>
      <c r="H155" t="s">
        <v>687</v>
      </c>
      <c r="I155" t="s">
        <v>2504</v>
      </c>
      <c r="J155" t="s">
        <v>2505</v>
      </c>
      <c r="K155" s="1">
        <v>45705</v>
      </c>
      <c r="L155" t="str">
        <f>vitimas[[#This Row],[nome]] &amp; " (NIC " &amp;vitimas[[#This Row],[NIC]] &amp;")"</f>
        <v>CAUA BERNARDO DA SILVA (NIC 156084)</v>
      </c>
    </row>
    <row r="156" spans="1:12" x14ac:dyDescent="0.25">
      <c r="A156">
        <v>7473</v>
      </c>
      <c r="B156">
        <v>5517</v>
      </c>
      <c r="C156" t="s">
        <v>2506</v>
      </c>
      <c r="D156" s="1">
        <v>38967</v>
      </c>
      <c r="E156" t="s">
        <v>2502</v>
      </c>
      <c r="F156" t="s">
        <v>688</v>
      </c>
      <c r="G156" t="s">
        <v>2507</v>
      </c>
      <c r="H156" t="s">
        <v>687</v>
      </c>
      <c r="I156" t="s">
        <v>2508</v>
      </c>
      <c r="J156" t="s">
        <v>2509</v>
      </c>
      <c r="K156" s="1">
        <v>45705</v>
      </c>
      <c r="L156" t="str">
        <f>vitimas[[#This Row],[nome]] &amp; " (NIC " &amp;vitimas[[#This Row],[NIC]] &amp;")"</f>
        <v>MIKEL MENAKISON BERNARDO DA SILVA (NIC 156082)</v>
      </c>
    </row>
    <row r="157" spans="1:12" x14ac:dyDescent="0.25">
      <c r="A157">
        <v>7473</v>
      </c>
      <c r="B157">
        <v>5518</v>
      </c>
      <c r="D157" s="1"/>
      <c r="J157" t="s">
        <v>686</v>
      </c>
      <c r="K157" s="1">
        <v>45705</v>
      </c>
      <c r="L157" t="str">
        <f>vitimas[[#This Row],[nome]] &amp; " (NIC " &amp;vitimas[[#This Row],[NIC]] &amp;")"</f>
        <v xml:space="preserve"> (NIC )</v>
      </c>
    </row>
    <row r="158" spans="1:12" x14ac:dyDescent="0.25">
      <c r="A158">
        <v>7474</v>
      </c>
      <c r="B158">
        <v>5519</v>
      </c>
      <c r="C158" t="s">
        <v>2576</v>
      </c>
      <c r="D158" s="1">
        <v>34138</v>
      </c>
      <c r="E158" t="s">
        <v>2577</v>
      </c>
      <c r="F158" t="s">
        <v>2578</v>
      </c>
      <c r="G158" t="s">
        <v>2579</v>
      </c>
      <c r="H158" t="s">
        <v>1359</v>
      </c>
      <c r="I158" t="s">
        <v>2580</v>
      </c>
      <c r="J158" t="s">
        <v>2581</v>
      </c>
      <c r="K158" s="1">
        <v>45706</v>
      </c>
      <c r="L158" t="str">
        <f>vitimas[[#This Row],[nome]] &amp; " (NIC " &amp;vitimas[[#This Row],[NIC]] &amp;")"</f>
        <v>CARLA PATRICIA VENCESLAU ALVES (NIC 156056)</v>
      </c>
    </row>
    <row r="159" spans="1:12" x14ac:dyDescent="0.25">
      <c r="A159">
        <v>7475</v>
      </c>
      <c r="B159">
        <v>5520</v>
      </c>
      <c r="C159" t="s">
        <v>2582</v>
      </c>
      <c r="D159" s="1">
        <v>30368</v>
      </c>
      <c r="E159" t="s">
        <v>2583</v>
      </c>
      <c r="H159" t="s">
        <v>687</v>
      </c>
      <c r="I159" t="s">
        <v>2584</v>
      </c>
      <c r="J159" t="s">
        <v>686</v>
      </c>
      <c r="K159" s="1">
        <v>45706</v>
      </c>
      <c r="L159" t="str">
        <f>vitimas[[#This Row],[nome]] &amp; " (NIC " &amp;vitimas[[#This Row],[NIC]] &amp;")"</f>
        <v>JOSÉ MARCELO CIPRIANO CARDOSO (NIC 156076)</v>
      </c>
    </row>
    <row r="160" spans="1:12" x14ac:dyDescent="0.25">
      <c r="A160">
        <v>7479</v>
      </c>
      <c r="B160">
        <v>5521</v>
      </c>
      <c r="C160" t="s">
        <v>2585</v>
      </c>
      <c r="D160" s="1"/>
      <c r="H160" t="s">
        <v>687</v>
      </c>
      <c r="I160" t="s">
        <v>2586</v>
      </c>
      <c r="J160" t="s">
        <v>686</v>
      </c>
      <c r="K160" s="1">
        <v>45707</v>
      </c>
      <c r="L160" t="str">
        <f>vitimas[[#This Row],[nome]] &amp; " (NIC " &amp;vitimas[[#This Row],[NIC]] &amp;")"</f>
        <v>JOSE LUIZ DOS SANTOS FILHO (NIC 156088)</v>
      </c>
    </row>
    <row r="161" spans="1:12" x14ac:dyDescent="0.25">
      <c r="A161">
        <v>7480</v>
      </c>
      <c r="B161">
        <v>5522</v>
      </c>
      <c r="C161" t="s">
        <v>2587</v>
      </c>
      <c r="D161" s="1">
        <v>37821</v>
      </c>
      <c r="E161" t="s">
        <v>2588</v>
      </c>
      <c r="H161" t="s">
        <v>687</v>
      </c>
      <c r="I161" t="s">
        <v>2589</v>
      </c>
      <c r="J161" t="s">
        <v>686</v>
      </c>
      <c r="K161" s="1">
        <v>45707</v>
      </c>
      <c r="L161" t="str">
        <f>vitimas[[#This Row],[nome]] &amp; " (NIC " &amp;vitimas[[#This Row],[NIC]] &amp;")"</f>
        <v>ALESSANDER JOSÉ DA SILVA (NIC 156064)</v>
      </c>
    </row>
    <row r="162" spans="1:12" x14ac:dyDescent="0.25">
      <c r="A162">
        <v>7481</v>
      </c>
      <c r="B162">
        <v>5523</v>
      </c>
      <c r="C162" t="s">
        <v>2590</v>
      </c>
      <c r="D162" s="1">
        <v>38108</v>
      </c>
      <c r="E162" t="s">
        <v>2591</v>
      </c>
      <c r="H162" t="s">
        <v>687</v>
      </c>
      <c r="I162" t="s">
        <v>2592</v>
      </c>
      <c r="J162" t="s">
        <v>686</v>
      </c>
      <c r="K162" s="1">
        <v>45707</v>
      </c>
      <c r="L162" t="str">
        <f>vitimas[[#This Row],[nome]] &amp; " (NIC " &amp;vitimas[[#This Row],[NIC]] &amp;")"</f>
        <v>EDSON VINÍCIUS SANTOS SILVA (NIC 156067)</v>
      </c>
    </row>
    <row r="163" spans="1:12" x14ac:dyDescent="0.25">
      <c r="A163">
        <v>7477</v>
      </c>
      <c r="B163">
        <v>5524</v>
      </c>
      <c r="C163" t="s">
        <v>2602</v>
      </c>
      <c r="D163" s="1"/>
      <c r="J163" t="s">
        <v>686</v>
      </c>
      <c r="K163" s="1">
        <v>45706</v>
      </c>
      <c r="L163" t="str">
        <f>vitimas[[#This Row],[nome]] &amp; " (NIC " &amp;vitimas[[#This Row],[NIC]] &amp;")"</f>
        <v>HUGO LEONARDO RODRIGUES DOS SANTOS (TENTATIVA DE LATROCÍNIO) (NIC )</v>
      </c>
    </row>
    <row r="164" spans="1:12" x14ac:dyDescent="0.25">
      <c r="A164">
        <v>7482</v>
      </c>
      <c r="B164">
        <v>5525</v>
      </c>
      <c r="C164" t="s">
        <v>685</v>
      </c>
      <c r="D164" s="1"/>
      <c r="H164" t="s">
        <v>1359</v>
      </c>
      <c r="I164" t="s">
        <v>2629</v>
      </c>
      <c r="J164" t="s">
        <v>686</v>
      </c>
      <c r="K164" s="1">
        <v>45708</v>
      </c>
      <c r="L164" t="str">
        <f>vitimas[[#This Row],[nome]] &amp; " (NIC " &amp;vitimas[[#This Row],[NIC]] &amp;")"</f>
        <v>IDENTIDADE DESCONHECIDA (NIC 156096)</v>
      </c>
    </row>
    <row r="165" spans="1:12" x14ac:dyDescent="0.25">
      <c r="A165">
        <v>7484</v>
      </c>
      <c r="B165">
        <v>5526</v>
      </c>
      <c r="C165" t="s">
        <v>685</v>
      </c>
      <c r="D165" s="1"/>
      <c r="H165" t="s">
        <v>687</v>
      </c>
      <c r="I165" t="s">
        <v>2630</v>
      </c>
      <c r="J165" t="s">
        <v>686</v>
      </c>
      <c r="K165" s="1">
        <v>45708</v>
      </c>
      <c r="L165" t="str">
        <f>vitimas[[#This Row],[nome]] &amp; " (NIC " &amp;vitimas[[#This Row],[NIC]] &amp;")"</f>
        <v>IDENTIDADE DESCONHECIDA (NIC 156065)</v>
      </c>
    </row>
    <row r="166" spans="1:12" x14ac:dyDescent="0.25">
      <c r="A166">
        <v>7485</v>
      </c>
      <c r="B166">
        <v>5527</v>
      </c>
      <c r="C166" t="s">
        <v>2739</v>
      </c>
      <c r="D166" s="1"/>
      <c r="H166" t="s">
        <v>687</v>
      </c>
      <c r="I166" t="s">
        <v>2740</v>
      </c>
      <c r="J166" t="s">
        <v>686</v>
      </c>
      <c r="K166" s="1">
        <v>45709</v>
      </c>
      <c r="L166" t="str">
        <f>vitimas[[#This Row],[nome]] &amp; " (NIC " &amp;vitimas[[#This Row],[NIC]] &amp;")"</f>
        <v>ANTONIO MARCOS DA SILVA (NIC 156095)</v>
      </c>
    </row>
    <row r="167" spans="1:12" x14ac:dyDescent="0.25">
      <c r="A167">
        <v>7486</v>
      </c>
      <c r="B167">
        <v>5528</v>
      </c>
      <c r="C167" t="s">
        <v>2741</v>
      </c>
      <c r="D167" s="1">
        <v>37190</v>
      </c>
      <c r="E167" t="s">
        <v>2742</v>
      </c>
      <c r="H167" t="s">
        <v>687</v>
      </c>
      <c r="I167" t="s">
        <v>2743</v>
      </c>
      <c r="J167" t="s">
        <v>686</v>
      </c>
      <c r="K167" s="1">
        <v>45709</v>
      </c>
      <c r="L167" t="str">
        <f>vitimas[[#This Row],[nome]] &amp; " (NIC " &amp;vitimas[[#This Row],[NIC]] &amp;")"</f>
        <v>EVALDO MATEUS DA SILVA SANTOS (NIC 156100)</v>
      </c>
    </row>
    <row r="168" spans="1:12" x14ac:dyDescent="0.25">
      <c r="A168">
        <v>7488</v>
      </c>
      <c r="B168">
        <v>5529</v>
      </c>
      <c r="C168" t="s">
        <v>685</v>
      </c>
      <c r="D168" s="1"/>
      <c r="H168" t="s">
        <v>687</v>
      </c>
      <c r="I168" t="s">
        <v>2744</v>
      </c>
      <c r="J168" t="s">
        <v>686</v>
      </c>
      <c r="K168" s="1">
        <v>45710</v>
      </c>
      <c r="L168" t="str">
        <f>vitimas[[#This Row],[nome]] &amp; " (NIC " &amp;vitimas[[#This Row],[NIC]] &amp;")"</f>
        <v>IDENTIDADE DESCONHECIDA (NIC 156091)</v>
      </c>
    </row>
    <row r="169" spans="1:12" x14ac:dyDescent="0.25">
      <c r="A169">
        <v>7489</v>
      </c>
      <c r="B169">
        <v>5530</v>
      </c>
      <c r="C169" t="s">
        <v>685</v>
      </c>
      <c r="D169" s="1"/>
      <c r="H169" t="s">
        <v>687</v>
      </c>
      <c r="I169" t="s">
        <v>2745</v>
      </c>
      <c r="J169" t="s">
        <v>686</v>
      </c>
      <c r="K169" s="1">
        <v>45710</v>
      </c>
      <c r="L169" t="str">
        <f>vitimas[[#This Row],[nome]] &amp; " (NIC " &amp;vitimas[[#This Row],[NIC]] &amp;")"</f>
        <v>IDENTIDADE DESCONHECIDA (NIC 156066)</v>
      </c>
    </row>
    <row r="170" spans="1:12" x14ac:dyDescent="0.25">
      <c r="A170">
        <v>7494</v>
      </c>
      <c r="B170">
        <v>5531</v>
      </c>
      <c r="C170" t="s">
        <v>2746</v>
      </c>
      <c r="D170" s="1">
        <v>37025</v>
      </c>
      <c r="E170" t="s">
        <v>2747</v>
      </c>
      <c r="H170" t="s">
        <v>1359</v>
      </c>
      <c r="I170" t="s">
        <v>2748</v>
      </c>
      <c r="J170" t="s">
        <v>686</v>
      </c>
      <c r="K170" s="1">
        <v>45711</v>
      </c>
      <c r="L170" t="str">
        <f>vitimas[[#This Row],[nome]] &amp; " (NIC " &amp;vitimas[[#This Row],[NIC]] &amp;")"</f>
        <v>ESTEPHANY RODRIGUES INÁCIO (NIC 156893)</v>
      </c>
    </row>
    <row r="171" spans="1:12" x14ac:dyDescent="0.25">
      <c r="A171">
        <v>7491</v>
      </c>
      <c r="B171">
        <v>5532</v>
      </c>
      <c r="C171" t="s">
        <v>2749</v>
      </c>
      <c r="D171" s="1">
        <v>35718</v>
      </c>
      <c r="E171" t="s">
        <v>2750</v>
      </c>
      <c r="H171" t="s">
        <v>687</v>
      </c>
      <c r="I171" t="s">
        <v>2751</v>
      </c>
      <c r="J171" t="s">
        <v>686</v>
      </c>
      <c r="K171" s="1">
        <v>45710</v>
      </c>
      <c r="L171" t="str">
        <f>vitimas[[#This Row],[nome]] &amp; " (NIC " &amp;vitimas[[#This Row],[NIC]] &amp;")"</f>
        <v>ANDERSON SANTOS DE ALMEIDA (NIC 156092)</v>
      </c>
    </row>
    <row r="172" spans="1:12" x14ac:dyDescent="0.25">
      <c r="A172">
        <v>7495</v>
      </c>
      <c r="B172">
        <v>5533</v>
      </c>
      <c r="C172" t="s">
        <v>2752</v>
      </c>
      <c r="D172" s="1">
        <v>30128</v>
      </c>
      <c r="E172" t="s">
        <v>1089</v>
      </c>
      <c r="H172" t="s">
        <v>687</v>
      </c>
      <c r="I172" t="s">
        <v>2753</v>
      </c>
      <c r="J172" t="s">
        <v>686</v>
      </c>
      <c r="K172" s="1">
        <v>45711</v>
      </c>
      <c r="L172" t="str">
        <f>vitimas[[#This Row],[nome]] &amp; " (NIC " &amp;vitimas[[#This Row],[NIC]] &amp;")"</f>
        <v>GILIARDE CRISTON DA SILVA (NIC 156892)</v>
      </c>
    </row>
    <row r="173" spans="1:12" x14ac:dyDescent="0.25">
      <c r="A173">
        <v>7492</v>
      </c>
      <c r="B173">
        <v>5534</v>
      </c>
      <c r="C173" t="s">
        <v>2754</v>
      </c>
      <c r="D173" s="1">
        <v>26503</v>
      </c>
      <c r="E173" t="s">
        <v>2755</v>
      </c>
      <c r="H173" t="s">
        <v>687</v>
      </c>
      <c r="I173" t="s">
        <v>2756</v>
      </c>
      <c r="J173" t="s">
        <v>686</v>
      </c>
      <c r="K173" s="1">
        <v>45711</v>
      </c>
      <c r="L173" t="str">
        <f>vitimas[[#This Row],[nome]] &amp; " (NIC " &amp;vitimas[[#This Row],[NIC]] &amp;")"</f>
        <v>ALVARO LUCIO DO AMARAL (NIC 156097)</v>
      </c>
    </row>
    <row r="174" spans="1:12" x14ac:dyDescent="0.25">
      <c r="A174">
        <v>7496</v>
      </c>
      <c r="B174">
        <v>5535</v>
      </c>
      <c r="C174" t="s">
        <v>2757</v>
      </c>
      <c r="D174" s="1"/>
      <c r="E174" t="s">
        <v>2758</v>
      </c>
      <c r="H174" t="s">
        <v>687</v>
      </c>
      <c r="I174" t="s">
        <v>2759</v>
      </c>
      <c r="J174" t="s">
        <v>686</v>
      </c>
      <c r="K174" s="1">
        <v>45711</v>
      </c>
      <c r="L174" t="str">
        <f>vitimas[[#This Row],[nome]] &amp; " (NIC " &amp;vitimas[[#This Row],[NIC]] &amp;")"</f>
        <v>GUSTAVO LIMA DA SILVA (NIC 156071)</v>
      </c>
    </row>
    <row r="175" spans="1:12" x14ac:dyDescent="0.25">
      <c r="A175">
        <v>7497</v>
      </c>
      <c r="B175">
        <v>5536</v>
      </c>
      <c r="C175" t="s">
        <v>2760</v>
      </c>
      <c r="D175" s="1">
        <v>28797</v>
      </c>
      <c r="E175" t="s">
        <v>2761</v>
      </c>
      <c r="H175" t="s">
        <v>687</v>
      </c>
      <c r="I175" t="s">
        <v>2768</v>
      </c>
      <c r="J175" t="s">
        <v>686</v>
      </c>
      <c r="K175" s="1">
        <v>45711</v>
      </c>
      <c r="L175" t="str">
        <f>vitimas[[#This Row],[nome]] &amp; " (NIC " &amp;vitimas[[#This Row],[NIC]] &amp;")"</f>
        <v>ROBÉRIO JOSÉ DA SILVA (NIC 156093)</v>
      </c>
    </row>
    <row r="176" spans="1:12" x14ac:dyDescent="0.25">
      <c r="A176">
        <v>7498</v>
      </c>
      <c r="B176">
        <v>5537</v>
      </c>
      <c r="C176" t="s">
        <v>2832</v>
      </c>
      <c r="D176" s="1">
        <v>36844</v>
      </c>
      <c r="E176" t="s">
        <v>2833</v>
      </c>
      <c r="H176" t="s">
        <v>687</v>
      </c>
      <c r="I176" t="s">
        <v>2834</v>
      </c>
      <c r="J176" t="s">
        <v>686</v>
      </c>
      <c r="K176" s="1">
        <v>45712</v>
      </c>
      <c r="L176" t="str">
        <f>vitimas[[#This Row],[nome]] &amp; " (NIC " &amp;vitimas[[#This Row],[NIC]] &amp;")"</f>
        <v>JOHNNY BARROS MENDES DA SILVA (NIC 156090)</v>
      </c>
    </row>
    <row r="177" spans="1:12" x14ac:dyDescent="0.25">
      <c r="A177">
        <v>7499</v>
      </c>
      <c r="B177">
        <v>5538</v>
      </c>
      <c r="C177" t="s">
        <v>2835</v>
      </c>
      <c r="D177" s="1"/>
      <c r="H177" t="s">
        <v>1359</v>
      </c>
      <c r="J177" t="s">
        <v>686</v>
      </c>
      <c r="K177" s="1">
        <v>45712</v>
      </c>
      <c r="L177" t="str">
        <f>vitimas[[#This Row],[nome]] &amp; " (NIC " &amp;vitimas[[#This Row],[NIC]] &amp;")"</f>
        <v>ERICA FRANCISCA DA SILVA (NIC )</v>
      </c>
    </row>
    <row r="178" spans="1:12" x14ac:dyDescent="0.25">
      <c r="A178">
        <v>7500</v>
      </c>
      <c r="B178">
        <v>5539</v>
      </c>
      <c r="C178" t="s">
        <v>2836</v>
      </c>
      <c r="D178" s="1">
        <v>36342</v>
      </c>
      <c r="E178" t="s">
        <v>2837</v>
      </c>
      <c r="H178" t="s">
        <v>1359</v>
      </c>
      <c r="I178" t="s">
        <v>2838</v>
      </c>
      <c r="J178" t="s">
        <v>686</v>
      </c>
      <c r="K178" s="1">
        <v>45712</v>
      </c>
      <c r="L178" t="str">
        <f>vitimas[[#This Row],[nome]] &amp; " (NIC " &amp;vitimas[[#This Row],[NIC]] &amp;")"</f>
        <v>MADZA BATISTA RODRIGUES DOS SANTOS (NIC 156905)</v>
      </c>
    </row>
    <row r="179" spans="1:12" x14ac:dyDescent="0.25">
      <c r="A179">
        <v>7502</v>
      </c>
      <c r="B179">
        <v>5540</v>
      </c>
      <c r="C179" t="s">
        <v>685</v>
      </c>
      <c r="D179" s="1"/>
      <c r="H179" t="s">
        <v>687</v>
      </c>
      <c r="I179" t="s">
        <v>2839</v>
      </c>
      <c r="J179" t="s">
        <v>686</v>
      </c>
      <c r="K179" s="1">
        <v>45713</v>
      </c>
      <c r="L179" t="str">
        <f>vitimas[[#This Row],[nome]] &amp; " (NIC " &amp;vitimas[[#This Row],[NIC]] &amp;")"</f>
        <v>IDENTIDADE DESCONHECIDA (NIC 156906)</v>
      </c>
    </row>
    <row r="180" spans="1:12" x14ac:dyDescent="0.25">
      <c r="A180">
        <v>7507</v>
      </c>
      <c r="B180">
        <v>5541</v>
      </c>
      <c r="C180" t="s">
        <v>2876</v>
      </c>
      <c r="D180" s="1">
        <v>34108</v>
      </c>
      <c r="E180" t="s">
        <v>2877</v>
      </c>
      <c r="H180" t="s">
        <v>687</v>
      </c>
      <c r="I180" t="s">
        <v>2878</v>
      </c>
      <c r="J180" t="s">
        <v>686</v>
      </c>
      <c r="K180" s="1">
        <v>45714</v>
      </c>
      <c r="L180" t="str">
        <f>vitimas[[#This Row],[nome]] &amp; " (NIC " &amp;vitimas[[#This Row],[NIC]] &amp;")"</f>
        <v>SIDNEY DE OLIVEIRA ANDRADE (NIC 156074)</v>
      </c>
    </row>
    <row r="181" spans="1:12" x14ac:dyDescent="0.25">
      <c r="A181">
        <v>7508</v>
      </c>
      <c r="B181">
        <v>5542</v>
      </c>
      <c r="C181" t="s">
        <v>2879</v>
      </c>
      <c r="D181" s="1">
        <v>18702</v>
      </c>
      <c r="E181" t="s">
        <v>2880</v>
      </c>
      <c r="F181" t="s">
        <v>688</v>
      </c>
      <c r="G181" t="s">
        <v>2881</v>
      </c>
      <c r="H181" t="s">
        <v>687</v>
      </c>
      <c r="I181" t="s">
        <v>2882</v>
      </c>
      <c r="J181" t="s">
        <v>2883</v>
      </c>
      <c r="K181" s="1">
        <v>45714</v>
      </c>
      <c r="L181" t="str">
        <f>vitimas[[#This Row],[nome]] &amp; " (NIC " &amp;vitimas[[#This Row],[NIC]] &amp;")"</f>
        <v>ESMERALDO GENUINO DA SILVA (NIC 156900)</v>
      </c>
    </row>
    <row r="182" spans="1:12" x14ac:dyDescent="0.25">
      <c r="A182">
        <v>7510</v>
      </c>
      <c r="B182">
        <v>5543</v>
      </c>
      <c r="C182" t="s">
        <v>2884</v>
      </c>
      <c r="D182" s="1">
        <v>38511</v>
      </c>
      <c r="E182" t="s">
        <v>2885</v>
      </c>
      <c r="H182" t="s">
        <v>687</v>
      </c>
      <c r="I182" t="s">
        <v>2886</v>
      </c>
      <c r="J182" t="s">
        <v>686</v>
      </c>
      <c r="K182" s="1">
        <v>45714</v>
      </c>
      <c r="L182" t="str">
        <f>vitimas[[#This Row],[nome]] &amp; " (NIC " &amp;vitimas[[#This Row],[NIC]] &amp;")"</f>
        <v>KAWA GABRIEL DA SILVA SANTOS (NIC 156899)</v>
      </c>
    </row>
    <row r="183" spans="1:12" x14ac:dyDescent="0.25">
      <c r="A183">
        <v>7511</v>
      </c>
      <c r="B183">
        <v>5544</v>
      </c>
      <c r="C183" t="s">
        <v>685</v>
      </c>
      <c r="D183" s="1"/>
      <c r="H183" t="s">
        <v>687</v>
      </c>
      <c r="I183" t="s">
        <v>2887</v>
      </c>
      <c r="J183" t="s">
        <v>686</v>
      </c>
      <c r="K183" s="1">
        <v>45714</v>
      </c>
      <c r="L183" t="str">
        <f>vitimas[[#This Row],[nome]] &amp; " (NIC " &amp;vitimas[[#This Row],[NIC]] &amp;")"</f>
        <v>IDENTIDADE DESCONHECIDA (NIC 155384)</v>
      </c>
    </row>
    <row r="184" spans="1:12" x14ac:dyDescent="0.25">
      <c r="A184">
        <v>7514</v>
      </c>
      <c r="B184">
        <v>5545</v>
      </c>
      <c r="C184" t="s">
        <v>685</v>
      </c>
      <c r="D184" s="1"/>
      <c r="H184" t="s">
        <v>687</v>
      </c>
      <c r="I184" t="s">
        <v>2949</v>
      </c>
      <c r="J184" t="s">
        <v>686</v>
      </c>
      <c r="K184" s="1">
        <v>45715</v>
      </c>
      <c r="L184" t="str">
        <f>vitimas[[#This Row],[nome]] &amp; " (NIC " &amp;vitimas[[#This Row],[NIC]] &amp;")"</f>
        <v>IDENTIDADE DESCONHECIDA (NIC 156099)</v>
      </c>
    </row>
    <row r="185" spans="1:12" x14ac:dyDescent="0.25">
      <c r="A185">
        <v>7513</v>
      </c>
      <c r="B185">
        <v>5546</v>
      </c>
      <c r="C185" t="s">
        <v>685</v>
      </c>
      <c r="D185" s="1"/>
      <c r="H185" t="s">
        <v>1359</v>
      </c>
      <c r="I185" t="s">
        <v>2950</v>
      </c>
      <c r="J185" t="s">
        <v>686</v>
      </c>
      <c r="K185" s="1">
        <v>45715</v>
      </c>
      <c r="L185" t="str">
        <f>vitimas[[#This Row],[nome]] &amp; " (NIC " &amp;vitimas[[#This Row],[NIC]] &amp;")"</f>
        <v>IDENTIDADE DESCONHECIDA (NIC 156898)</v>
      </c>
    </row>
    <row r="186" spans="1:12" x14ac:dyDescent="0.25">
      <c r="A186">
        <v>7516</v>
      </c>
      <c r="B186">
        <v>5547</v>
      </c>
      <c r="C186" t="s">
        <v>2951</v>
      </c>
      <c r="D186" s="1"/>
      <c r="H186" t="s">
        <v>687</v>
      </c>
      <c r="I186" t="s">
        <v>2952</v>
      </c>
      <c r="J186" t="s">
        <v>686</v>
      </c>
      <c r="K186" s="1">
        <v>45715</v>
      </c>
      <c r="L186" t="str">
        <f>vitimas[[#This Row],[nome]] &amp; " (NIC " &amp;vitimas[[#This Row],[NIC]] &amp;")"</f>
        <v>JOÃO VICTOR OLIVEIRA DA SILVA (NIC 156895)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01"/>
  <sheetViews>
    <sheetView workbookViewId="0">
      <selection activeCell="L8" sqref="L8"/>
    </sheetView>
  </sheetViews>
  <sheetFormatPr defaultRowHeight="15" x14ac:dyDescent="0.25"/>
  <cols>
    <col min="1" max="1" width="13" bestFit="1" customWidth="1"/>
    <col min="2" max="2" width="15.5703125" bestFit="1" customWidth="1"/>
    <col min="3" max="3" width="12.42578125" bestFit="1" customWidth="1"/>
    <col min="4" max="4" width="38.140625" bestFit="1" customWidth="1"/>
    <col min="5" max="5" width="8.7109375" bestFit="1" customWidth="1"/>
    <col min="6" max="6" width="14.42578125" bestFit="1" customWidth="1"/>
    <col min="7" max="7" width="10" bestFit="1" customWidth="1"/>
    <col min="8" max="8" width="9.42578125" bestFit="1" customWidth="1"/>
    <col min="9" max="9" width="68.42578125" bestFit="1" customWidth="1"/>
    <col min="10" max="10" width="26.28515625" bestFit="1" customWidth="1"/>
  </cols>
  <sheetData>
    <row r="1" spans="1:10" x14ac:dyDescent="0.25">
      <c r="A1" t="s">
        <v>662</v>
      </c>
      <c r="B1" t="s">
        <v>0</v>
      </c>
      <c r="C1" t="s">
        <v>635</v>
      </c>
      <c r="D1" t="s">
        <v>663</v>
      </c>
      <c r="E1" t="s">
        <v>664</v>
      </c>
      <c r="F1" t="s">
        <v>665</v>
      </c>
      <c r="G1" t="s">
        <v>666</v>
      </c>
      <c r="H1" t="s">
        <v>667</v>
      </c>
      <c r="I1" t="s">
        <v>2</v>
      </c>
      <c r="J1" t="s">
        <v>690</v>
      </c>
    </row>
    <row r="2" spans="1:10" x14ac:dyDescent="0.25">
      <c r="A2">
        <v>5467</v>
      </c>
      <c r="B2">
        <v>7317</v>
      </c>
      <c r="C2" t="s">
        <v>668</v>
      </c>
      <c r="D2" t="s">
        <v>674</v>
      </c>
      <c r="F2" t="s">
        <v>669</v>
      </c>
      <c r="J2" s="1">
        <v>45661</v>
      </c>
    </row>
    <row r="3" spans="1:10" x14ac:dyDescent="0.25">
      <c r="A3">
        <v>5468</v>
      </c>
      <c r="B3">
        <v>7317</v>
      </c>
      <c r="C3" t="s">
        <v>673</v>
      </c>
      <c r="D3" t="s">
        <v>676</v>
      </c>
      <c r="F3" t="s">
        <v>669</v>
      </c>
      <c r="J3" s="1">
        <v>45661</v>
      </c>
    </row>
    <row r="4" spans="1:10" x14ac:dyDescent="0.25">
      <c r="A4">
        <v>5469</v>
      </c>
      <c r="B4">
        <v>7317</v>
      </c>
      <c r="C4" t="s">
        <v>673</v>
      </c>
      <c r="D4" t="s">
        <v>903</v>
      </c>
      <c r="F4" t="s">
        <v>669</v>
      </c>
      <c r="J4" s="1">
        <v>45661</v>
      </c>
    </row>
    <row r="5" spans="1:10" x14ac:dyDescent="0.25">
      <c r="A5">
        <v>5470</v>
      </c>
      <c r="B5">
        <v>7318</v>
      </c>
      <c r="C5" t="s">
        <v>668</v>
      </c>
      <c r="D5" t="s">
        <v>904</v>
      </c>
      <c r="F5" t="s">
        <v>669</v>
      </c>
      <c r="G5">
        <v>1</v>
      </c>
      <c r="J5" s="1">
        <v>45663</v>
      </c>
    </row>
    <row r="6" spans="1:10" x14ac:dyDescent="0.25">
      <c r="A6">
        <v>5471</v>
      </c>
      <c r="B6">
        <v>7318</v>
      </c>
      <c r="C6" t="s">
        <v>668</v>
      </c>
      <c r="D6" t="s">
        <v>905</v>
      </c>
      <c r="F6" t="s">
        <v>669</v>
      </c>
      <c r="G6">
        <v>1</v>
      </c>
      <c r="J6" s="1">
        <v>45663</v>
      </c>
    </row>
    <row r="7" spans="1:10" x14ac:dyDescent="0.25">
      <c r="A7">
        <v>5472</v>
      </c>
      <c r="B7">
        <v>7325</v>
      </c>
      <c r="C7" t="s">
        <v>668</v>
      </c>
      <c r="D7" t="s">
        <v>671</v>
      </c>
      <c r="F7" t="s">
        <v>669</v>
      </c>
      <c r="G7">
        <v>1</v>
      </c>
      <c r="H7" t="s">
        <v>906</v>
      </c>
      <c r="J7" s="1">
        <v>45665</v>
      </c>
    </row>
    <row r="8" spans="1:10" x14ac:dyDescent="0.25">
      <c r="A8">
        <v>5473</v>
      </c>
      <c r="B8">
        <v>7325</v>
      </c>
      <c r="C8" t="s">
        <v>668</v>
      </c>
      <c r="D8" t="s">
        <v>672</v>
      </c>
      <c r="F8" t="s">
        <v>669</v>
      </c>
      <c r="G8">
        <v>12</v>
      </c>
      <c r="H8" t="s">
        <v>906</v>
      </c>
      <c r="J8" s="1">
        <v>45665</v>
      </c>
    </row>
    <row r="9" spans="1:10" x14ac:dyDescent="0.25">
      <c r="A9">
        <v>5474</v>
      </c>
      <c r="B9">
        <v>7326</v>
      </c>
      <c r="C9" t="s">
        <v>668</v>
      </c>
      <c r="D9" t="s">
        <v>675</v>
      </c>
      <c r="F9" t="s">
        <v>669</v>
      </c>
      <c r="H9" t="s">
        <v>670</v>
      </c>
      <c r="J9" s="1">
        <v>45666</v>
      </c>
    </row>
    <row r="10" spans="1:10" x14ac:dyDescent="0.25">
      <c r="A10">
        <v>5475</v>
      </c>
      <c r="B10">
        <v>7326</v>
      </c>
      <c r="C10" t="s">
        <v>668</v>
      </c>
      <c r="D10" t="s">
        <v>672</v>
      </c>
      <c r="F10" t="s">
        <v>669</v>
      </c>
      <c r="H10" t="s">
        <v>670</v>
      </c>
      <c r="J10" s="1">
        <v>45666</v>
      </c>
    </row>
    <row r="11" spans="1:10" x14ac:dyDescent="0.25">
      <c r="A11">
        <v>5476</v>
      </c>
      <c r="B11">
        <v>7330</v>
      </c>
      <c r="C11" t="s">
        <v>668</v>
      </c>
      <c r="D11" t="s">
        <v>672</v>
      </c>
      <c r="F11" t="s">
        <v>669</v>
      </c>
      <c r="G11">
        <v>1</v>
      </c>
      <c r="H11" t="s">
        <v>972</v>
      </c>
      <c r="J11" s="1">
        <v>45666</v>
      </c>
    </row>
    <row r="12" spans="1:10" x14ac:dyDescent="0.25">
      <c r="A12">
        <v>5477</v>
      </c>
      <c r="B12">
        <v>7330</v>
      </c>
      <c r="C12" t="s">
        <v>668</v>
      </c>
      <c r="D12" t="s">
        <v>674</v>
      </c>
      <c r="F12" t="s">
        <v>669</v>
      </c>
      <c r="G12">
        <v>1</v>
      </c>
      <c r="H12" t="s">
        <v>972</v>
      </c>
      <c r="J12" s="1">
        <v>45666</v>
      </c>
    </row>
    <row r="13" spans="1:10" x14ac:dyDescent="0.25">
      <c r="A13">
        <v>5478</v>
      </c>
      <c r="B13">
        <v>7331</v>
      </c>
      <c r="C13" t="s">
        <v>673</v>
      </c>
      <c r="D13" t="s">
        <v>973</v>
      </c>
      <c r="F13" t="s">
        <v>669</v>
      </c>
      <c r="G13">
        <v>1</v>
      </c>
      <c r="I13" t="s">
        <v>974</v>
      </c>
      <c r="J13" s="1">
        <v>45666</v>
      </c>
    </row>
    <row r="14" spans="1:10" x14ac:dyDescent="0.25">
      <c r="A14">
        <v>5479</v>
      </c>
      <c r="B14">
        <v>7333</v>
      </c>
      <c r="C14" t="s">
        <v>668</v>
      </c>
      <c r="D14" t="s">
        <v>1150</v>
      </c>
      <c r="F14" t="s">
        <v>669</v>
      </c>
      <c r="G14">
        <v>5</v>
      </c>
      <c r="J14" s="1">
        <v>45667</v>
      </c>
    </row>
    <row r="15" spans="1:10" x14ac:dyDescent="0.25">
      <c r="A15">
        <v>5480</v>
      </c>
      <c r="B15">
        <v>7334</v>
      </c>
      <c r="C15" t="s">
        <v>668</v>
      </c>
      <c r="H15" t="s">
        <v>1151</v>
      </c>
      <c r="I15" t="s">
        <v>1152</v>
      </c>
      <c r="J15" s="1">
        <v>45667</v>
      </c>
    </row>
    <row r="16" spans="1:10" x14ac:dyDescent="0.25">
      <c r="A16">
        <v>5481</v>
      </c>
      <c r="B16">
        <v>7334</v>
      </c>
      <c r="C16" t="s">
        <v>1153</v>
      </c>
      <c r="I16" t="s">
        <v>1154</v>
      </c>
      <c r="J16" s="1">
        <v>45667</v>
      </c>
    </row>
    <row r="17" spans="1:10" x14ac:dyDescent="0.25">
      <c r="A17">
        <v>5482</v>
      </c>
      <c r="B17">
        <v>7335</v>
      </c>
      <c r="C17" t="s">
        <v>668</v>
      </c>
      <c r="D17" t="s">
        <v>1155</v>
      </c>
      <c r="F17" t="s">
        <v>669</v>
      </c>
      <c r="H17" t="s">
        <v>972</v>
      </c>
      <c r="I17" t="s">
        <v>672</v>
      </c>
      <c r="J17" s="1">
        <v>45668</v>
      </c>
    </row>
    <row r="18" spans="1:10" x14ac:dyDescent="0.25">
      <c r="A18">
        <v>5483</v>
      </c>
      <c r="B18">
        <v>7335</v>
      </c>
      <c r="C18" t="s">
        <v>668</v>
      </c>
      <c r="D18" t="s">
        <v>1156</v>
      </c>
      <c r="F18" t="s">
        <v>669</v>
      </c>
      <c r="H18" t="s">
        <v>1157</v>
      </c>
      <c r="I18" t="s">
        <v>1158</v>
      </c>
      <c r="J18" s="1">
        <v>45668</v>
      </c>
    </row>
    <row r="19" spans="1:10" x14ac:dyDescent="0.25">
      <c r="A19">
        <v>5484</v>
      </c>
      <c r="B19">
        <v>7335</v>
      </c>
      <c r="C19" t="s">
        <v>668</v>
      </c>
      <c r="D19" t="s">
        <v>1159</v>
      </c>
      <c r="F19" t="s">
        <v>669</v>
      </c>
      <c r="H19" t="s">
        <v>1157</v>
      </c>
      <c r="I19" t="s">
        <v>1160</v>
      </c>
      <c r="J19" s="1">
        <v>45668</v>
      </c>
    </row>
    <row r="20" spans="1:10" x14ac:dyDescent="0.25">
      <c r="A20">
        <v>5485</v>
      </c>
      <c r="B20">
        <v>7335</v>
      </c>
      <c r="C20" t="s">
        <v>668</v>
      </c>
      <c r="D20" t="s">
        <v>1159</v>
      </c>
      <c r="F20" t="s">
        <v>669</v>
      </c>
      <c r="H20" t="s">
        <v>972</v>
      </c>
      <c r="I20" t="s">
        <v>675</v>
      </c>
      <c r="J20" s="1">
        <v>45668</v>
      </c>
    </row>
    <row r="21" spans="1:10" x14ac:dyDescent="0.25">
      <c r="A21">
        <v>5486</v>
      </c>
      <c r="B21">
        <v>7335</v>
      </c>
      <c r="C21" t="s">
        <v>668</v>
      </c>
      <c r="D21" t="s">
        <v>1161</v>
      </c>
      <c r="F21" t="s">
        <v>669</v>
      </c>
      <c r="I21" t="s">
        <v>1162</v>
      </c>
      <c r="J21" s="1">
        <v>45668</v>
      </c>
    </row>
    <row r="22" spans="1:10" x14ac:dyDescent="0.25">
      <c r="A22">
        <v>5487</v>
      </c>
      <c r="B22">
        <v>7335</v>
      </c>
      <c r="C22" t="s">
        <v>668</v>
      </c>
      <c r="D22" t="s">
        <v>1161</v>
      </c>
      <c r="F22" t="s">
        <v>669</v>
      </c>
      <c r="I22" t="s">
        <v>1163</v>
      </c>
      <c r="J22" s="1">
        <v>45668</v>
      </c>
    </row>
    <row r="23" spans="1:10" x14ac:dyDescent="0.25">
      <c r="A23">
        <v>5488</v>
      </c>
      <c r="B23">
        <v>7335</v>
      </c>
      <c r="C23" t="s">
        <v>668</v>
      </c>
      <c r="D23" t="s">
        <v>1164</v>
      </c>
      <c r="F23" t="s">
        <v>669</v>
      </c>
      <c r="H23" t="s">
        <v>1151</v>
      </c>
      <c r="I23" t="s">
        <v>1165</v>
      </c>
      <c r="J23" s="1">
        <v>45668</v>
      </c>
    </row>
    <row r="24" spans="1:10" x14ac:dyDescent="0.25">
      <c r="A24">
        <v>5489</v>
      </c>
      <c r="B24">
        <v>7335</v>
      </c>
      <c r="C24" t="s">
        <v>668</v>
      </c>
      <c r="D24" t="s">
        <v>1155</v>
      </c>
      <c r="F24" t="s">
        <v>669</v>
      </c>
      <c r="H24" t="s">
        <v>1157</v>
      </c>
      <c r="I24" t="s">
        <v>1165</v>
      </c>
      <c r="J24" s="1">
        <v>45668</v>
      </c>
    </row>
    <row r="25" spans="1:10" x14ac:dyDescent="0.25">
      <c r="A25">
        <v>5490</v>
      </c>
      <c r="B25">
        <v>7335</v>
      </c>
      <c r="C25" t="s">
        <v>668</v>
      </c>
      <c r="D25" t="s">
        <v>1156</v>
      </c>
      <c r="F25" t="s">
        <v>669</v>
      </c>
      <c r="I25" t="s">
        <v>1166</v>
      </c>
      <c r="J25" s="1">
        <v>45668</v>
      </c>
    </row>
    <row r="26" spans="1:10" x14ac:dyDescent="0.25">
      <c r="A26">
        <v>5491</v>
      </c>
      <c r="B26">
        <v>7335</v>
      </c>
      <c r="C26" t="s">
        <v>673</v>
      </c>
      <c r="D26" t="s">
        <v>1156</v>
      </c>
      <c r="F26" t="s">
        <v>669</v>
      </c>
      <c r="I26" t="s">
        <v>1167</v>
      </c>
      <c r="J26" s="1">
        <v>45668</v>
      </c>
    </row>
    <row r="27" spans="1:10" x14ac:dyDescent="0.25">
      <c r="A27">
        <v>5492</v>
      </c>
      <c r="B27">
        <v>7340</v>
      </c>
      <c r="J27" s="1">
        <v>45669</v>
      </c>
    </row>
    <row r="28" spans="1:10" x14ac:dyDescent="0.25">
      <c r="A28">
        <v>5493</v>
      </c>
      <c r="B28">
        <v>7343</v>
      </c>
      <c r="C28" t="s">
        <v>668</v>
      </c>
      <c r="D28" t="s">
        <v>674</v>
      </c>
      <c r="I28" t="s">
        <v>1168</v>
      </c>
      <c r="J28" s="1">
        <v>45669</v>
      </c>
    </row>
    <row r="29" spans="1:10" x14ac:dyDescent="0.25">
      <c r="A29">
        <v>5494</v>
      </c>
      <c r="B29">
        <v>7341</v>
      </c>
      <c r="C29" t="s">
        <v>1169</v>
      </c>
      <c r="D29" t="s">
        <v>1170</v>
      </c>
      <c r="F29" t="s">
        <v>1171</v>
      </c>
      <c r="G29">
        <v>0</v>
      </c>
      <c r="I29" t="s">
        <v>1172</v>
      </c>
      <c r="J29" s="1">
        <v>45669</v>
      </c>
    </row>
    <row r="30" spans="1:10" x14ac:dyDescent="0.25">
      <c r="A30">
        <v>5495</v>
      </c>
      <c r="B30">
        <v>7341</v>
      </c>
      <c r="C30" t="s">
        <v>668</v>
      </c>
      <c r="D30" t="s">
        <v>1173</v>
      </c>
      <c r="F30" t="s">
        <v>669</v>
      </c>
      <c r="G30">
        <v>1</v>
      </c>
      <c r="I30" t="s">
        <v>671</v>
      </c>
      <c r="J30" s="1">
        <v>45669</v>
      </c>
    </row>
    <row r="31" spans="1:10" x14ac:dyDescent="0.25">
      <c r="A31">
        <v>5496</v>
      </c>
      <c r="B31">
        <v>7341</v>
      </c>
      <c r="C31" t="s">
        <v>668</v>
      </c>
      <c r="D31" t="s">
        <v>1174</v>
      </c>
      <c r="F31" t="s">
        <v>669</v>
      </c>
      <c r="G31">
        <v>1</v>
      </c>
      <c r="I31" t="s">
        <v>1175</v>
      </c>
      <c r="J31" s="1">
        <v>45669</v>
      </c>
    </row>
    <row r="32" spans="1:10" x14ac:dyDescent="0.25">
      <c r="A32">
        <v>5497</v>
      </c>
      <c r="B32">
        <v>7341</v>
      </c>
      <c r="C32" t="s">
        <v>668</v>
      </c>
      <c r="D32" t="s">
        <v>1176</v>
      </c>
      <c r="F32" t="s">
        <v>669</v>
      </c>
      <c r="G32">
        <v>1</v>
      </c>
      <c r="I32" t="s">
        <v>1177</v>
      </c>
      <c r="J32" s="1">
        <v>45669</v>
      </c>
    </row>
    <row r="33" spans="1:10" x14ac:dyDescent="0.25">
      <c r="A33">
        <v>5498</v>
      </c>
      <c r="B33">
        <v>7344</v>
      </c>
      <c r="C33" t="s">
        <v>673</v>
      </c>
      <c r="D33" t="s">
        <v>1170</v>
      </c>
      <c r="F33" t="s">
        <v>669</v>
      </c>
      <c r="G33">
        <v>1</v>
      </c>
      <c r="I33" t="s">
        <v>1178</v>
      </c>
      <c r="J33" s="1">
        <v>45669</v>
      </c>
    </row>
    <row r="34" spans="1:10" x14ac:dyDescent="0.25">
      <c r="A34">
        <v>5499</v>
      </c>
      <c r="B34">
        <v>7347</v>
      </c>
      <c r="C34" t="s">
        <v>673</v>
      </c>
      <c r="D34" t="s">
        <v>1170</v>
      </c>
      <c r="F34" t="s">
        <v>669</v>
      </c>
      <c r="G34">
        <v>1</v>
      </c>
      <c r="I34" t="s">
        <v>1179</v>
      </c>
      <c r="J34" s="1">
        <v>45669</v>
      </c>
    </row>
    <row r="35" spans="1:10" x14ac:dyDescent="0.25">
      <c r="A35">
        <v>5500</v>
      </c>
      <c r="B35">
        <v>7338</v>
      </c>
      <c r="C35" t="s">
        <v>668</v>
      </c>
      <c r="D35" t="s">
        <v>1170</v>
      </c>
      <c r="F35" t="s">
        <v>669</v>
      </c>
      <c r="G35">
        <v>2</v>
      </c>
      <c r="I35" t="s">
        <v>1163</v>
      </c>
      <c r="J35" s="1">
        <v>45669</v>
      </c>
    </row>
    <row r="36" spans="1:10" x14ac:dyDescent="0.25">
      <c r="A36">
        <v>5501</v>
      </c>
      <c r="B36">
        <v>7303</v>
      </c>
      <c r="C36" t="s">
        <v>668</v>
      </c>
      <c r="D36" t="s">
        <v>674</v>
      </c>
      <c r="F36" t="s">
        <v>669</v>
      </c>
      <c r="G36">
        <v>1</v>
      </c>
      <c r="H36" t="s">
        <v>670</v>
      </c>
      <c r="J36" s="1">
        <v>45660</v>
      </c>
    </row>
    <row r="37" spans="1:10" x14ac:dyDescent="0.25">
      <c r="A37">
        <v>5502</v>
      </c>
      <c r="B37">
        <v>7305</v>
      </c>
      <c r="C37" t="s">
        <v>668</v>
      </c>
      <c r="D37" t="s">
        <v>672</v>
      </c>
      <c r="F37" t="s">
        <v>669</v>
      </c>
      <c r="H37" t="s">
        <v>1151</v>
      </c>
      <c r="J37" s="1">
        <v>45660</v>
      </c>
    </row>
    <row r="38" spans="1:10" x14ac:dyDescent="0.25">
      <c r="A38">
        <v>5503</v>
      </c>
      <c r="B38">
        <v>7305</v>
      </c>
      <c r="C38" t="s">
        <v>668</v>
      </c>
      <c r="D38" t="s">
        <v>671</v>
      </c>
      <c r="F38" t="s">
        <v>669</v>
      </c>
      <c r="H38" t="s">
        <v>1151</v>
      </c>
      <c r="J38" s="1">
        <v>45660</v>
      </c>
    </row>
    <row r="39" spans="1:10" x14ac:dyDescent="0.25">
      <c r="A39">
        <v>5504</v>
      </c>
      <c r="B39">
        <v>7350</v>
      </c>
      <c r="C39" t="s">
        <v>668</v>
      </c>
      <c r="D39" t="s">
        <v>672</v>
      </c>
      <c r="F39" t="s">
        <v>669</v>
      </c>
      <c r="G39">
        <v>8</v>
      </c>
      <c r="H39" t="s">
        <v>1151</v>
      </c>
      <c r="J39" s="1">
        <v>45670</v>
      </c>
    </row>
    <row r="40" spans="1:10" x14ac:dyDescent="0.25">
      <c r="A40">
        <v>5505</v>
      </c>
      <c r="B40">
        <v>7350</v>
      </c>
      <c r="C40" t="s">
        <v>668</v>
      </c>
      <c r="D40" t="s">
        <v>672</v>
      </c>
      <c r="F40" t="s">
        <v>669</v>
      </c>
      <c r="G40">
        <v>4</v>
      </c>
      <c r="H40" t="s">
        <v>972</v>
      </c>
      <c r="J40" s="1">
        <v>45670</v>
      </c>
    </row>
    <row r="41" spans="1:10" x14ac:dyDescent="0.25">
      <c r="A41">
        <v>5506</v>
      </c>
      <c r="B41">
        <v>7350</v>
      </c>
      <c r="C41" t="s">
        <v>668</v>
      </c>
      <c r="D41" t="s">
        <v>672</v>
      </c>
      <c r="F41" t="s">
        <v>669</v>
      </c>
      <c r="G41">
        <v>1</v>
      </c>
      <c r="H41" t="s">
        <v>670</v>
      </c>
      <c r="J41" s="1">
        <v>45670</v>
      </c>
    </row>
    <row r="42" spans="1:10" x14ac:dyDescent="0.25">
      <c r="A42">
        <v>5507</v>
      </c>
      <c r="B42">
        <v>7350</v>
      </c>
      <c r="C42" t="s">
        <v>668</v>
      </c>
      <c r="D42" t="s">
        <v>674</v>
      </c>
      <c r="F42" t="s">
        <v>669</v>
      </c>
      <c r="G42">
        <v>1</v>
      </c>
      <c r="H42" t="s">
        <v>670</v>
      </c>
      <c r="J42" s="1">
        <v>45670</v>
      </c>
    </row>
    <row r="43" spans="1:10" x14ac:dyDescent="0.25">
      <c r="A43">
        <v>5508</v>
      </c>
      <c r="B43">
        <v>7350</v>
      </c>
      <c r="C43" t="s">
        <v>668</v>
      </c>
      <c r="D43" t="s">
        <v>674</v>
      </c>
      <c r="F43" t="s">
        <v>669</v>
      </c>
      <c r="G43">
        <v>3</v>
      </c>
      <c r="H43" t="s">
        <v>1151</v>
      </c>
      <c r="J43" s="1">
        <v>45670</v>
      </c>
    </row>
    <row r="44" spans="1:10" x14ac:dyDescent="0.25">
      <c r="A44">
        <v>5509</v>
      </c>
      <c r="B44">
        <v>7352</v>
      </c>
      <c r="C44" t="s">
        <v>668</v>
      </c>
      <c r="H44" t="s">
        <v>1151</v>
      </c>
      <c r="I44" t="s">
        <v>1266</v>
      </c>
      <c r="J44" s="1">
        <v>45671</v>
      </c>
    </row>
    <row r="45" spans="1:10" x14ac:dyDescent="0.25">
      <c r="A45">
        <v>5510</v>
      </c>
      <c r="B45">
        <v>7352</v>
      </c>
      <c r="C45" t="s">
        <v>668</v>
      </c>
      <c r="H45" t="s">
        <v>1267</v>
      </c>
      <c r="I45" t="s">
        <v>1268</v>
      </c>
      <c r="J45" s="1">
        <v>45671</v>
      </c>
    </row>
    <row r="46" spans="1:10" x14ac:dyDescent="0.25">
      <c r="A46">
        <v>5511</v>
      </c>
      <c r="B46">
        <v>7353</v>
      </c>
      <c r="C46" t="s">
        <v>668</v>
      </c>
      <c r="D46" t="s">
        <v>1269</v>
      </c>
      <c r="F46" t="s">
        <v>669</v>
      </c>
      <c r="I46" t="s">
        <v>1270</v>
      </c>
      <c r="J46" s="1">
        <v>45671</v>
      </c>
    </row>
    <row r="47" spans="1:10" x14ac:dyDescent="0.25">
      <c r="A47">
        <v>5512</v>
      </c>
      <c r="B47">
        <v>7354</v>
      </c>
      <c r="C47" t="s">
        <v>668</v>
      </c>
      <c r="D47" t="s">
        <v>672</v>
      </c>
      <c r="F47" t="s">
        <v>669</v>
      </c>
      <c r="G47">
        <v>1</v>
      </c>
      <c r="H47" t="s">
        <v>1267</v>
      </c>
      <c r="J47" s="1">
        <v>45669</v>
      </c>
    </row>
    <row r="48" spans="1:10" x14ac:dyDescent="0.25">
      <c r="A48">
        <v>5513</v>
      </c>
      <c r="B48">
        <v>7355</v>
      </c>
      <c r="C48" t="s">
        <v>668</v>
      </c>
      <c r="H48" t="s">
        <v>972</v>
      </c>
      <c r="I48" t="s">
        <v>1268</v>
      </c>
      <c r="J48" s="1">
        <v>45673</v>
      </c>
    </row>
    <row r="49" spans="1:10" x14ac:dyDescent="0.25">
      <c r="A49">
        <v>5514</v>
      </c>
      <c r="B49">
        <v>7355</v>
      </c>
      <c r="C49" t="s">
        <v>668</v>
      </c>
      <c r="H49" t="s">
        <v>972</v>
      </c>
      <c r="I49" t="s">
        <v>1168</v>
      </c>
      <c r="J49" s="1">
        <v>45673</v>
      </c>
    </row>
    <row r="50" spans="1:10" x14ac:dyDescent="0.25">
      <c r="A50">
        <v>5515</v>
      </c>
      <c r="B50">
        <v>7355</v>
      </c>
      <c r="C50" t="s">
        <v>668</v>
      </c>
      <c r="H50" t="s">
        <v>972</v>
      </c>
      <c r="I50" t="s">
        <v>1364</v>
      </c>
      <c r="J50" s="1">
        <v>45673</v>
      </c>
    </row>
    <row r="51" spans="1:10" x14ac:dyDescent="0.25">
      <c r="A51">
        <v>5516</v>
      </c>
      <c r="B51">
        <v>7357</v>
      </c>
      <c r="C51" t="s">
        <v>668</v>
      </c>
      <c r="H51" t="s">
        <v>972</v>
      </c>
      <c r="I51" t="s">
        <v>1365</v>
      </c>
      <c r="J51" s="1">
        <v>45673</v>
      </c>
    </row>
    <row r="52" spans="1:10" x14ac:dyDescent="0.25">
      <c r="A52">
        <v>5517</v>
      </c>
      <c r="B52">
        <v>7359</v>
      </c>
      <c r="C52" t="s">
        <v>673</v>
      </c>
      <c r="D52" t="s">
        <v>973</v>
      </c>
      <c r="J52" s="1">
        <v>45674</v>
      </c>
    </row>
    <row r="53" spans="1:10" x14ac:dyDescent="0.25">
      <c r="A53">
        <v>5518</v>
      </c>
      <c r="B53">
        <v>7363</v>
      </c>
      <c r="C53" t="s">
        <v>668</v>
      </c>
      <c r="D53" t="s">
        <v>1534</v>
      </c>
      <c r="F53" t="s">
        <v>669</v>
      </c>
      <c r="G53">
        <v>8</v>
      </c>
      <c r="H53" t="s">
        <v>1267</v>
      </c>
      <c r="I53" t="s">
        <v>1165</v>
      </c>
      <c r="J53" s="1">
        <v>45675</v>
      </c>
    </row>
    <row r="54" spans="1:10" x14ac:dyDescent="0.25">
      <c r="A54">
        <v>5519</v>
      </c>
      <c r="B54">
        <v>7363</v>
      </c>
      <c r="C54" t="s">
        <v>668</v>
      </c>
      <c r="D54" t="s">
        <v>1164</v>
      </c>
      <c r="F54" t="s">
        <v>669</v>
      </c>
      <c r="G54">
        <v>2</v>
      </c>
      <c r="H54" t="s">
        <v>1267</v>
      </c>
      <c r="I54" t="s">
        <v>1535</v>
      </c>
      <c r="J54" s="1">
        <v>45675</v>
      </c>
    </row>
    <row r="55" spans="1:10" x14ac:dyDescent="0.25">
      <c r="A55">
        <v>5520</v>
      </c>
      <c r="B55">
        <v>7363</v>
      </c>
      <c r="C55" t="s">
        <v>668</v>
      </c>
      <c r="D55" t="s">
        <v>1159</v>
      </c>
      <c r="F55" t="s">
        <v>669</v>
      </c>
      <c r="G55">
        <v>1</v>
      </c>
      <c r="H55" t="s">
        <v>1267</v>
      </c>
      <c r="I55" t="s">
        <v>1536</v>
      </c>
      <c r="J55" s="1">
        <v>45675</v>
      </c>
    </row>
    <row r="56" spans="1:10" x14ac:dyDescent="0.25">
      <c r="A56">
        <v>5521</v>
      </c>
      <c r="B56">
        <v>7364</v>
      </c>
      <c r="C56" t="s">
        <v>668</v>
      </c>
      <c r="D56" t="s">
        <v>1170</v>
      </c>
      <c r="F56" t="s">
        <v>669</v>
      </c>
      <c r="G56">
        <v>2</v>
      </c>
      <c r="H56" t="s">
        <v>1267</v>
      </c>
      <c r="J56" s="1">
        <v>45676</v>
      </c>
    </row>
    <row r="57" spans="1:10" x14ac:dyDescent="0.25">
      <c r="A57">
        <v>5522</v>
      </c>
      <c r="B57">
        <v>7368</v>
      </c>
      <c r="C57" t="s">
        <v>668</v>
      </c>
      <c r="D57" t="s">
        <v>674</v>
      </c>
      <c r="F57" t="s">
        <v>669</v>
      </c>
      <c r="G57">
        <v>4</v>
      </c>
      <c r="H57" t="s">
        <v>670</v>
      </c>
      <c r="J57" s="1">
        <v>45676</v>
      </c>
    </row>
    <row r="58" spans="1:10" x14ac:dyDescent="0.25">
      <c r="A58">
        <v>5523</v>
      </c>
      <c r="B58">
        <v>7368</v>
      </c>
      <c r="C58" t="s">
        <v>673</v>
      </c>
      <c r="D58" t="s">
        <v>973</v>
      </c>
      <c r="F58" t="s">
        <v>669</v>
      </c>
      <c r="G58">
        <v>1</v>
      </c>
      <c r="J58" s="1">
        <v>45676</v>
      </c>
    </row>
    <row r="59" spans="1:10" x14ac:dyDescent="0.25">
      <c r="A59">
        <v>5524</v>
      </c>
      <c r="B59">
        <v>7369</v>
      </c>
      <c r="C59" t="s">
        <v>668</v>
      </c>
      <c r="D59" t="s">
        <v>671</v>
      </c>
      <c r="F59" t="s">
        <v>669</v>
      </c>
      <c r="I59" t="s">
        <v>1537</v>
      </c>
      <c r="J59" s="1">
        <v>45677</v>
      </c>
    </row>
    <row r="60" spans="1:10" x14ac:dyDescent="0.25">
      <c r="A60">
        <v>5525</v>
      </c>
      <c r="B60">
        <v>7371</v>
      </c>
      <c r="C60" t="s">
        <v>668</v>
      </c>
      <c r="D60" t="s">
        <v>671</v>
      </c>
      <c r="F60" t="s">
        <v>669</v>
      </c>
      <c r="I60" t="s">
        <v>1538</v>
      </c>
      <c r="J60" s="1">
        <v>45677</v>
      </c>
    </row>
    <row r="61" spans="1:10" x14ac:dyDescent="0.25">
      <c r="A61">
        <v>5526</v>
      </c>
      <c r="B61">
        <v>7371</v>
      </c>
      <c r="C61" t="s">
        <v>1169</v>
      </c>
      <c r="D61" t="s">
        <v>1539</v>
      </c>
      <c r="F61" t="s">
        <v>669</v>
      </c>
      <c r="I61" t="s">
        <v>1540</v>
      </c>
      <c r="J61" s="1">
        <v>45677</v>
      </c>
    </row>
    <row r="62" spans="1:10" x14ac:dyDescent="0.25">
      <c r="A62">
        <v>5527</v>
      </c>
      <c r="B62">
        <v>7372</v>
      </c>
      <c r="C62" t="s">
        <v>668</v>
      </c>
      <c r="D62" t="s">
        <v>671</v>
      </c>
      <c r="F62" t="s">
        <v>669</v>
      </c>
      <c r="G62">
        <v>1</v>
      </c>
      <c r="H62" t="s">
        <v>670</v>
      </c>
      <c r="I62" t="s">
        <v>1541</v>
      </c>
      <c r="J62" s="1">
        <v>45677</v>
      </c>
    </row>
    <row r="63" spans="1:10" x14ac:dyDescent="0.25">
      <c r="A63">
        <v>5528</v>
      </c>
      <c r="B63">
        <v>7375</v>
      </c>
      <c r="C63" t="s">
        <v>668</v>
      </c>
      <c r="J63" s="1">
        <v>45678</v>
      </c>
    </row>
    <row r="64" spans="1:10" x14ac:dyDescent="0.25">
      <c r="A64">
        <v>5529</v>
      </c>
      <c r="B64">
        <v>7375</v>
      </c>
      <c r="C64" t="s">
        <v>1153</v>
      </c>
      <c r="J64" s="1">
        <v>45678</v>
      </c>
    </row>
    <row r="65" spans="1:10" x14ac:dyDescent="0.25">
      <c r="A65">
        <v>5530</v>
      </c>
      <c r="B65">
        <v>7377</v>
      </c>
      <c r="C65" t="s">
        <v>1169</v>
      </c>
      <c r="D65" t="s">
        <v>1542</v>
      </c>
      <c r="F65" t="s">
        <v>1171</v>
      </c>
      <c r="G65">
        <v>3</v>
      </c>
      <c r="J65" s="1">
        <v>45678</v>
      </c>
    </row>
    <row r="66" spans="1:10" x14ac:dyDescent="0.25">
      <c r="A66">
        <v>5531</v>
      </c>
      <c r="B66">
        <v>7378</v>
      </c>
      <c r="C66" t="s">
        <v>668</v>
      </c>
      <c r="D66" t="s">
        <v>674</v>
      </c>
      <c r="F66" t="s">
        <v>669</v>
      </c>
      <c r="G66">
        <v>8</v>
      </c>
      <c r="H66" t="s">
        <v>670</v>
      </c>
      <c r="J66" s="1">
        <v>45678</v>
      </c>
    </row>
    <row r="67" spans="1:10" x14ac:dyDescent="0.25">
      <c r="A67">
        <v>5532</v>
      </c>
      <c r="B67">
        <v>7378</v>
      </c>
      <c r="C67" t="s">
        <v>668</v>
      </c>
      <c r="D67" t="s">
        <v>672</v>
      </c>
      <c r="F67" t="s">
        <v>669</v>
      </c>
      <c r="G67">
        <v>1</v>
      </c>
      <c r="H67" t="s">
        <v>670</v>
      </c>
      <c r="J67" s="1">
        <v>45678</v>
      </c>
    </row>
    <row r="68" spans="1:10" x14ac:dyDescent="0.25">
      <c r="A68">
        <v>5533</v>
      </c>
      <c r="B68">
        <v>7378</v>
      </c>
      <c r="C68" t="s">
        <v>668</v>
      </c>
      <c r="D68" t="s">
        <v>674</v>
      </c>
      <c r="F68" t="s">
        <v>669</v>
      </c>
      <c r="G68">
        <v>1</v>
      </c>
      <c r="H68" t="s">
        <v>1151</v>
      </c>
      <c r="J68" s="1">
        <v>45678</v>
      </c>
    </row>
    <row r="69" spans="1:10" x14ac:dyDescent="0.25">
      <c r="A69">
        <v>5534</v>
      </c>
      <c r="B69">
        <v>7380</v>
      </c>
      <c r="C69" t="s">
        <v>668</v>
      </c>
      <c r="D69" t="s">
        <v>674</v>
      </c>
      <c r="F69" t="s">
        <v>669</v>
      </c>
      <c r="G69">
        <v>3</v>
      </c>
      <c r="H69" t="s">
        <v>670</v>
      </c>
      <c r="J69" s="1">
        <v>45678</v>
      </c>
    </row>
    <row r="70" spans="1:10" x14ac:dyDescent="0.25">
      <c r="A70">
        <v>5535</v>
      </c>
      <c r="B70">
        <v>7381</v>
      </c>
      <c r="C70" t="s">
        <v>668</v>
      </c>
      <c r="H70" t="s">
        <v>1151</v>
      </c>
      <c r="I70" t="s">
        <v>1557</v>
      </c>
      <c r="J70" s="1">
        <v>45679</v>
      </c>
    </row>
    <row r="71" spans="1:10" x14ac:dyDescent="0.25">
      <c r="A71">
        <v>5536</v>
      </c>
      <c r="B71">
        <v>7383</v>
      </c>
      <c r="C71" t="s">
        <v>668</v>
      </c>
      <c r="H71" t="s">
        <v>670</v>
      </c>
      <c r="I71" t="s">
        <v>1168</v>
      </c>
      <c r="J71" s="1">
        <v>45679</v>
      </c>
    </row>
    <row r="72" spans="1:10" x14ac:dyDescent="0.25">
      <c r="A72">
        <v>5537</v>
      </c>
      <c r="B72">
        <v>7384</v>
      </c>
      <c r="C72" t="s">
        <v>668</v>
      </c>
      <c r="D72" t="s">
        <v>1150</v>
      </c>
      <c r="F72" t="s">
        <v>669</v>
      </c>
      <c r="I72" t="s">
        <v>1596</v>
      </c>
      <c r="J72" s="1">
        <v>45679</v>
      </c>
    </row>
    <row r="73" spans="1:10" x14ac:dyDescent="0.25">
      <c r="A73">
        <v>5538</v>
      </c>
      <c r="B73">
        <v>7385</v>
      </c>
      <c r="C73" t="s">
        <v>673</v>
      </c>
      <c r="I73" t="s">
        <v>1597</v>
      </c>
      <c r="J73" s="1">
        <v>45679</v>
      </c>
    </row>
    <row r="74" spans="1:10" x14ac:dyDescent="0.25">
      <c r="A74">
        <v>5539</v>
      </c>
      <c r="B74">
        <v>7386</v>
      </c>
      <c r="C74" t="s">
        <v>668</v>
      </c>
      <c r="D74" t="s">
        <v>1170</v>
      </c>
      <c r="F74" t="s">
        <v>669</v>
      </c>
      <c r="I74" t="s">
        <v>1598</v>
      </c>
      <c r="J74" s="1">
        <v>45679</v>
      </c>
    </row>
    <row r="75" spans="1:10" x14ac:dyDescent="0.25">
      <c r="A75">
        <v>5540</v>
      </c>
      <c r="B75">
        <v>7366</v>
      </c>
      <c r="C75" t="s">
        <v>668</v>
      </c>
      <c r="D75" t="s">
        <v>1622</v>
      </c>
      <c r="F75" t="s">
        <v>669</v>
      </c>
      <c r="I75" t="s">
        <v>1165</v>
      </c>
      <c r="J75" s="1">
        <v>45676</v>
      </c>
    </row>
    <row r="76" spans="1:10" x14ac:dyDescent="0.25">
      <c r="A76">
        <v>5541</v>
      </c>
      <c r="B76">
        <v>7388</v>
      </c>
      <c r="C76" t="s">
        <v>673</v>
      </c>
      <c r="D76" t="s">
        <v>1170</v>
      </c>
      <c r="F76" t="s">
        <v>669</v>
      </c>
      <c r="I76" t="s">
        <v>1768</v>
      </c>
      <c r="J76" s="1">
        <v>45681</v>
      </c>
    </row>
    <row r="77" spans="1:10" x14ac:dyDescent="0.25">
      <c r="A77">
        <v>5542</v>
      </c>
      <c r="B77">
        <v>7391</v>
      </c>
      <c r="C77" t="s">
        <v>668</v>
      </c>
      <c r="H77" t="s">
        <v>972</v>
      </c>
      <c r="I77" t="s">
        <v>1769</v>
      </c>
      <c r="J77" s="1">
        <v>45682</v>
      </c>
    </row>
    <row r="78" spans="1:10" x14ac:dyDescent="0.25">
      <c r="A78">
        <v>5543</v>
      </c>
      <c r="B78">
        <v>7392</v>
      </c>
      <c r="C78" t="s">
        <v>668</v>
      </c>
      <c r="D78" t="s">
        <v>1161</v>
      </c>
      <c r="F78" t="s">
        <v>669</v>
      </c>
      <c r="G78">
        <v>3</v>
      </c>
      <c r="H78" t="s">
        <v>1151</v>
      </c>
      <c r="I78" t="s">
        <v>1770</v>
      </c>
      <c r="J78" s="1">
        <v>45682</v>
      </c>
    </row>
    <row r="79" spans="1:10" x14ac:dyDescent="0.25">
      <c r="A79">
        <v>5544</v>
      </c>
      <c r="B79">
        <v>7392</v>
      </c>
      <c r="C79" t="s">
        <v>668</v>
      </c>
      <c r="D79" t="s">
        <v>1159</v>
      </c>
      <c r="F79" t="s">
        <v>669</v>
      </c>
      <c r="G79">
        <v>1</v>
      </c>
      <c r="I79" t="s">
        <v>1771</v>
      </c>
      <c r="J79" s="1">
        <v>45682</v>
      </c>
    </row>
    <row r="80" spans="1:10" x14ac:dyDescent="0.25">
      <c r="A80">
        <v>5545</v>
      </c>
      <c r="B80">
        <v>7392</v>
      </c>
      <c r="C80" t="s">
        <v>668</v>
      </c>
      <c r="D80" t="s">
        <v>1161</v>
      </c>
      <c r="F80" t="s">
        <v>669</v>
      </c>
      <c r="G80">
        <v>3</v>
      </c>
      <c r="I80" t="s">
        <v>1772</v>
      </c>
      <c r="J80" s="1">
        <v>45682</v>
      </c>
    </row>
    <row r="81" spans="1:10" x14ac:dyDescent="0.25">
      <c r="A81">
        <v>5546</v>
      </c>
      <c r="B81">
        <v>7392</v>
      </c>
      <c r="C81" t="s">
        <v>668</v>
      </c>
      <c r="D81" t="s">
        <v>1159</v>
      </c>
      <c r="F81" t="s">
        <v>669</v>
      </c>
      <c r="G81">
        <v>2</v>
      </c>
      <c r="I81" t="s">
        <v>1773</v>
      </c>
      <c r="J81" s="1">
        <v>45682</v>
      </c>
    </row>
    <row r="82" spans="1:10" x14ac:dyDescent="0.25">
      <c r="A82">
        <v>5547</v>
      </c>
      <c r="B82">
        <v>7393</v>
      </c>
      <c r="C82" t="s">
        <v>668</v>
      </c>
      <c r="D82" t="s">
        <v>672</v>
      </c>
      <c r="F82" t="s">
        <v>669</v>
      </c>
      <c r="G82">
        <v>9</v>
      </c>
      <c r="H82" t="s">
        <v>1267</v>
      </c>
      <c r="J82" s="1">
        <v>45682</v>
      </c>
    </row>
    <row r="83" spans="1:10" x14ac:dyDescent="0.25">
      <c r="A83">
        <v>5548</v>
      </c>
      <c r="B83">
        <v>7394</v>
      </c>
      <c r="C83" t="s">
        <v>668</v>
      </c>
      <c r="I83" t="s">
        <v>1774</v>
      </c>
      <c r="J83" s="1">
        <v>45682</v>
      </c>
    </row>
    <row r="84" spans="1:10" x14ac:dyDescent="0.25">
      <c r="A84">
        <v>5549</v>
      </c>
      <c r="B84">
        <v>7395</v>
      </c>
      <c r="C84" t="s">
        <v>668</v>
      </c>
      <c r="F84" t="s">
        <v>669</v>
      </c>
      <c r="G84">
        <v>3</v>
      </c>
      <c r="H84" t="s">
        <v>1151</v>
      </c>
      <c r="I84" t="s">
        <v>1775</v>
      </c>
      <c r="J84" s="1">
        <v>45682</v>
      </c>
    </row>
    <row r="85" spans="1:10" x14ac:dyDescent="0.25">
      <c r="A85">
        <v>5550</v>
      </c>
      <c r="B85">
        <v>7395</v>
      </c>
      <c r="C85" t="s">
        <v>668</v>
      </c>
      <c r="F85" t="s">
        <v>669</v>
      </c>
      <c r="G85">
        <v>40</v>
      </c>
      <c r="H85" t="s">
        <v>1151</v>
      </c>
      <c r="I85" t="s">
        <v>1776</v>
      </c>
      <c r="J85" s="1">
        <v>45682</v>
      </c>
    </row>
    <row r="86" spans="1:10" x14ac:dyDescent="0.25">
      <c r="A86">
        <v>5551</v>
      </c>
      <c r="B86">
        <v>7395</v>
      </c>
      <c r="C86" t="s">
        <v>1153</v>
      </c>
      <c r="F86" t="s">
        <v>669</v>
      </c>
      <c r="I86" t="s">
        <v>1777</v>
      </c>
      <c r="J86" s="1">
        <v>45682</v>
      </c>
    </row>
    <row r="87" spans="1:10" x14ac:dyDescent="0.25">
      <c r="A87">
        <v>5552</v>
      </c>
      <c r="B87">
        <v>7395</v>
      </c>
      <c r="C87" t="s">
        <v>1169</v>
      </c>
      <c r="F87" t="s">
        <v>1171</v>
      </c>
      <c r="G87">
        <v>407</v>
      </c>
      <c r="I87" t="s">
        <v>1778</v>
      </c>
      <c r="J87" s="1">
        <v>45682</v>
      </c>
    </row>
    <row r="88" spans="1:10" x14ac:dyDescent="0.25">
      <c r="A88">
        <v>5553</v>
      </c>
      <c r="B88">
        <v>7395</v>
      </c>
      <c r="C88" t="s">
        <v>673</v>
      </c>
      <c r="F88" t="s">
        <v>669</v>
      </c>
      <c r="I88" t="s">
        <v>1779</v>
      </c>
      <c r="J88" s="1">
        <v>45682</v>
      </c>
    </row>
    <row r="89" spans="1:10" x14ac:dyDescent="0.25">
      <c r="A89">
        <v>5554</v>
      </c>
      <c r="B89">
        <v>7395</v>
      </c>
      <c r="C89" t="s">
        <v>673</v>
      </c>
      <c r="F89" t="s">
        <v>669</v>
      </c>
      <c r="I89" t="s">
        <v>1780</v>
      </c>
      <c r="J89" s="1">
        <v>45682</v>
      </c>
    </row>
    <row r="90" spans="1:10" x14ac:dyDescent="0.25">
      <c r="A90">
        <v>5555</v>
      </c>
      <c r="B90">
        <v>7396</v>
      </c>
      <c r="C90" t="s">
        <v>668</v>
      </c>
      <c r="D90" t="s">
        <v>1781</v>
      </c>
      <c r="F90" t="s">
        <v>669</v>
      </c>
      <c r="G90">
        <v>2</v>
      </c>
      <c r="J90" s="1">
        <v>45682</v>
      </c>
    </row>
    <row r="91" spans="1:10" x14ac:dyDescent="0.25">
      <c r="A91">
        <v>5556</v>
      </c>
      <c r="B91">
        <v>7396</v>
      </c>
      <c r="C91" t="s">
        <v>668</v>
      </c>
      <c r="D91" t="s">
        <v>1782</v>
      </c>
      <c r="F91" t="s">
        <v>669</v>
      </c>
      <c r="G91">
        <v>1</v>
      </c>
      <c r="J91" s="1">
        <v>45682</v>
      </c>
    </row>
    <row r="92" spans="1:10" x14ac:dyDescent="0.25">
      <c r="A92">
        <v>5557</v>
      </c>
      <c r="B92">
        <v>7396</v>
      </c>
      <c r="C92" t="s">
        <v>668</v>
      </c>
      <c r="D92" t="s">
        <v>675</v>
      </c>
      <c r="F92" t="s">
        <v>669</v>
      </c>
      <c r="G92">
        <v>1</v>
      </c>
      <c r="J92" s="1">
        <v>45682</v>
      </c>
    </row>
    <row r="93" spans="1:10" x14ac:dyDescent="0.25">
      <c r="A93">
        <v>5558</v>
      </c>
      <c r="B93">
        <v>7398</v>
      </c>
      <c r="C93" t="s">
        <v>668</v>
      </c>
      <c r="D93" t="s">
        <v>672</v>
      </c>
      <c r="F93" t="s">
        <v>669</v>
      </c>
      <c r="G93">
        <v>3</v>
      </c>
      <c r="H93" t="s">
        <v>1151</v>
      </c>
      <c r="I93" t="s">
        <v>1783</v>
      </c>
      <c r="J93" s="1">
        <v>45683</v>
      </c>
    </row>
    <row r="94" spans="1:10" x14ac:dyDescent="0.25">
      <c r="A94">
        <v>5559</v>
      </c>
      <c r="B94">
        <v>7398</v>
      </c>
      <c r="C94" t="s">
        <v>668</v>
      </c>
      <c r="D94" t="s">
        <v>672</v>
      </c>
      <c r="F94" t="s">
        <v>669</v>
      </c>
      <c r="G94">
        <v>2</v>
      </c>
      <c r="H94" t="s">
        <v>1267</v>
      </c>
      <c r="I94" t="s">
        <v>1784</v>
      </c>
      <c r="J94" s="1">
        <v>45683</v>
      </c>
    </row>
    <row r="95" spans="1:10" x14ac:dyDescent="0.25">
      <c r="A95">
        <v>5560</v>
      </c>
      <c r="B95">
        <v>7398</v>
      </c>
      <c r="C95" t="s">
        <v>668</v>
      </c>
      <c r="D95" t="s">
        <v>672</v>
      </c>
      <c r="F95" t="s">
        <v>669</v>
      </c>
      <c r="G95">
        <v>1</v>
      </c>
      <c r="H95" t="s">
        <v>972</v>
      </c>
      <c r="I95" t="s">
        <v>1785</v>
      </c>
      <c r="J95" s="1">
        <v>45683</v>
      </c>
    </row>
    <row r="96" spans="1:10" x14ac:dyDescent="0.25">
      <c r="A96">
        <v>5561</v>
      </c>
      <c r="B96">
        <v>7398</v>
      </c>
      <c r="C96" t="s">
        <v>668</v>
      </c>
      <c r="D96" t="s">
        <v>671</v>
      </c>
      <c r="F96" t="s">
        <v>669</v>
      </c>
      <c r="G96">
        <v>1</v>
      </c>
      <c r="H96" t="s">
        <v>1151</v>
      </c>
      <c r="I96" t="s">
        <v>1786</v>
      </c>
      <c r="J96" s="1">
        <v>45683</v>
      </c>
    </row>
    <row r="97" spans="1:10" x14ac:dyDescent="0.25">
      <c r="A97">
        <v>5562</v>
      </c>
      <c r="B97">
        <v>7401</v>
      </c>
      <c r="C97" t="s">
        <v>668</v>
      </c>
      <c r="D97" t="s">
        <v>1159</v>
      </c>
      <c r="F97" t="s">
        <v>669</v>
      </c>
      <c r="H97" t="s">
        <v>1151</v>
      </c>
      <c r="I97" t="s">
        <v>675</v>
      </c>
      <c r="J97" s="1">
        <v>45683</v>
      </c>
    </row>
    <row r="98" spans="1:10" x14ac:dyDescent="0.25">
      <c r="A98">
        <v>5563</v>
      </c>
      <c r="B98">
        <v>7401</v>
      </c>
      <c r="C98" t="s">
        <v>1169</v>
      </c>
      <c r="F98" t="s">
        <v>669</v>
      </c>
      <c r="I98" t="s">
        <v>1787</v>
      </c>
      <c r="J98" s="1">
        <v>45683</v>
      </c>
    </row>
    <row r="99" spans="1:10" x14ac:dyDescent="0.25">
      <c r="A99">
        <v>5564</v>
      </c>
      <c r="B99">
        <v>7401</v>
      </c>
      <c r="C99" t="s">
        <v>673</v>
      </c>
      <c r="D99" t="s">
        <v>1159</v>
      </c>
      <c r="F99" t="s">
        <v>669</v>
      </c>
      <c r="I99" t="s">
        <v>973</v>
      </c>
      <c r="J99" s="1">
        <v>45683</v>
      </c>
    </row>
    <row r="100" spans="1:10" x14ac:dyDescent="0.25">
      <c r="A100">
        <v>5565</v>
      </c>
      <c r="B100">
        <v>7400</v>
      </c>
      <c r="C100" t="s">
        <v>668</v>
      </c>
      <c r="I100" t="s">
        <v>1788</v>
      </c>
      <c r="J100" s="1">
        <v>45683</v>
      </c>
    </row>
    <row r="101" spans="1:10" x14ac:dyDescent="0.25">
      <c r="A101">
        <v>5566</v>
      </c>
      <c r="B101">
        <v>7404</v>
      </c>
      <c r="C101" t="s">
        <v>668</v>
      </c>
      <c r="D101" t="s">
        <v>1800</v>
      </c>
      <c r="F101" t="s">
        <v>669</v>
      </c>
      <c r="G101">
        <v>1</v>
      </c>
      <c r="J101" s="1">
        <v>45684</v>
      </c>
    </row>
    <row r="102" spans="1:10" x14ac:dyDescent="0.25">
      <c r="A102">
        <v>5567</v>
      </c>
      <c r="B102">
        <v>7404</v>
      </c>
      <c r="C102" t="s">
        <v>668</v>
      </c>
      <c r="D102" t="s">
        <v>1801</v>
      </c>
      <c r="F102" t="s">
        <v>669</v>
      </c>
      <c r="G102">
        <v>1</v>
      </c>
      <c r="J102" s="1">
        <v>45684</v>
      </c>
    </row>
    <row r="103" spans="1:10" x14ac:dyDescent="0.25">
      <c r="A103">
        <v>5568</v>
      </c>
      <c r="B103">
        <v>7404</v>
      </c>
      <c r="C103" t="s">
        <v>668</v>
      </c>
      <c r="D103" t="s">
        <v>674</v>
      </c>
      <c r="F103" t="s">
        <v>669</v>
      </c>
      <c r="G103">
        <v>8</v>
      </c>
      <c r="H103" t="s">
        <v>670</v>
      </c>
      <c r="J103" s="1">
        <v>45684</v>
      </c>
    </row>
    <row r="104" spans="1:10" x14ac:dyDescent="0.25">
      <c r="A104">
        <v>5569</v>
      </c>
      <c r="B104">
        <v>7405</v>
      </c>
      <c r="C104" t="s">
        <v>668</v>
      </c>
      <c r="I104" t="s">
        <v>1168</v>
      </c>
      <c r="J104" s="1">
        <v>45685</v>
      </c>
    </row>
    <row r="105" spans="1:10" x14ac:dyDescent="0.25">
      <c r="A105">
        <v>5570</v>
      </c>
      <c r="B105">
        <v>7405</v>
      </c>
      <c r="C105" t="s">
        <v>1169</v>
      </c>
      <c r="I105" t="s">
        <v>1827</v>
      </c>
      <c r="J105" s="1">
        <v>45685</v>
      </c>
    </row>
    <row r="106" spans="1:10" x14ac:dyDescent="0.25">
      <c r="A106">
        <v>5571</v>
      </c>
      <c r="B106">
        <v>7406</v>
      </c>
      <c r="C106" t="s">
        <v>668</v>
      </c>
      <c r="D106" t="s">
        <v>674</v>
      </c>
      <c r="F106" t="s">
        <v>669</v>
      </c>
      <c r="G106">
        <v>1</v>
      </c>
      <c r="I106" t="s">
        <v>1828</v>
      </c>
      <c r="J106" s="1">
        <v>45685</v>
      </c>
    </row>
    <row r="107" spans="1:10" x14ac:dyDescent="0.25">
      <c r="A107">
        <v>5572</v>
      </c>
      <c r="B107">
        <v>7408</v>
      </c>
      <c r="C107" t="s">
        <v>1153</v>
      </c>
      <c r="J107" s="1">
        <v>45686</v>
      </c>
    </row>
    <row r="108" spans="1:10" x14ac:dyDescent="0.25">
      <c r="A108">
        <v>5573</v>
      </c>
      <c r="B108">
        <v>7408</v>
      </c>
      <c r="C108" t="s">
        <v>1153</v>
      </c>
      <c r="J108" s="1">
        <v>45686</v>
      </c>
    </row>
    <row r="109" spans="1:10" x14ac:dyDescent="0.25">
      <c r="A109">
        <v>5574</v>
      </c>
      <c r="B109">
        <v>7408</v>
      </c>
      <c r="C109" t="s">
        <v>673</v>
      </c>
      <c r="D109" t="s">
        <v>676</v>
      </c>
      <c r="J109" s="1">
        <v>45686</v>
      </c>
    </row>
    <row r="110" spans="1:10" x14ac:dyDescent="0.25">
      <c r="A110">
        <v>5575</v>
      </c>
      <c r="B110">
        <v>7410</v>
      </c>
      <c r="C110" t="s">
        <v>668</v>
      </c>
      <c r="D110" t="s">
        <v>674</v>
      </c>
      <c r="F110" t="s">
        <v>669</v>
      </c>
      <c r="G110">
        <v>1</v>
      </c>
      <c r="H110" t="s">
        <v>670</v>
      </c>
      <c r="J110" s="1">
        <v>45686</v>
      </c>
    </row>
    <row r="111" spans="1:10" x14ac:dyDescent="0.25">
      <c r="A111">
        <v>5576</v>
      </c>
      <c r="B111">
        <v>7411</v>
      </c>
      <c r="C111" t="s">
        <v>668</v>
      </c>
      <c r="D111" t="s">
        <v>674</v>
      </c>
      <c r="F111" t="s">
        <v>669</v>
      </c>
      <c r="G111">
        <v>3</v>
      </c>
      <c r="H111" t="s">
        <v>670</v>
      </c>
      <c r="J111" s="1">
        <v>45686</v>
      </c>
    </row>
    <row r="112" spans="1:10" x14ac:dyDescent="0.25">
      <c r="A112">
        <v>5577</v>
      </c>
      <c r="B112">
        <v>7412</v>
      </c>
      <c r="C112" t="s">
        <v>668</v>
      </c>
      <c r="J112" s="1">
        <v>45686</v>
      </c>
    </row>
    <row r="113" spans="1:10" x14ac:dyDescent="0.25">
      <c r="A113">
        <v>5578</v>
      </c>
      <c r="B113">
        <v>7414</v>
      </c>
      <c r="C113" t="s">
        <v>668</v>
      </c>
      <c r="H113" t="s">
        <v>1267</v>
      </c>
      <c r="I113" t="s">
        <v>1914</v>
      </c>
      <c r="J113" s="1">
        <v>45687</v>
      </c>
    </row>
    <row r="114" spans="1:10" x14ac:dyDescent="0.25">
      <c r="A114">
        <v>5579</v>
      </c>
      <c r="B114">
        <v>7414</v>
      </c>
      <c r="C114" t="s">
        <v>673</v>
      </c>
      <c r="I114" t="s">
        <v>1915</v>
      </c>
      <c r="J114" s="1">
        <v>45687</v>
      </c>
    </row>
    <row r="115" spans="1:10" x14ac:dyDescent="0.25">
      <c r="A115">
        <v>5580</v>
      </c>
      <c r="B115">
        <v>7414</v>
      </c>
      <c r="C115" t="s">
        <v>1169</v>
      </c>
      <c r="I115" t="s">
        <v>1539</v>
      </c>
      <c r="J115" s="1">
        <v>45687</v>
      </c>
    </row>
    <row r="116" spans="1:10" x14ac:dyDescent="0.25">
      <c r="A116">
        <v>5581</v>
      </c>
      <c r="B116">
        <v>7418</v>
      </c>
      <c r="C116" t="s">
        <v>668</v>
      </c>
      <c r="D116" t="s">
        <v>672</v>
      </c>
      <c r="F116" t="s">
        <v>669</v>
      </c>
      <c r="G116">
        <v>4</v>
      </c>
      <c r="H116" t="s">
        <v>1267</v>
      </c>
      <c r="J116" s="1">
        <v>45688</v>
      </c>
    </row>
    <row r="117" spans="1:10" x14ac:dyDescent="0.25">
      <c r="A117">
        <v>5582</v>
      </c>
      <c r="B117">
        <v>7425</v>
      </c>
      <c r="C117" t="s">
        <v>668</v>
      </c>
      <c r="D117" t="s">
        <v>1150</v>
      </c>
      <c r="F117" t="s">
        <v>669</v>
      </c>
      <c r="G117">
        <v>1</v>
      </c>
      <c r="I117" t="s">
        <v>2009</v>
      </c>
      <c r="J117" s="1">
        <v>45691</v>
      </c>
    </row>
    <row r="118" spans="1:10" x14ac:dyDescent="0.25">
      <c r="A118">
        <v>5583</v>
      </c>
      <c r="B118">
        <v>7426</v>
      </c>
      <c r="C118" t="s">
        <v>668</v>
      </c>
      <c r="J118" s="1">
        <v>45691</v>
      </c>
    </row>
    <row r="119" spans="1:10" x14ac:dyDescent="0.25">
      <c r="A119">
        <v>5584</v>
      </c>
      <c r="B119">
        <v>7426</v>
      </c>
      <c r="C119" t="s">
        <v>1153</v>
      </c>
      <c r="J119" s="1">
        <v>45691</v>
      </c>
    </row>
    <row r="120" spans="1:10" x14ac:dyDescent="0.25">
      <c r="A120">
        <v>5585</v>
      </c>
      <c r="B120">
        <v>7428</v>
      </c>
      <c r="C120" t="s">
        <v>1169</v>
      </c>
      <c r="J120" s="1">
        <v>45693</v>
      </c>
    </row>
    <row r="121" spans="1:10" x14ac:dyDescent="0.25">
      <c r="A121">
        <v>5586</v>
      </c>
      <c r="B121">
        <v>7430</v>
      </c>
      <c r="C121" t="s">
        <v>668</v>
      </c>
      <c r="I121" t="s">
        <v>2047</v>
      </c>
      <c r="J121" s="1">
        <v>45693</v>
      </c>
    </row>
    <row r="122" spans="1:10" x14ac:dyDescent="0.25">
      <c r="A122">
        <v>5587</v>
      </c>
      <c r="B122">
        <v>7430</v>
      </c>
      <c r="C122" t="s">
        <v>673</v>
      </c>
      <c r="I122" t="s">
        <v>2048</v>
      </c>
      <c r="J122" s="1">
        <v>45693</v>
      </c>
    </row>
    <row r="123" spans="1:10" x14ac:dyDescent="0.25">
      <c r="A123">
        <v>5588</v>
      </c>
      <c r="B123">
        <v>7430</v>
      </c>
      <c r="C123" t="s">
        <v>673</v>
      </c>
      <c r="I123" t="s">
        <v>2049</v>
      </c>
      <c r="J123" s="1">
        <v>45693</v>
      </c>
    </row>
    <row r="124" spans="1:10" x14ac:dyDescent="0.25">
      <c r="A124">
        <v>5589</v>
      </c>
      <c r="B124">
        <v>7431</v>
      </c>
      <c r="C124" t="s">
        <v>668</v>
      </c>
      <c r="D124" t="s">
        <v>671</v>
      </c>
      <c r="J124" s="1">
        <v>45694</v>
      </c>
    </row>
    <row r="125" spans="1:10" x14ac:dyDescent="0.25">
      <c r="A125">
        <v>5590</v>
      </c>
      <c r="B125">
        <v>7433</v>
      </c>
      <c r="C125" t="s">
        <v>1153</v>
      </c>
      <c r="D125" t="s">
        <v>2072</v>
      </c>
      <c r="F125" t="s">
        <v>669</v>
      </c>
      <c r="G125">
        <v>1</v>
      </c>
      <c r="I125" t="s">
        <v>2073</v>
      </c>
      <c r="J125" s="1">
        <v>45694</v>
      </c>
    </row>
    <row r="126" spans="1:10" x14ac:dyDescent="0.25">
      <c r="A126">
        <v>5591</v>
      </c>
      <c r="B126">
        <v>7433</v>
      </c>
      <c r="C126" t="s">
        <v>1153</v>
      </c>
      <c r="D126" t="s">
        <v>2072</v>
      </c>
      <c r="F126" t="s">
        <v>669</v>
      </c>
      <c r="G126">
        <v>1</v>
      </c>
      <c r="I126" t="s">
        <v>2074</v>
      </c>
      <c r="J126" s="1">
        <v>45694</v>
      </c>
    </row>
    <row r="127" spans="1:10" x14ac:dyDescent="0.25">
      <c r="A127">
        <v>5592</v>
      </c>
      <c r="B127">
        <v>7433</v>
      </c>
      <c r="C127" t="s">
        <v>1169</v>
      </c>
      <c r="D127" t="s">
        <v>1542</v>
      </c>
      <c r="F127" t="s">
        <v>1171</v>
      </c>
      <c r="G127">
        <v>0</v>
      </c>
      <c r="J127" s="1">
        <v>45694</v>
      </c>
    </row>
    <row r="128" spans="1:10" x14ac:dyDescent="0.25">
      <c r="A128">
        <v>5593</v>
      </c>
      <c r="B128">
        <v>7433</v>
      </c>
      <c r="C128" t="s">
        <v>668</v>
      </c>
      <c r="D128" t="s">
        <v>674</v>
      </c>
      <c r="F128" t="s">
        <v>669</v>
      </c>
      <c r="G128">
        <v>3</v>
      </c>
      <c r="H128" t="s">
        <v>670</v>
      </c>
      <c r="J128" s="1">
        <v>45694</v>
      </c>
    </row>
    <row r="129" spans="1:10" x14ac:dyDescent="0.25">
      <c r="A129">
        <v>5594</v>
      </c>
      <c r="B129">
        <v>7433</v>
      </c>
      <c r="C129" t="s">
        <v>673</v>
      </c>
      <c r="D129" t="s">
        <v>973</v>
      </c>
      <c r="G129">
        <v>1</v>
      </c>
      <c r="I129" t="s">
        <v>2075</v>
      </c>
      <c r="J129" s="1">
        <v>45694</v>
      </c>
    </row>
    <row r="130" spans="1:10" x14ac:dyDescent="0.25">
      <c r="A130">
        <v>5595</v>
      </c>
      <c r="B130">
        <v>7436</v>
      </c>
      <c r="C130" t="s">
        <v>1169</v>
      </c>
      <c r="D130" t="s">
        <v>1170</v>
      </c>
      <c r="F130" t="s">
        <v>669</v>
      </c>
      <c r="I130" t="s">
        <v>2202</v>
      </c>
      <c r="J130" s="1">
        <v>45695</v>
      </c>
    </row>
    <row r="131" spans="1:10" x14ac:dyDescent="0.25">
      <c r="A131">
        <v>5596</v>
      </c>
      <c r="B131">
        <v>7436</v>
      </c>
      <c r="C131" t="s">
        <v>673</v>
      </c>
      <c r="D131" t="s">
        <v>1170</v>
      </c>
      <c r="F131" t="s">
        <v>669</v>
      </c>
      <c r="I131" t="s">
        <v>2203</v>
      </c>
      <c r="J131" s="1">
        <v>45695</v>
      </c>
    </row>
    <row r="132" spans="1:10" x14ac:dyDescent="0.25">
      <c r="A132">
        <v>5597</v>
      </c>
      <c r="B132">
        <v>7437</v>
      </c>
      <c r="C132" t="s">
        <v>668</v>
      </c>
      <c r="D132" t="s">
        <v>1165</v>
      </c>
      <c r="F132" t="s">
        <v>669</v>
      </c>
      <c r="G132">
        <v>7</v>
      </c>
      <c r="H132" t="s">
        <v>1151</v>
      </c>
      <c r="I132" t="s">
        <v>2204</v>
      </c>
      <c r="J132" s="1">
        <v>45695</v>
      </c>
    </row>
    <row r="133" spans="1:10" x14ac:dyDescent="0.25">
      <c r="A133">
        <v>5598</v>
      </c>
      <c r="B133">
        <v>7437</v>
      </c>
      <c r="C133" t="s">
        <v>673</v>
      </c>
      <c r="J133" s="1">
        <v>45695</v>
      </c>
    </row>
    <row r="134" spans="1:10" x14ac:dyDescent="0.25">
      <c r="A134">
        <v>5599</v>
      </c>
      <c r="B134">
        <v>7438</v>
      </c>
      <c r="C134" t="s">
        <v>668</v>
      </c>
      <c r="I134" t="s">
        <v>2205</v>
      </c>
      <c r="J134" s="1">
        <v>45695</v>
      </c>
    </row>
    <row r="135" spans="1:10" x14ac:dyDescent="0.25">
      <c r="A135">
        <v>5600</v>
      </c>
      <c r="B135">
        <v>7432</v>
      </c>
      <c r="C135" t="s">
        <v>668</v>
      </c>
      <c r="I135" t="s">
        <v>2206</v>
      </c>
      <c r="J135" s="1">
        <v>45694</v>
      </c>
    </row>
    <row r="136" spans="1:10" x14ac:dyDescent="0.25">
      <c r="A136">
        <v>5601</v>
      </c>
      <c r="B136">
        <v>7432</v>
      </c>
      <c r="C136" t="s">
        <v>668</v>
      </c>
      <c r="I136" t="s">
        <v>2207</v>
      </c>
      <c r="J136" s="1">
        <v>45694</v>
      </c>
    </row>
    <row r="137" spans="1:10" x14ac:dyDescent="0.25">
      <c r="A137">
        <v>5602</v>
      </c>
      <c r="B137">
        <v>7441</v>
      </c>
      <c r="C137" t="s">
        <v>668</v>
      </c>
      <c r="D137" t="s">
        <v>2208</v>
      </c>
      <c r="F137" t="s">
        <v>669</v>
      </c>
      <c r="G137">
        <v>10</v>
      </c>
      <c r="H137" t="s">
        <v>972</v>
      </c>
      <c r="I137" t="s">
        <v>1165</v>
      </c>
      <c r="J137" s="1">
        <v>45696</v>
      </c>
    </row>
    <row r="138" spans="1:10" x14ac:dyDescent="0.25">
      <c r="A138">
        <v>5603</v>
      </c>
      <c r="B138">
        <v>7441</v>
      </c>
      <c r="C138" t="s">
        <v>668</v>
      </c>
      <c r="D138" t="s">
        <v>1164</v>
      </c>
      <c r="F138" t="s">
        <v>669</v>
      </c>
      <c r="G138">
        <v>2</v>
      </c>
      <c r="H138" t="s">
        <v>972</v>
      </c>
      <c r="I138" t="s">
        <v>674</v>
      </c>
      <c r="J138" s="1">
        <v>45696</v>
      </c>
    </row>
    <row r="139" spans="1:10" x14ac:dyDescent="0.25">
      <c r="A139">
        <v>5604</v>
      </c>
      <c r="B139">
        <v>7443</v>
      </c>
      <c r="C139" t="s">
        <v>668</v>
      </c>
      <c r="H139" t="s">
        <v>670</v>
      </c>
      <c r="I139" t="s">
        <v>2209</v>
      </c>
      <c r="J139" s="1">
        <v>45697</v>
      </c>
    </row>
    <row r="140" spans="1:10" x14ac:dyDescent="0.25">
      <c r="A140">
        <v>5605</v>
      </c>
      <c r="B140">
        <v>7446</v>
      </c>
      <c r="C140" t="s">
        <v>673</v>
      </c>
      <c r="I140" t="s">
        <v>2210</v>
      </c>
      <c r="J140" s="1">
        <v>45698</v>
      </c>
    </row>
    <row r="141" spans="1:10" x14ac:dyDescent="0.25">
      <c r="A141">
        <v>5606</v>
      </c>
      <c r="B141">
        <v>7448</v>
      </c>
      <c r="C141" t="s">
        <v>668</v>
      </c>
      <c r="D141" t="s">
        <v>1536</v>
      </c>
      <c r="F141" t="s">
        <v>669</v>
      </c>
      <c r="G141">
        <v>1</v>
      </c>
      <c r="H141" t="s">
        <v>670</v>
      </c>
      <c r="J141" s="1">
        <v>45698</v>
      </c>
    </row>
    <row r="142" spans="1:10" x14ac:dyDescent="0.25">
      <c r="A142">
        <v>5607</v>
      </c>
      <c r="B142">
        <v>7453</v>
      </c>
      <c r="C142" t="s">
        <v>668</v>
      </c>
      <c r="I142" t="s">
        <v>2303</v>
      </c>
      <c r="J142" s="1">
        <v>45699</v>
      </c>
    </row>
    <row r="143" spans="1:10" x14ac:dyDescent="0.25">
      <c r="A143">
        <v>5608</v>
      </c>
      <c r="B143">
        <v>7455</v>
      </c>
      <c r="C143" t="s">
        <v>668</v>
      </c>
      <c r="D143" t="s">
        <v>672</v>
      </c>
      <c r="F143" t="s">
        <v>669</v>
      </c>
      <c r="G143">
        <v>13</v>
      </c>
      <c r="I143" t="s">
        <v>2304</v>
      </c>
      <c r="J143" s="1">
        <v>45699</v>
      </c>
    </row>
    <row r="144" spans="1:10" x14ac:dyDescent="0.25">
      <c r="A144">
        <v>5609</v>
      </c>
      <c r="B144">
        <v>7455</v>
      </c>
      <c r="C144" t="s">
        <v>668</v>
      </c>
      <c r="D144" t="s">
        <v>1269</v>
      </c>
      <c r="F144" t="s">
        <v>669</v>
      </c>
      <c r="G144">
        <v>1</v>
      </c>
      <c r="I144" t="s">
        <v>2305</v>
      </c>
      <c r="J144" s="1">
        <v>45699</v>
      </c>
    </row>
    <row r="145" spans="1:10" x14ac:dyDescent="0.25">
      <c r="A145">
        <v>5610</v>
      </c>
      <c r="B145">
        <v>7456</v>
      </c>
      <c r="C145" t="s">
        <v>668</v>
      </c>
      <c r="I145" t="s">
        <v>2306</v>
      </c>
      <c r="J145" s="1">
        <v>45699</v>
      </c>
    </row>
    <row r="146" spans="1:10" x14ac:dyDescent="0.25">
      <c r="A146">
        <v>5611</v>
      </c>
      <c r="B146">
        <v>7456</v>
      </c>
      <c r="C146" t="s">
        <v>1153</v>
      </c>
      <c r="I146" t="s">
        <v>1154</v>
      </c>
      <c r="J146" s="1">
        <v>45699</v>
      </c>
    </row>
    <row r="147" spans="1:10" x14ac:dyDescent="0.25">
      <c r="A147">
        <v>5612</v>
      </c>
      <c r="B147">
        <v>7458</v>
      </c>
      <c r="C147" t="s">
        <v>668</v>
      </c>
      <c r="D147" t="s">
        <v>672</v>
      </c>
      <c r="F147" t="s">
        <v>669</v>
      </c>
      <c r="G147">
        <v>2</v>
      </c>
      <c r="H147" t="s">
        <v>670</v>
      </c>
      <c r="J147" s="1">
        <v>45700</v>
      </c>
    </row>
    <row r="148" spans="1:10" x14ac:dyDescent="0.25">
      <c r="A148">
        <v>5613</v>
      </c>
      <c r="B148">
        <v>7459</v>
      </c>
      <c r="C148" t="s">
        <v>668</v>
      </c>
      <c r="D148" t="s">
        <v>2348</v>
      </c>
      <c r="F148" t="s">
        <v>669</v>
      </c>
      <c r="I148" t="s">
        <v>2349</v>
      </c>
      <c r="J148" s="1">
        <v>45700</v>
      </c>
    </row>
    <row r="149" spans="1:10" x14ac:dyDescent="0.25">
      <c r="A149">
        <v>5614</v>
      </c>
      <c r="B149">
        <v>7462</v>
      </c>
      <c r="C149" t="s">
        <v>668</v>
      </c>
      <c r="D149" t="s">
        <v>674</v>
      </c>
      <c r="F149" t="s">
        <v>669</v>
      </c>
      <c r="G149">
        <v>3</v>
      </c>
      <c r="I149" t="s">
        <v>2447</v>
      </c>
      <c r="J149" s="1">
        <v>45703</v>
      </c>
    </row>
    <row r="150" spans="1:10" x14ac:dyDescent="0.25">
      <c r="A150">
        <v>5615</v>
      </c>
      <c r="B150">
        <v>7464</v>
      </c>
      <c r="C150" t="s">
        <v>673</v>
      </c>
      <c r="I150" t="s">
        <v>1597</v>
      </c>
      <c r="J150" s="1">
        <v>45703</v>
      </c>
    </row>
    <row r="151" spans="1:10" x14ac:dyDescent="0.25">
      <c r="A151">
        <v>5616</v>
      </c>
      <c r="B151">
        <v>7465</v>
      </c>
      <c r="C151" t="s">
        <v>668</v>
      </c>
      <c r="D151" t="s">
        <v>1163</v>
      </c>
      <c r="F151" t="s">
        <v>669</v>
      </c>
      <c r="G151">
        <v>3</v>
      </c>
      <c r="I151" t="s">
        <v>2448</v>
      </c>
      <c r="J151" s="1">
        <v>45703</v>
      </c>
    </row>
    <row r="152" spans="1:10" x14ac:dyDescent="0.25">
      <c r="A152">
        <v>5617</v>
      </c>
      <c r="B152">
        <v>7465</v>
      </c>
      <c r="C152" t="s">
        <v>668</v>
      </c>
      <c r="D152" t="s">
        <v>1800</v>
      </c>
      <c r="F152" t="s">
        <v>669</v>
      </c>
      <c r="G152">
        <v>1</v>
      </c>
      <c r="I152" t="s">
        <v>2449</v>
      </c>
      <c r="J152" s="1">
        <v>45703</v>
      </c>
    </row>
    <row r="153" spans="1:10" x14ac:dyDescent="0.25">
      <c r="A153">
        <v>5618</v>
      </c>
      <c r="B153">
        <v>7467</v>
      </c>
      <c r="C153" t="s">
        <v>668</v>
      </c>
      <c r="D153" t="s">
        <v>1170</v>
      </c>
      <c r="F153" t="s">
        <v>669</v>
      </c>
      <c r="G153">
        <v>1</v>
      </c>
      <c r="H153" t="s">
        <v>2450</v>
      </c>
      <c r="I153" t="s">
        <v>2451</v>
      </c>
      <c r="J153" s="1">
        <v>45704</v>
      </c>
    </row>
    <row r="154" spans="1:10" x14ac:dyDescent="0.25">
      <c r="A154">
        <v>5619</v>
      </c>
      <c r="B154">
        <v>7463</v>
      </c>
      <c r="C154" t="s">
        <v>673</v>
      </c>
      <c r="D154" t="s">
        <v>676</v>
      </c>
      <c r="F154" t="s">
        <v>669</v>
      </c>
      <c r="G154">
        <v>1</v>
      </c>
      <c r="I154" t="s">
        <v>2452</v>
      </c>
      <c r="J154" s="1">
        <v>45703</v>
      </c>
    </row>
    <row r="155" spans="1:10" x14ac:dyDescent="0.25">
      <c r="A155">
        <v>5620</v>
      </c>
      <c r="B155">
        <v>7463</v>
      </c>
      <c r="C155" t="s">
        <v>1153</v>
      </c>
      <c r="D155" t="s">
        <v>2453</v>
      </c>
      <c r="F155" t="s">
        <v>669</v>
      </c>
      <c r="G155">
        <v>2</v>
      </c>
      <c r="I155" t="s">
        <v>2453</v>
      </c>
      <c r="J155" s="1">
        <v>45703</v>
      </c>
    </row>
    <row r="156" spans="1:10" x14ac:dyDescent="0.25">
      <c r="A156">
        <v>5621</v>
      </c>
      <c r="B156">
        <v>7466</v>
      </c>
      <c r="C156" t="s">
        <v>668</v>
      </c>
      <c r="D156" t="s">
        <v>1159</v>
      </c>
      <c r="F156" t="s">
        <v>669</v>
      </c>
      <c r="G156">
        <v>1</v>
      </c>
      <c r="I156" t="s">
        <v>2454</v>
      </c>
      <c r="J156" s="1">
        <v>45703</v>
      </c>
    </row>
    <row r="157" spans="1:10" x14ac:dyDescent="0.25">
      <c r="A157">
        <v>5622</v>
      </c>
      <c r="B157">
        <v>7466</v>
      </c>
      <c r="C157" t="s">
        <v>668</v>
      </c>
      <c r="D157" t="s">
        <v>1156</v>
      </c>
      <c r="F157" t="s">
        <v>669</v>
      </c>
      <c r="G157">
        <v>4</v>
      </c>
      <c r="I157" t="s">
        <v>2455</v>
      </c>
      <c r="J157" s="1">
        <v>45703</v>
      </c>
    </row>
    <row r="158" spans="1:10" x14ac:dyDescent="0.25">
      <c r="A158">
        <v>5623</v>
      </c>
      <c r="B158">
        <v>7466</v>
      </c>
      <c r="C158" t="s">
        <v>668</v>
      </c>
      <c r="D158" t="s">
        <v>2456</v>
      </c>
      <c r="F158" t="s">
        <v>669</v>
      </c>
      <c r="G158">
        <v>11</v>
      </c>
      <c r="I158" t="s">
        <v>1165</v>
      </c>
      <c r="J158" s="1">
        <v>45703</v>
      </c>
    </row>
    <row r="159" spans="1:10" x14ac:dyDescent="0.25">
      <c r="A159">
        <v>5624</v>
      </c>
      <c r="B159">
        <v>7466</v>
      </c>
      <c r="C159" t="s">
        <v>668</v>
      </c>
      <c r="D159" t="s">
        <v>1164</v>
      </c>
      <c r="F159" t="s">
        <v>669</v>
      </c>
      <c r="G159">
        <v>2</v>
      </c>
      <c r="I159" t="s">
        <v>674</v>
      </c>
      <c r="J159" s="1">
        <v>45703</v>
      </c>
    </row>
    <row r="160" spans="1:10" x14ac:dyDescent="0.25">
      <c r="A160">
        <v>5625</v>
      </c>
      <c r="B160">
        <v>7469</v>
      </c>
      <c r="C160" t="s">
        <v>668</v>
      </c>
      <c r="D160" t="s">
        <v>1164</v>
      </c>
      <c r="F160" t="s">
        <v>669</v>
      </c>
      <c r="I160" t="s">
        <v>1535</v>
      </c>
      <c r="J160" s="1">
        <v>45704</v>
      </c>
    </row>
    <row r="161" spans="1:10" x14ac:dyDescent="0.25">
      <c r="A161">
        <v>5626</v>
      </c>
      <c r="B161">
        <v>7468</v>
      </c>
      <c r="C161" t="s">
        <v>668</v>
      </c>
      <c r="J161" s="1">
        <v>45704</v>
      </c>
    </row>
    <row r="162" spans="1:10" x14ac:dyDescent="0.25">
      <c r="A162">
        <v>5627</v>
      </c>
      <c r="B162">
        <v>7468</v>
      </c>
      <c r="C162" t="s">
        <v>668</v>
      </c>
      <c r="J162" s="1">
        <v>45704</v>
      </c>
    </row>
    <row r="163" spans="1:10" x14ac:dyDescent="0.25">
      <c r="A163">
        <v>5628</v>
      </c>
      <c r="B163">
        <v>7468</v>
      </c>
      <c r="C163" t="s">
        <v>1153</v>
      </c>
      <c r="J163" s="1">
        <v>45704</v>
      </c>
    </row>
    <row r="164" spans="1:10" x14ac:dyDescent="0.25">
      <c r="A164">
        <v>5629</v>
      </c>
      <c r="B164">
        <v>7449</v>
      </c>
      <c r="C164" t="s">
        <v>668</v>
      </c>
      <c r="H164" t="s">
        <v>972</v>
      </c>
      <c r="I164" t="s">
        <v>2465</v>
      </c>
      <c r="J164" s="1">
        <v>45698</v>
      </c>
    </row>
    <row r="165" spans="1:10" x14ac:dyDescent="0.25">
      <c r="A165">
        <v>5630</v>
      </c>
      <c r="B165">
        <v>7449</v>
      </c>
      <c r="C165" t="s">
        <v>1153</v>
      </c>
      <c r="I165" t="s">
        <v>2466</v>
      </c>
      <c r="J165" s="1">
        <v>45698</v>
      </c>
    </row>
    <row r="166" spans="1:10" x14ac:dyDescent="0.25">
      <c r="A166">
        <v>5631</v>
      </c>
      <c r="B166">
        <v>7473</v>
      </c>
      <c r="C166" t="s">
        <v>668</v>
      </c>
      <c r="J166" s="1">
        <v>45705</v>
      </c>
    </row>
    <row r="167" spans="1:10" x14ac:dyDescent="0.25">
      <c r="A167">
        <v>5632</v>
      </c>
      <c r="B167">
        <v>7473</v>
      </c>
      <c r="C167" t="s">
        <v>668</v>
      </c>
      <c r="J167" s="1">
        <v>45705</v>
      </c>
    </row>
    <row r="168" spans="1:10" x14ac:dyDescent="0.25">
      <c r="A168">
        <v>5633</v>
      </c>
      <c r="B168">
        <v>7474</v>
      </c>
      <c r="C168" t="s">
        <v>668</v>
      </c>
      <c r="D168" t="s">
        <v>672</v>
      </c>
      <c r="F168" t="s">
        <v>669</v>
      </c>
      <c r="G168">
        <v>1</v>
      </c>
      <c r="H168" t="s">
        <v>2593</v>
      </c>
      <c r="J168" s="1">
        <v>45706</v>
      </c>
    </row>
    <row r="169" spans="1:10" x14ac:dyDescent="0.25">
      <c r="A169">
        <v>5634</v>
      </c>
      <c r="B169">
        <v>7474</v>
      </c>
      <c r="C169" t="s">
        <v>673</v>
      </c>
      <c r="D169" t="s">
        <v>2594</v>
      </c>
      <c r="F169" t="s">
        <v>669</v>
      </c>
      <c r="G169">
        <v>2</v>
      </c>
      <c r="J169" s="1">
        <v>45706</v>
      </c>
    </row>
    <row r="170" spans="1:10" x14ac:dyDescent="0.25">
      <c r="A170">
        <v>5635</v>
      </c>
      <c r="B170">
        <v>7475</v>
      </c>
      <c r="C170" t="s">
        <v>668</v>
      </c>
      <c r="J170" s="1">
        <v>45706</v>
      </c>
    </row>
    <row r="171" spans="1:10" x14ac:dyDescent="0.25">
      <c r="A171">
        <v>5636</v>
      </c>
      <c r="B171">
        <v>7475</v>
      </c>
      <c r="C171" t="s">
        <v>668</v>
      </c>
      <c r="J171" s="1">
        <v>45706</v>
      </c>
    </row>
    <row r="172" spans="1:10" x14ac:dyDescent="0.25">
      <c r="A172">
        <v>5637</v>
      </c>
      <c r="B172">
        <v>7477</v>
      </c>
      <c r="I172" t="s">
        <v>2209</v>
      </c>
      <c r="J172" s="1">
        <v>45706</v>
      </c>
    </row>
    <row r="173" spans="1:10" x14ac:dyDescent="0.25">
      <c r="A173">
        <v>5638</v>
      </c>
      <c r="B173">
        <v>7477</v>
      </c>
      <c r="I173" t="s">
        <v>2595</v>
      </c>
      <c r="J173" s="1">
        <v>45706</v>
      </c>
    </row>
    <row r="174" spans="1:10" x14ac:dyDescent="0.25">
      <c r="A174">
        <v>5639</v>
      </c>
      <c r="B174">
        <v>7477</v>
      </c>
      <c r="I174" t="s">
        <v>2596</v>
      </c>
      <c r="J174" s="1">
        <v>45706</v>
      </c>
    </row>
    <row r="175" spans="1:10" x14ac:dyDescent="0.25">
      <c r="A175">
        <v>5640</v>
      </c>
      <c r="B175">
        <v>7480</v>
      </c>
      <c r="C175" t="s">
        <v>668</v>
      </c>
      <c r="D175" t="s">
        <v>674</v>
      </c>
      <c r="F175" t="s">
        <v>669</v>
      </c>
      <c r="G175">
        <v>2</v>
      </c>
      <c r="H175" t="s">
        <v>670</v>
      </c>
      <c r="I175" t="s">
        <v>2597</v>
      </c>
      <c r="J175" s="1">
        <v>45707</v>
      </c>
    </row>
    <row r="176" spans="1:10" x14ac:dyDescent="0.25">
      <c r="A176">
        <v>5641</v>
      </c>
      <c r="B176">
        <v>7481</v>
      </c>
      <c r="C176" t="s">
        <v>668</v>
      </c>
      <c r="D176" t="s">
        <v>674</v>
      </c>
      <c r="F176" t="s">
        <v>669</v>
      </c>
      <c r="G176">
        <v>1</v>
      </c>
      <c r="I176" t="s">
        <v>2598</v>
      </c>
      <c r="J176" s="1">
        <v>45707</v>
      </c>
    </row>
    <row r="177" spans="1:10" x14ac:dyDescent="0.25">
      <c r="A177">
        <v>5642</v>
      </c>
      <c r="B177">
        <v>7482</v>
      </c>
      <c r="C177" t="s">
        <v>1153</v>
      </c>
      <c r="D177" t="s">
        <v>2631</v>
      </c>
      <c r="F177" t="s">
        <v>669</v>
      </c>
      <c r="G177">
        <v>2</v>
      </c>
      <c r="I177" t="s">
        <v>2632</v>
      </c>
      <c r="J177" s="1">
        <v>45708</v>
      </c>
    </row>
    <row r="178" spans="1:10" x14ac:dyDescent="0.25">
      <c r="A178">
        <v>5643</v>
      </c>
      <c r="B178">
        <v>7482</v>
      </c>
      <c r="C178" t="s">
        <v>1153</v>
      </c>
      <c r="D178" t="s">
        <v>2631</v>
      </c>
      <c r="F178" t="s">
        <v>669</v>
      </c>
      <c r="G178">
        <v>2</v>
      </c>
      <c r="I178" t="s">
        <v>2633</v>
      </c>
      <c r="J178" s="1">
        <v>45708</v>
      </c>
    </row>
    <row r="179" spans="1:10" x14ac:dyDescent="0.25">
      <c r="A179">
        <v>5644</v>
      </c>
      <c r="B179">
        <v>7485</v>
      </c>
      <c r="C179" t="s">
        <v>673</v>
      </c>
      <c r="I179" t="s">
        <v>2762</v>
      </c>
      <c r="J179" s="1">
        <v>45709</v>
      </c>
    </row>
    <row r="180" spans="1:10" x14ac:dyDescent="0.25">
      <c r="A180">
        <v>5645</v>
      </c>
      <c r="B180">
        <v>7486</v>
      </c>
      <c r="C180" t="s">
        <v>668</v>
      </c>
      <c r="D180" t="s">
        <v>1160</v>
      </c>
      <c r="F180" t="s">
        <v>669</v>
      </c>
      <c r="H180" t="s">
        <v>670</v>
      </c>
      <c r="I180" t="s">
        <v>2763</v>
      </c>
      <c r="J180" s="1">
        <v>45709</v>
      </c>
    </row>
    <row r="181" spans="1:10" x14ac:dyDescent="0.25">
      <c r="A181">
        <v>5646</v>
      </c>
      <c r="B181">
        <v>7486</v>
      </c>
      <c r="C181" t="s">
        <v>668</v>
      </c>
      <c r="D181" t="s">
        <v>674</v>
      </c>
      <c r="F181" t="s">
        <v>669</v>
      </c>
      <c r="I181" t="s">
        <v>2764</v>
      </c>
      <c r="J181" s="1">
        <v>45709</v>
      </c>
    </row>
    <row r="182" spans="1:10" x14ac:dyDescent="0.25">
      <c r="A182">
        <v>5647</v>
      </c>
      <c r="B182">
        <v>7488</v>
      </c>
      <c r="C182" t="s">
        <v>668</v>
      </c>
      <c r="D182" t="s">
        <v>1164</v>
      </c>
      <c r="F182" t="s">
        <v>669</v>
      </c>
      <c r="G182">
        <v>2</v>
      </c>
      <c r="I182" t="s">
        <v>1535</v>
      </c>
      <c r="J182" s="1">
        <v>45710</v>
      </c>
    </row>
    <row r="183" spans="1:10" x14ac:dyDescent="0.25">
      <c r="A183">
        <v>5648</v>
      </c>
      <c r="B183">
        <v>7488</v>
      </c>
      <c r="C183" t="s">
        <v>1169</v>
      </c>
      <c r="D183" t="s">
        <v>2208</v>
      </c>
      <c r="F183" t="s">
        <v>1171</v>
      </c>
      <c r="G183">
        <v>22</v>
      </c>
      <c r="I183" t="s">
        <v>1539</v>
      </c>
      <c r="J183" s="1">
        <v>45710</v>
      </c>
    </row>
    <row r="184" spans="1:10" x14ac:dyDescent="0.25">
      <c r="A184">
        <v>5649</v>
      </c>
      <c r="B184">
        <v>7493</v>
      </c>
      <c r="C184" t="s">
        <v>668</v>
      </c>
      <c r="I184" t="s">
        <v>2765</v>
      </c>
      <c r="J184" s="1">
        <v>45711</v>
      </c>
    </row>
    <row r="185" spans="1:10" x14ac:dyDescent="0.25">
      <c r="A185">
        <v>5650</v>
      </c>
      <c r="B185">
        <v>7491</v>
      </c>
      <c r="C185" t="s">
        <v>668</v>
      </c>
      <c r="D185" t="s">
        <v>2766</v>
      </c>
      <c r="F185" t="s">
        <v>669</v>
      </c>
      <c r="H185" t="s">
        <v>972</v>
      </c>
      <c r="I185" t="s">
        <v>1165</v>
      </c>
      <c r="J185" s="1">
        <v>45710</v>
      </c>
    </row>
    <row r="186" spans="1:10" x14ac:dyDescent="0.25">
      <c r="A186">
        <v>5651</v>
      </c>
      <c r="B186">
        <v>7491</v>
      </c>
      <c r="C186" t="s">
        <v>668</v>
      </c>
      <c r="D186" t="s">
        <v>1159</v>
      </c>
      <c r="F186" t="s">
        <v>669</v>
      </c>
      <c r="H186" t="s">
        <v>972</v>
      </c>
      <c r="I186" t="s">
        <v>674</v>
      </c>
      <c r="J186" s="1">
        <v>45710</v>
      </c>
    </row>
    <row r="187" spans="1:10" x14ac:dyDescent="0.25">
      <c r="A187">
        <v>5652</v>
      </c>
      <c r="B187">
        <v>7491</v>
      </c>
      <c r="C187" t="s">
        <v>668</v>
      </c>
      <c r="D187" t="s">
        <v>1159</v>
      </c>
      <c r="F187" t="s">
        <v>669</v>
      </c>
      <c r="I187" t="s">
        <v>1536</v>
      </c>
      <c r="J187" s="1">
        <v>45710</v>
      </c>
    </row>
    <row r="188" spans="1:10" x14ac:dyDescent="0.25">
      <c r="A188">
        <v>5653</v>
      </c>
      <c r="B188">
        <v>7495</v>
      </c>
      <c r="C188" t="s">
        <v>673</v>
      </c>
      <c r="I188" t="s">
        <v>676</v>
      </c>
      <c r="J188" s="1">
        <v>45711</v>
      </c>
    </row>
    <row r="189" spans="1:10" x14ac:dyDescent="0.25">
      <c r="A189">
        <v>5654</v>
      </c>
      <c r="B189">
        <v>7492</v>
      </c>
      <c r="C189" t="s">
        <v>673</v>
      </c>
      <c r="I189" t="s">
        <v>2767</v>
      </c>
      <c r="J189" s="1">
        <v>45711</v>
      </c>
    </row>
    <row r="190" spans="1:10" x14ac:dyDescent="0.25">
      <c r="A190">
        <v>5655</v>
      </c>
      <c r="B190">
        <v>7496</v>
      </c>
      <c r="C190" t="s">
        <v>668</v>
      </c>
      <c r="H190" t="s">
        <v>670</v>
      </c>
      <c r="I190" t="s">
        <v>1168</v>
      </c>
      <c r="J190" s="1">
        <v>45711</v>
      </c>
    </row>
    <row r="191" spans="1:10" x14ac:dyDescent="0.25">
      <c r="A191">
        <v>5656</v>
      </c>
      <c r="B191">
        <v>7498</v>
      </c>
      <c r="C191" t="s">
        <v>668</v>
      </c>
      <c r="H191" t="s">
        <v>670</v>
      </c>
      <c r="I191" t="s">
        <v>2840</v>
      </c>
      <c r="J191" s="1">
        <v>45712</v>
      </c>
    </row>
    <row r="192" spans="1:10" x14ac:dyDescent="0.25">
      <c r="A192">
        <v>5657</v>
      </c>
      <c r="B192">
        <v>7499</v>
      </c>
      <c r="C192" t="s">
        <v>1153</v>
      </c>
      <c r="J192" s="1">
        <v>45712</v>
      </c>
    </row>
    <row r="193" spans="1:10" x14ac:dyDescent="0.25">
      <c r="A193">
        <v>5658</v>
      </c>
      <c r="B193">
        <v>7500</v>
      </c>
      <c r="C193" t="s">
        <v>673</v>
      </c>
      <c r="D193" t="s">
        <v>1159</v>
      </c>
      <c r="F193" t="s">
        <v>669</v>
      </c>
      <c r="I193" t="s">
        <v>973</v>
      </c>
      <c r="J193" s="1">
        <v>45712</v>
      </c>
    </row>
    <row r="194" spans="1:10" x14ac:dyDescent="0.25">
      <c r="A194">
        <v>5659</v>
      </c>
      <c r="B194">
        <v>7502</v>
      </c>
      <c r="C194" t="s">
        <v>668</v>
      </c>
      <c r="D194" t="s">
        <v>672</v>
      </c>
      <c r="F194" t="s">
        <v>669</v>
      </c>
      <c r="G194">
        <v>1</v>
      </c>
      <c r="H194" t="s">
        <v>972</v>
      </c>
      <c r="I194" t="s">
        <v>2841</v>
      </c>
      <c r="J194" s="1">
        <v>45713</v>
      </c>
    </row>
    <row r="195" spans="1:10" x14ac:dyDescent="0.25">
      <c r="A195">
        <v>5660</v>
      </c>
      <c r="B195">
        <v>7508</v>
      </c>
      <c r="C195" t="s">
        <v>1153</v>
      </c>
      <c r="D195" t="s">
        <v>2631</v>
      </c>
      <c r="F195" t="s">
        <v>669</v>
      </c>
      <c r="G195">
        <v>2</v>
      </c>
      <c r="I195" t="s">
        <v>2888</v>
      </c>
      <c r="J195" s="1">
        <v>45714</v>
      </c>
    </row>
    <row r="196" spans="1:10" x14ac:dyDescent="0.25">
      <c r="A196">
        <v>5661</v>
      </c>
      <c r="B196">
        <v>7508</v>
      </c>
      <c r="C196" t="s">
        <v>1153</v>
      </c>
      <c r="D196" t="s">
        <v>2889</v>
      </c>
      <c r="F196" t="s">
        <v>669</v>
      </c>
      <c r="G196">
        <v>1</v>
      </c>
      <c r="J196" s="1">
        <v>45714</v>
      </c>
    </row>
    <row r="197" spans="1:10" x14ac:dyDescent="0.25">
      <c r="A197">
        <v>5662</v>
      </c>
      <c r="B197">
        <v>7510</v>
      </c>
      <c r="C197" t="s">
        <v>668</v>
      </c>
      <c r="J197" s="1">
        <v>45714</v>
      </c>
    </row>
    <row r="198" spans="1:10" x14ac:dyDescent="0.25">
      <c r="A198">
        <v>5663</v>
      </c>
      <c r="B198">
        <v>7511</v>
      </c>
      <c r="C198" t="s">
        <v>668</v>
      </c>
      <c r="D198" t="s">
        <v>672</v>
      </c>
      <c r="F198" t="s">
        <v>669</v>
      </c>
      <c r="G198">
        <v>2</v>
      </c>
      <c r="H198" t="s">
        <v>1151</v>
      </c>
      <c r="J198" s="1">
        <v>45714</v>
      </c>
    </row>
    <row r="199" spans="1:10" x14ac:dyDescent="0.25">
      <c r="A199">
        <v>5664</v>
      </c>
      <c r="B199">
        <v>7514</v>
      </c>
      <c r="C199" t="s">
        <v>668</v>
      </c>
      <c r="D199" t="s">
        <v>672</v>
      </c>
      <c r="F199" t="s">
        <v>669</v>
      </c>
      <c r="G199">
        <v>1</v>
      </c>
      <c r="I199" t="s">
        <v>2953</v>
      </c>
      <c r="J199" s="1">
        <v>45715</v>
      </c>
    </row>
    <row r="200" spans="1:10" x14ac:dyDescent="0.25">
      <c r="A200">
        <v>5665</v>
      </c>
      <c r="B200">
        <v>7514</v>
      </c>
      <c r="C200" t="s">
        <v>668</v>
      </c>
      <c r="D200" t="s">
        <v>1160</v>
      </c>
      <c r="F200" t="s">
        <v>669</v>
      </c>
      <c r="G200">
        <v>1</v>
      </c>
      <c r="I200" t="s">
        <v>2954</v>
      </c>
      <c r="J200" s="1">
        <v>45715</v>
      </c>
    </row>
    <row r="201" spans="1:10" x14ac:dyDescent="0.25">
      <c r="A201">
        <v>5666</v>
      </c>
      <c r="B201">
        <v>7516</v>
      </c>
      <c r="C201" t="s">
        <v>668</v>
      </c>
      <c r="I201" t="s">
        <v>2205</v>
      </c>
      <c r="J201" s="1">
        <v>45715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6"/>
  <sheetViews>
    <sheetView topLeftCell="A4" workbookViewId="0">
      <selection activeCell="A28" sqref="A28"/>
    </sheetView>
  </sheetViews>
  <sheetFormatPr defaultRowHeight="15" x14ac:dyDescent="0.25"/>
  <cols>
    <col min="1" max="1" width="11.7109375" bestFit="1" customWidth="1"/>
    <col min="2" max="2" width="48.7109375" bestFit="1" customWidth="1"/>
    <col min="3" max="3" width="9.85546875" bestFit="1" customWidth="1"/>
  </cols>
  <sheetData>
    <row r="1" spans="1:3" x14ac:dyDescent="0.25">
      <c r="A1" t="s">
        <v>134</v>
      </c>
      <c r="B1" t="s">
        <v>135</v>
      </c>
      <c r="C1" t="s">
        <v>136</v>
      </c>
    </row>
    <row r="2" spans="1:3" x14ac:dyDescent="0.25">
      <c r="A2">
        <v>-1</v>
      </c>
      <c r="B2" t="s">
        <v>115</v>
      </c>
    </row>
    <row r="3" spans="1:3" x14ac:dyDescent="0.25">
      <c r="A3">
        <v>0</v>
      </c>
      <c r="B3" t="s">
        <v>137</v>
      </c>
    </row>
    <row r="4" spans="1:3" x14ac:dyDescent="0.25">
      <c r="A4">
        <v>869058</v>
      </c>
      <c r="B4" t="s">
        <v>647</v>
      </c>
    </row>
    <row r="5" spans="1:3" x14ac:dyDescent="0.25">
      <c r="A5">
        <v>1045920</v>
      </c>
      <c r="B5" t="s">
        <v>648</v>
      </c>
    </row>
    <row r="6" spans="1:3" x14ac:dyDescent="0.25">
      <c r="A6">
        <v>1917099</v>
      </c>
      <c r="B6" t="s">
        <v>102</v>
      </c>
    </row>
    <row r="7" spans="1:3" x14ac:dyDescent="0.25">
      <c r="A7">
        <v>1924990</v>
      </c>
      <c r="B7" t="s">
        <v>91</v>
      </c>
    </row>
    <row r="8" spans="1:3" x14ac:dyDescent="0.25">
      <c r="A8">
        <v>1925024</v>
      </c>
      <c r="B8" t="s">
        <v>649</v>
      </c>
    </row>
    <row r="9" spans="1:3" x14ac:dyDescent="0.25">
      <c r="A9">
        <v>2123444</v>
      </c>
      <c r="B9" t="s">
        <v>99</v>
      </c>
    </row>
    <row r="10" spans="1:3" x14ac:dyDescent="0.25">
      <c r="A10">
        <v>2962063</v>
      </c>
      <c r="B10" t="s">
        <v>1991</v>
      </c>
    </row>
    <row r="11" spans="1:3" x14ac:dyDescent="0.25">
      <c r="A11">
        <v>2962136</v>
      </c>
      <c r="B11" t="s">
        <v>25</v>
      </c>
    </row>
    <row r="12" spans="1:3" x14ac:dyDescent="0.25">
      <c r="A12">
        <v>2962160</v>
      </c>
      <c r="B12" t="s">
        <v>650</v>
      </c>
    </row>
    <row r="13" spans="1:3" x14ac:dyDescent="0.25">
      <c r="A13">
        <v>3866670</v>
      </c>
      <c r="B13" t="s">
        <v>129</v>
      </c>
    </row>
    <row r="14" spans="1:3" x14ac:dyDescent="0.25">
      <c r="A14">
        <v>3866947</v>
      </c>
      <c r="B14" t="s">
        <v>72</v>
      </c>
    </row>
    <row r="15" spans="1:3" x14ac:dyDescent="0.25">
      <c r="A15">
        <v>3867056</v>
      </c>
      <c r="B15" t="s">
        <v>651</v>
      </c>
    </row>
    <row r="16" spans="1:3" x14ac:dyDescent="0.25">
      <c r="A16">
        <v>3867072</v>
      </c>
      <c r="B16" t="s">
        <v>652</v>
      </c>
    </row>
    <row r="17" spans="1:2" x14ac:dyDescent="0.25">
      <c r="A17">
        <v>3867080</v>
      </c>
      <c r="B17" t="s">
        <v>653</v>
      </c>
    </row>
    <row r="18" spans="1:2" x14ac:dyDescent="0.25">
      <c r="A18">
        <v>3867129</v>
      </c>
      <c r="B18" t="s">
        <v>654</v>
      </c>
    </row>
    <row r="19" spans="1:2" x14ac:dyDescent="0.25">
      <c r="A19">
        <v>3867269</v>
      </c>
      <c r="B19" t="s">
        <v>92</v>
      </c>
    </row>
    <row r="20" spans="1:2" x14ac:dyDescent="0.25">
      <c r="A20">
        <v>3869024</v>
      </c>
      <c r="B20" t="s">
        <v>655</v>
      </c>
    </row>
    <row r="21" spans="1:2" x14ac:dyDescent="0.25">
      <c r="A21">
        <v>3869040</v>
      </c>
      <c r="B21" t="s">
        <v>656</v>
      </c>
    </row>
    <row r="22" spans="1:2" x14ac:dyDescent="0.25">
      <c r="A22">
        <v>3869091</v>
      </c>
      <c r="B22" t="s">
        <v>657</v>
      </c>
    </row>
    <row r="23" spans="1:2" x14ac:dyDescent="0.25">
      <c r="A23">
        <v>3869105</v>
      </c>
      <c r="B23" t="s">
        <v>658</v>
      </c>
    </row>
    <row r="24" spans="1:2" x14ac:dyDescent="0.25">
      <c r="A24">
        <v>3869148</v>
      </c>
      <c r="B24" t="s">
        <v>11</v>
      </c>
    </row>
    <row r="25" spans="1:2" x14ac:dyDescent="0.25">
      <c r="A25">
        <v>3869156</v>
      </c>
      <c r="B25" t="s">
        <v>58</v>
      </c>
    </row>
    <row r="26" spans="1:2" x14ac:dyDescent="0.25">
      <c r="A26">
        <v>3869164</v>
      </c>
      <c r="B26" t="s">
        <v>659</v>
      </c>
    </row>
    <row r="27" spans="1:2" x14ac:dyDescent="0.25">
      <c r="A27">
        <v>3869873</v>
      </c>
      <c r="B27" t="s">
        <v>76</v>
      </c>
    </row>
    <row r="28" spans="1:2" x14ac:dyDescent="0.25">
      <c r="A28">
        <v>3869903</v>
      </c>
      <c r="B28" t="s">
        <v>42</v>
      </c>
    </row>
    <row r="29" spans="1:2" x14ac:dyDescent="0.25">
      <c r="A29">
        <v>3870006</v>
      </c>
      <c r="B29" t="s">
        <v>60</v>
      </c>
    </row>
    <row r="30" spans="1:2" x14ac:dyDescent="0.25">
      <c r="A30">
        <v>3870707</v>
      </c>
      <c r="B30" t="s">
        <v>660</v>
      </c>
    </row>
    <row r="31" spans="1:2" x14ac:dyDescent="0.25">
      <c r="A31">
        <v>3870715</v>
      </c>
      <c r="B31" t="s">
        <v>661</v>
      </c>
    </row>
    <row r="32" spans="1:2" x14ac:dyDescent="0.25">
      <c r="A32">
        <v>3870731</v>
      </c>
      <c r="B32" t="s">
        <v>19</v>
      </c>
    </row>
    <row r="33" spans="1:2" x14ac:dyDescent="0.25">
      <c r="A33">
        <v>3871193</v>
      </c>
      <c r="B33" t="s">
        <v>22</v>
      </c>
    </row>
    <row r="34" spans="1:2" x14ac:dyDescent="0.25">
      <c r="A34">
        <v>3871282</v>
      </c>
      <c r="B34" t="s">
        <v>16</v>
      </c>
    </row>
    <row r="35" spans="1:2" x14ac:dyDescent="0.25">
      <c r="A35">
        <v>3909247</v>
      </c>
      <c r="B35" t="s">
        <v>66</v>
      </c>
    </row>
    <row r="36" spans="1:2" x14ac:dyDescent="0.25">
      <c r="A36">
        <v>3925099</v>
      </c>
      <c r="B36" t="s">
        <v>107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7"/>
  <sheetViews>
    <sheetView workbookViewId="0">
      <selection activeCell="L8" sqref="L8"/>
    </sheetView>
  </sheetViews>
  <sheetFormatPr defaultRowHeight="15" x14ac:dyDescent="0.25"/>
  <cols>
    <col min="1" max="1" width="5.28515625" bestFit="1" customWidth="1"/>
    <col min="2" max="2" width="24.140625" bestFit="1" customWidth="1"/>
  </cols>
  <sheetData>
    <row r="1" spans="1:2" x14ac:dyDescent="0.25">
      <c r="A1" t="s">
        <v>645</v>
      </c>
      <c r="B1" t="s">
        <v>135</v>
      </c>
    </row>
    <row r="2" spans="1:2" x14ac:dyDescent="0.25">
      <c r="A2">
        <v>1</v>
      </c>
      <c r="B2" t="s">
        <v>80</v>
      </c>
    </row>
    <row r="3" spans="1:2" x14ac:dyDescent="0.25">
      <c r="A3">
        <v>2</v>
      </c>
      <c r="B3" t="s">
        <v>113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67</v>
      </c>
    </row>
    <row r="6" spans="1:2" x14ac:dyDescent="0.25">
      <c r="A6">
        <v>5</v>
      </c>
      <c r="B6" t="s">
        <v>646</v>
      </c>
    </row>
    <row r="7" spans="1:2" x14ac:dyDescent="0.25">
      <c r="A7">
        <v>6</v>
      </c>
      <c r="B7" t="s">
        <v>15</v>
      </c>
    </row>
    <row r="8" spans="1:2" x14ac:dyDescent="0.25">
      <c r="A8">
        <v>7</v>
      </c>
      <c r="B8" t="s">
        <v>18</v>
      </c>
    </row>
    <row r="9" spans="1:2" x14ac:dyDescent="0.25">
      <c r="A9">
        <v>8</v>
      </c>
      <c r="B9" t="s">
        <v>88</v>
      </c>
    </row>
    <row r="10" spans="1:2" x14ac:dyDescent="0.25">
      <c r="A10">
        <v>9</v>
      </c>
      <c r="B10" t="s">
        <v>106</v>
      </c>
    </row>
    <row r="11" spans="1:2" x14ac:dyDescent="0.25">
      <c r="A11">
        <v>10</v>
      </c>
      <c r="B11" t="s">
        <v>50</v>
      </c>
    </row>
    <row r="12" spans="1:2" x14ac:dyDescent="0.25">
      <c r="A12">
        <v>11</v>
      </c>
      <c r="B12" t="s">
        <v>70</v>
      </c>
    </row>
    <row r="13" spans="1:2" x14ac:dyDescent="0.25">
      <c r="A13">
        <v>12</v>
      </c>
      <c r="B13" t="s">
        <v>30</v>
      </c>
    </row>
    <row r="14" spans="1:2" x14ac:dyDescent="0.25">
      <c r="A14">
        <v>13</v>
      </c>
      <c r="B14" t="s">
        <v>36</v>
      </c>
    </row>
    <row r="15" spans="1:2" x14ac:dyDescent="0.25">
      <c r="A15">
        <v>14</v>
      </c>
      <c r="B15" t="s">
        <v>34</v>
      </c>
    </row>
    <row r="16" spans="1:2" x14ac:dyDescent="0.25">
      <c r="A16">
        <v>15</v>
      </c>
      <c r="B16" t="s">
        <v>39</v>
      </c>
    </row>
    <row r="17" spans="1:2" x14ac:dyDescent="0.25">
      <c r="A17">
        <v>16</v>
      </c>
      <c r="B17" t="s">
        <v>137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2 6 1 f 3 c - b b c b - 4 3 2 d - a c c 6 - 8 c 4 2 8 0 e 7 7 3 6 b "   x m l n s = " h t t p : / / s c h e m a s . m i c r o s o f t . c o m / D a t a M a s h u p " > A A A A A M Q H A A B Q S w M E F A A C A A g A D V F m W m a X n c y m A A A A 9 w A A A B I A H A B D b 2 5 m a W c v U G F j a 2 F n Z S 5 4 b W w g o h g A K K A U A A A A A A A A A A A A A A A A A A A A A A A A A A A A h Y + x D o I w G I R f h X S n L T A I 5 K c k u k p i N D G u T a 3 Q C I X Q Y n k 3 B x / J V x C j q J v j 3 X 2 X 3 N 2 v N 8 j H p v Y u s j e q 1 R k K M E W e 1 K I 9 K l 1 m a L A n P 0 Y 5 g w 0 X Z 1 5 K b 4 K 1 S U e j M l R Z 2 6 W E O O e w i 3 D b l y S k N C C H Y r 0 T l W y 4 r 7 S x X A u J P q 3 j / x Z i s H + N Y S E O o g Q H 8 S L B F M j s Q q H 0 l w i n w c / 0 x 4 T V U N u h l 6 y z / n I L Z J Z A 3 i f Y A 1 B L A w Q U A A I A C A A N U W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V F m W q p j s h O 8 B A A A 5 B 0 A A B M A H A B G b 3 J t d W x h c y 9 T Z W N 0 a W 9 u M S 5 t I K I Y A C i g F A A A A A A A A A A A A A A A A A A A A A A A A A A A A O 1 Y Q Y v r N h C + L + x / E N 5 L A i F s t v T w 2 q b g 5 / h l D V k 7 2 M k 7 N L s E x V a z A t s K t r N v a c i p h 0 J h f 1 X + W E e W Y 8 u O X F L o I T w S A r Z n p J n 5 Z k a j k V L i Z 5 T F y B P P w c + 3 N 7 c 3 6 S t O S I D u N O a z J C G x T 3 G K P m l o i E K S 3 d 4 g + H 1 h c U a A o P s + S d P + C G d 4 h V P S + U J D 0 j c 4 M 8 7 S j m b 8 9 O x Z 3 s x 8 0 t H Y n D 4 + f 9 Z t w 0 E j E z m G 4 7 q m b V i 6 9 3 y c P B g s V 6 S P f T 9 Y a d 0 e W h g J w R m x 8 R t d Y 2 7 c N G E b k m S U p M M s 2 Z K X b k / Y s p T N H A r T d g v P f y U R H m p a z 8 p I N J S x a C / 7 B V f 6 U g i 4 0 y Y 0 f o X J Y H 2 W 4 A B G g J w Z X g E W j 4 T g G p d 9 S z u y n h 4 i 2 H 9 F i w D E L D c h j j P M X t C v Q 3 Q H F J L R i H Q e 7 h 9 + 7 K F B / r 8 X / y 7 C c d C c 9 I t i 0 k M P / S B N 6 7 Y a O l B a q g B U G N x Z b M A 9 o H W I t P 4 n T Z J s s H A b w x S X R O y N 1 n y Q k w g f E M U q 4 Q O t t 9 M i n C X U 3 4 a A j C Q 0 Y 6 B R o u H t O w 0 p T u r U A E x e 4 y A f 6 + O U L W P + N p o + 5 s O 2 M f X p h u b c 3 G r + 8 k b 4 V D G D R Z u Q R C T n a L + z j K X L d R B q + w o U i E q R + b 4 B t 1 N Q U y I S J J d A Q A O B q 6 P y g D C G P 3 d a z C K i 7 f k b J / X F Z 6 V J g D 5 f W c M y D l F I a C g r q C f 6 j g 4 l 5 6 s 8 N R G 0 V n I a i i v G i e 5 j 2 M 5 X r b Q W t J e S G s p L + o n u M i v O V 6 4 y V 8 6 v p v K K c a K 9 S h F Q Q G L c W C a c m F T r R G k r L B W f B X Q t 8 E u V g H 8 b l j P y + E u M s 2 1 C / s D 8 P a M b t g y Z j 0 P + R e M U q l + R 9 a i e H 7 V 4 l q S G M / k i o l w 8 P u Z 3 S W 8 i B 9 I K 0 y T J N S X b f E I I t T j b B j k z Z P G 6 / H i j U M H E o n k j a U b X w r O g P v V h v W N 5 + X L M P p Y J 8 q j C L z 7 N a 2 3 p p x T D o i y / o L w D K O m b x X 6 4 T b k A b T y a c H p V r 5 c 0 U I e R w 2 x G M c a R V O x U I e / t 5 C A a u u c U a d s I 5 0 i f 6 W g 6 0 e 3 Z 4 c 9 i i B x Y W 5 / N X f M 3 X X D q Y Z 4 4 h j 4 R j E b E L d u b u f M n 0 5 4 5 i h I B A 6 a m a x 1 5 i n T Q x z D V 5 J s w D D x 8 w B a s X H P c f H N i j v V R I U p K m q 8 W t 1 x v l s O i d i s X E f C e 5 r Z l H D 6 m V i G w S q 3 P u u W 6 B b V I M 3 d e i J f z b a L P r N l 8 Z B Y c O f s m j j 2 W e L W k G 5 m e 4 V q H v 8 o g N N P L s A 5 / 2 5 U j a s n m 6 Y e P k c y R E s 9 4 5 P 6 p M a s s B L Z j G 5 O 5 V 6 o 9 S f 6 v J v h / P n F 4 j h h 6 f V A N Q T k w h 6 L t 9 9 3 b G x r / S z r L f Z x U f C + 1 g 6 u Z 2 N L A S T v V s X + r n C B J k K F X p f 9 S k c s W t g C v N k k F 7 p I p w 8 6 b i 0 t F X B j X A j b v t x Q 4 O V 2 G K O 2 t l w q 0 Z m I L X K k J U Y C u u D L 0 Y x 9 3 q b g r + 1 p A H z t d B e K C J c M t m 4 m L B S x b 2 A K 5 6 o h O z p 7 y 6 f W 8 l r Z S W G t y R B 9 b 6 0 H y H U U a 0 a 9 z 2 8 + V L c d K t a 3 H w 3 C b o r M P x u 0 C z j k k y 1 v i C Z 5 a R o l O 9 X L z q b S v L Z u K V v t / y S U h 6 5 p J q u u W / 3 b e O 7 1 0 2 T X O I O U x q f g 4 t s a g w 6 d l h x 9 h c W 5 j v u j 6 l / x o U K f E 8 B S 9 c 0 r e 8 y f 0 1 r U h 9 Q P Q S b z U / W O F s v 0 i c H B / v Q n 8 3 m 4 C I a b X q 8 D r V e D 1 K v B 6 F X i 9 C r x e B V 6 v A r + n q 8 B / A F B L A Q I t A B Q A A g A I A A 1 R Z l p m l 5 3 M p g A A A P c A A A A S A A A A A A A A A A A A A A A A A A A A A A B D b 2 5 m a W c v U G F j a 2 F n Z S 5 4 b W x Q S w E C L Q A U A A I A C A A N U W Z a D 8 r p q 6 Q A A A D p A A A A E w A A A A A A A A A A A A A A A A D y A A A A W 0 N v b n R l b n R f V H l w Z X N d L n h t b F B L A Q I t A B Q A A g A I A A 1 R Z l q q Y 7 I T v A Q A A O Q d A A A T A A A A A A A A A A A A A A A A A O M B A A B G b 3 J t d W x h c y 9 T Z W N 0 a W 9 u M S 5 t U E s F B g A A A A A D A A M A w g A A A O w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9 8 A A A A A A A A j X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1 e G l s a W F y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z M y N W N m Z i 1 m N 2 E x L T R j N z Q t Y m E 1 N y 1 m O W N i Z D N m Y W E w M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X V 4 a W x p Y X J l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i 0 y O F Q x N T o z N T o z M C 4 x N z Q x O D A z W i I g L z 4 8 R W 5 0 c n k g V H l w Z T 0 i R m l s b E N v b H V t b l R 5 c G V z I i B W Y W x 1 Z T 0 i c 0 F n W U c i I C 8 + P E V u d H J 5 I F R 5 c G U 9 I k Z p b G x F c n J v c k N v d W 5 0 I i B W Y W x 1 Z T 0 i b D A i I C 8 + P E V u d H J 5 I F R 5 c G U 9 I k Z p b G x D b 2 x 1 b W 5 O Y W 1 l c y I g V m F s d W U 9 I n N b J n F 1 b 3 Q 7 b W F 0 c m l j d W x h J n F 1 b 3 Q 7 L C Z x d W 9 0 O 2 5 v b W U m c X V v d D s s J n F 1 b 3 Q 7 b G 9 0 Y W N h b y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V 4 a W x p Y X J l c y 9 B d X R v U m V t b 3 Z l Z E N v b H V t b n M x L n t t Y X R y a W N 1 b G E s M H 0 m c X V v d D s s J n F 1 b 3 Q 7 U 2 V j d G l v b j E v Y X V 4 a W x p Y X J l c y 9 B d X R v U m V t b 3 Z l Z E N v b H V t b n M x L n t u b 2 1 l L D F 9 J n F 1 b 3 Q 7 L C Z x d W 9 0 O 1 N l Y 3 R p b 2 4 x L 2 F 1 e G l s a W F y Z X M v Q X V 0 b 1 J l b W 9 2 Z W R D b 2 x 1 b W 5 z M S 5 7 b G 9 0 Y W N h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d X h p b G l h c m V z L 0 F 1 d G 9 S Z W 1 v d m V k Q 2 9 s d W 1 u c z E u e 2 1 h d H J p Y 3 V s Y S w w f S Z x d W 9 0 O y w m c X V v d D t T Z W N 0 a W 9 u M S 9 h d X h p b G l h c m V z L 0 F 1 d G 9 S Z W 1 v d m V k Q 2 9 s d W 1 u c z E u e 2 5 v b W U s M X 0 m c X V v d D s s J n F 1 b 3 Q 7 U 2 V j d G l v b j E v Y X V 4 a W x p Y X J l c y 9 B d X R v U m V t b 3 Z l Z E N v b H V t b n M x L n t s b 3 R h Y 2 F v L D J 9 J n F 1 b 3 Q 7 X S w m c X V v d D t S Z W x h d G l v b n N o a X B J b m Z v J n F 1 b 3 Q 7 O l t d f S I g L z 4 8 R W 5 0 c n k g V H l w Z T 0 i R m l s b E N v d W 5 0 I i B W Y W x 1 Z T 0 i b D g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X V 4 a W x p Y X J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e G l s a W F y Z X M v X 2 F 1 e G l s a W F y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l Z 2 F k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G E y N z k 2 N y 0 1 N m J h L T Q 4 O T Y t O D c 3 O C 0 4 N T I 4 M D l l M D g w N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s Z W d h Z G 9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y L T I 4 V D E 1 O j M 1 O j I 5 L j A 0 N D U 1 M D J a I i A v P j x F b n R y e S B U e X B l P S J G a W x s Q 2 9 s d W 1 u V H l w Z X M i I F Z h b H V l P S J z Q W d Z R y I g L z 4 8 R W 5 0 c n k g V H l w Z T 0 i R m l s b E V y c m 9 y Q 2 9 1 b n Q i I F Z h b H V l P S J s M C I g L z 4 8 R W 5 0 c n k g V H l w Z T 0 i R m l s b E N v b H V t b k 5 h b W V z I i B W Y W x 1 Z T 0 i c 1 s m c X V v d D t t Y X R y a W N 1 b G E m c X V v d D s s J n F 1 b 3 Q 7 b m 9 t Z S Z x d W 9 0 O y w m c X V v d D t k c G g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b G V n Y W R v c y 9 B d X R v U m V t b 3 Z l Z E N v b H V t b n M x L n t t Y X R y a W N 1 b G E s M H 0 m c X V v d D s s J n F 1 b 3 Q 7 U 2 V j d G l v b j E v Z G V s Z W d h Z G 9 z L 0 F 1 d G 9 S Z W 1 v d m V k Q 2 9 s d W 1 u c z E u e 2 5 v b W U s M X 0 m c X V v d D s s J n F 1 b 3 Q 7 U 2 V j d G l v b j E v Z G V s Z W d h Z G 9 z L 0 F 1 d G 9 S Z W 1 v d m V k Q 2 9 s d W 1 u c z E u e 2 R w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Z W x l Z 2 F k b 3 M v Q X V 0 b 1 J l b W 9 2 Z W R D b 2 x 1 b W 5 z M S 5 7 b W F 0 c m l j d W x h L D B 9 J n F 1 b 3 Q 7 L C Z x d W 9 0 O 1 N l Y 3 R p b 2 4 x L 2 R l b G V n Y W R v c y 9 B d X R v U m V t b 3 Z l Z E N v b H V t b n M x L n t u b 2 1 l L D F 9 J n F 1 b 3 Q 7 L C Z x d W 9 0 O 1 N l Y 3 R p b 2 4 x L 2 R l b G V n Y W R v c y 9 B d X R v U m V t b 3 Z l Z E N v b H V t b n M x L n t k c G g s M n 0 m c X V v d D t d L C Z x d W 9 0 O 1 J l b G F 0 a W 9 u c 2 h p c E l u Z m 8 m c X V v d D s 6 W 1 1 9 I i A v P j x F b n R y e S B U e X B l P S J G a W x s Q 2 9 1 b n Q i I F Z h b H V l P S J s N D g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V s Z W d h Z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Z W d h Z G 9 z L 1 9 k Z W x l Z 2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E h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Y 3 N m Z j N D k t Y j Q z O S 0 0 N T J l L W I 0 Y j M t Y z U 0 M D k 2 O W M 3 Y m I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Q S H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I t M j h U M T U 6 M z U 6 M j c u N z U 3 N j E 5 M 1 o i I C 8 + P E V u d H J 5 I F R 5 c G U 9 I k Z p b G x D b 2 x 1 b W 5 U e X B l c y I g V m F s d W U 9 I n N B Z 1 l H Q m c 9 P S I g L z 4 8 R W 5 0 c n k g V H l w Z T 0 i R m l s b E V y c m 9 y Q 2 9 1 b n Q i I F Z h b H V l P S J s M C I g L z 4 8 R W 5 0 c n k g V H l w Z T 0 i R m l s b E N v b H V t b k 5 h b W V z I i B W Y W x 1 Z T 0 i c 1 s m c X V v d D t E U E g m c X V v d D s s J n F 1 b 3 Q 7 c m V n a W F v J n F 1 b 3 Q 7 L C Z x d W 9 0 O 3 R p c G 8 m c X V v d D s s J n F 1 b 3 Q 7 b m 9 t Z S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B I c y 9 B d X R v U m V t b 3 Z l Z E N v b H V t b n M x L n t E U E g s M H 0 m c X V v d D s s J n F 1 b 3 Q 7 U 2 V j d G l v b j E v R F B I c y 9 B d X R v U m V t b 3 Z l Z E N v b H V t b n M x L n t y Z W d p Y W 8 s M X 0 m c X V v d D s s J n F 1 b 3 Q 7 U 2 V j d G l v b j E v R F B I c y 9 B d X R v U m V t b 3 Z l Z E N v b H V t b n M x L n t 0 a X B v L D J 9 J n F 1 b 3 Q 7 L C Z x d W 9 0 O 1 N l Y 3 R p b 2 4 x L 0 R Q S H M v Q X V 0 b 1 J l b W 9 2 Z W R D b 2 x 1 b W 5 z M S 5 7 b m 9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U E h z L 0 F 1 d G 9 S Z W 1 v d m V k Q 2 9 s d W 1 u c z E u e 0 R Q S C w w f S Z x d W 9 0 O y w m c X V v d D t T Z W N 0 a W 9 u M S 9 E U E h z L 0 F 1 d G 9 S Z W 1 v d m V k Q 2 9 s d W 1 u c z E u e 3 J l Z 2 l h b y w x f S Z x d W 9 0 O y w m c X V v d D t T Z W N 0 a W 9 u M S 9 E U E h z L 0 F 1 d G 9 S Z W 1 v d m V k Q 2 9 s d W 1 u c z E u e 3 R p c G 8 s M n 0 m c X V v d D s s J n F 1 b 3 Q 7 U 2 V j d G l v b j E v R F B I c y 9 B d X R v U m V t b 3 Z l Z E N v b H V t b n M x L n t u b 2 1 l L D N 9 J n F 1 b 3 Q 7 X S w m c X V v d D t S Z W x h d G l v b n N o a X B J b m Z v J n F 1 b 3 Q 7 O l t d f S I g L z 4 8 R W 5 0 c n k g V H l w Z T 0 i R m l s b E N v d W 5 0 I i B W Y W x 1 Z T 0 i b D E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B I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Q S H M v X 0 R Q S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5 p Y 2 l w a W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E z Y W M 0 N D I t O D I 0 O S 0 0 N D N j L W I 5 Z T c t M z Y y Z D I x N j E z N D Q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b m l j a X B p b 3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I t M j h U M T U 6 M z U 6 M z A u M T g 1 O T M 2 O V o i I C 8 + P E V u d H J 5 I F R 5 c G U 9 I k Z p b G x D b 2 x 1 b W 5 U e X B l c y I g V m F s d W U 9 I n N B Z 1 k 9 I i A v P j x F b n R y e S B U e X B l P S J G a W x s R X J y b 3 J D b 3 V u d C I g V m F s d W U 9 I m w w I i A v P j x F b n R y e S B U e X B l P S J G a W x s Q 2 9 s d W 1 u T m F t Z X M i I F Z h b H V l P S J z W y Z x d W 9 0 O 0 l E J n F 1 b 3 Q 7 L C Z x d W 9 0 O 2 5 v b W U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b m l j a X B p b 3 M v Q X V 0 b 1 J l b W 9 2 Z W R D b 2 x 1 b W 5 z M S 5 7 S U Q s M H 0 m c X V v d D s s J n F 1 b 3 Q 7 U 2 V j d G l v b j E v b X V u a W N p c G l v c y 9 B d X R v U m V t b 3 Z l Z E N v b H V t b n M x L n t u b 2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1 b m l j a X B p b 3 M v Q X V 0 b 1 J l b W 9 2 Z W R D b 2 x 1 b W 5 z M S 5 7 S U Q s M H 0 m c X V v d D s s J n F 1 b 3 Q 7 U 2 V j d G l v b j E v b X V u a W N p c G l v c y 9 B d X R v U m V t b 3 Z l Z E N v b H V t b n M x L n t u b 2 1 l L D F 9 J n F 1 b 3 Q 7 X S w m c X V v d D t S Z W x h d G l v b n N o a X B J b m Z v J n F 1 b 3 Q 7 O l t d f S I g L z 4 8 R W 5 0 c n k g V H l w Z T 0 i R m l s b E N v d W 5 0 I i B W Y W x 1 Z T 0 i b D E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X V u a W N p c G l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m l j a X B p b 3 M v X 2 1 1 b m l j a X B p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p d G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c 3 Z T g x M D k t Z T c y Y y 0 0 N 2 I 0 L T l i Z D k t Z T M w Z T Y w O W U 4 N j A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l c m l 0 b 3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I t M j h U M T U 6 M z U 6 M j k u M T A 3 N j g x M 1 o i I C 8 + P E V u d H J 5 I F R 5 c G U 9 I k Z p b G x D b 2 x 1 b W 5 U e X B l c y I g V m F s d W U 9 I n N B Z 1 l H I i A v P j x F b n R y e S B U e X B l P S J G a W x s R X J y b 3 J D b 3 V u d C I g V m F s d W U 9 I m w w I i A v P j x F b n R y e S B U e X B l P S J G a W x s Q 2 9 s d W 1 u T m F t Z X M i I F Z h b H V l P S J z W y Z x d W 9 0 O 2 1 h d H J p Y 3 V s Y S Z x d W 9 0 O y w m c X V v d D t u b 2 1 l J n F 1 b 3 Q 7 L C Z x d W 9 0 O 2 x v d G F j Y W 8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l 0 b 3 M v Q X V 0 b 1 J l b W 9 2 Z W R D b 2 x 1 b W 5 z M S 5 7 b W F 0 c m l j d W x h L D B 9 J n F 1 b 3 Q 7 L C Z x d W 9 0 O 1 N l Y 3 R p b 2 4 x L 3 B l c m l 0 b 3 M v Q X V 0 b 1 J l b W 9 2 Z W R D b 2 x 1 b W 5 z M S 5 7 b m 9 t Z S w x f S Z x d W 9 0 O y w m c X V v d D t T Z W N 0 a W 9 u M S 9 w Z X J p d G 9 z L 0 F 1 d G 9 S Z W 1 v d m V k Q 2 9 s d W 1 u c z E u e 2 x v d G F j Y W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V y a X R v c y 9 B d X R v U m V t b 3 Z l Z E N v b H V t b n M x L n t t Y X R y a W N 1 b G E s M H 0 m c X V v d D s s J n F 1 b 3 Q 7 U 2 V j d G l v b j E v c G V y a X R v c y 9 B d X R v U m V t b 3 Z l Z E N v b H V t b n M x L n t u b 2 1 l L D F 9 J n F 1 b 3 Q 7 L C Z x d W 9 0 O 1 N l Y 3 R p b 2 4 x L 3 B l c m l 0 b 3 M v Q X V 0 b 1 J l b W 9 2 Z W R D b 2 x 1 b W 5 z M S 5 7 b G 9 0 Y W N h b y w y f S Z x d W 9 0 O 1 0 s J n F 1 b 3 Q 7 U m V s Y X R p b 2 5 z a G l w S W 5 m b y Z x d W 9 0 O z p b X X 0 i I C 8 + P E V u d H J 5 I F R 5 c G U 9 I k Z p b G x D b 3 V u d C I g V m F s d W U 9 I m w z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l c m l 0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p d G 9 z L 1 9 w Z X J p d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z d G l n a W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M 3 O W V j M T A t M D d m Y i 0 0 M W R i L T h l O W Q t N D Q y Y 2 Y 3 N T I 2 Z m Q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d m V z d G l n a W 9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y L T I 4 V D E 1 O j M 1 O j I 4 L j k 4 O T E 4 N D l a I i A v P j x F b n R y e S B U e X B l P S J G a W x s Q 2 9 s d W 1 u V H l w Z X M i I F Z h b H V l P S J z Q W d J R 0 J n W U d B Z 1 l H Q n c 9 P S I g L z 4 8 R W 5 0 c n k g V H l w Z T 0 i R m l s b E V y c m 9 y Q 2 9 1 b n Q i I F Z h b H V l P S J s M C I g L z 4 8 R W 5 0 c n k g V H l w Z T 0 i R m l s b E N v b H V t b k 5 h b W V z I i B W Y W x 1 Z T 0 i c 1 s m c X V v d D t 2 Z X N 0 a W d p b 1 9 p Z C Z x d W 9 0 O y w m c X V v d D t v Y 2 9 y c m V u Y 2 l h X 2 l k J n F 1 b 3 Q 7 L C Z x d W 9 0 O 3 R p c G 8 m c X V v d D s s J n F 1 b 3 Q 7 b W 9 k Z W x v J n F 1 b 3 Q 7 L C Z x d W 9 0 O 2 1 h c m N h J n F 1 b 3 Q 7 L C Z x d W 9 0 O 3 R p c G 9 f b W V k a W R h J n F 1 b 3 Q 7 L C Z x d W 9 0 O 2 1 l Z G l k Y S Z x d W 9 0 O y w m c X V v d D t j Y W x p Y n J l J n F 1 b 3 Q 7 L C Z x d W 9 0 O 2 R l c 2 N y a W N h b y Z x d W 9 0 O y w m c X V v d D t v Y 2 9 y c m V u Y 2 l h c y 5 k Y X R h X 3 B s Y W 5 0 Y W 8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X N 0 a W d p b 3 M v Q X V 0 b 1 J l b W 9 2 Z W R D b 2 x 1 b W 5 z M S 5 7 d m V z d G l n a W 9 f a W Q s M H 0 m c X V v d D s s J n F 1 b 3 Q 7 U 2 V j d G l v b j E v d m V z d G l n a W 9 z L 0 F 1 d G 9 S Z W 1 v d m V k Q 2 9 s d W 1 u c z E u e 2 9 j b 3 J y Z W 5 j a W F f a W Q s M X 0 m c X V v d D s s J n F 1 b 3 Q 7 U 2 V j d G l v b j E v d m V z d G l n a W 9 z L 0 F 1 d G 9 S Z W 1 v d m V k Q 2 9 s d W 1 u c z E u e 3 R p c G 8 s M n 0 m c X V v d D s s J n F 1 b 3 Q 7 U 2 V j d G l v b j E v d m V z d G l n a W 9 z L 0 F 1 d G 9 S Z W 1 v d m V k Q 2 9 s d W 1 u c z E u e 2 1 v Z G V s b y w z f S Z x d W 9 0 O y w m c X V v d D t T Z W N 0 a W 9 u M S 9 2 Z X N 0 a W d p b 3 M v Q X V 0 b 1 J l b W 9 2 Z W R D b 2 x 1 b W 5 z M S 5 7 b W F y Y 2 E s N H 0 m c X V v d D s s J n F 1 b 3 Q 7 U 2 V j d G l v b j E v d m V z d G l n a W 9 z L 0 F 1 d G 9 S Z W 1 v d m V k Q 2 9 s d W 1 u c z E u e 3 R p c G 9 f b W V k a W R h L D V 9 J n F 1 b 3 Q 7 L C Z x d W 9 0 O 1 N l Y 3 R p b 2 4 x L 3 Z l c 3 R p Z 2 l v c y 9 B d X R v U m V t b 3 Z l Z E N v b H V t b n M x L n t t Z W R p Z G E s N n 0 m c X V v d D s s J n F 1 b 3 Q 7 U 2 V j d G l v b j E v d m V z d G l n a W 9 z L 0 F 1 d G 9 S Z W 1 v d m V k Q 2 9 s d W 1 u c z E u e 2 N h b G l i c m U s N 3 0 m c X V v d D s s J n F 1 b 3 Q 7 U 2 V j d G l v b j E v d m V z d G l n a W 9 z L 0 F 1 d G 9 S Z W 1 v d m V k Q 2 9 s d W 1 u c z E u e 2 R l c 2 N y a W N h b y w 4 f S Z x d W 9 0 O y w m c X V v d D t T Z W N 0 a W 9 u M S 9 2 Z X N 0 a W d p b 3 M v Q X V 0 b 1 J l b W 9 2 Z W R D b 2 x 1 b W 5 z M S 5 7 b 2 N v c n J l b m N p Y X M u Z G F 0 Y V 9 w b G F u d G F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2 Z X N 0 a W d p b 3 M v Q X V 0 b 1 J l b W 9 2 Z W R D b 2 x 1 b W 5 z M S 5 7 d m V z d G l n a W 9 f a W Q s M H 0 m c X V v d D s s J n F 1 b 3 Q 7 U 2 V j d G l v b j E v d m V z d G l n a W 9 z L 0 F 1 d G 9 S Z W 1 v d m V k Q 2 9 s d W 1 u c z E u e 2 9 j b 3 J y Z W 5 j a W F f a W Q s M X 0 m c X V v d D s s J n F 1 b 3 Q 7 U 2 V j d G l v b j E v d m V z d G l n a W 9 z L 0 F 1 d G 9 S Z W 1 v d m V k Q 2 9 s d W 1 u c z E u e 3 R p c G 8 s M n 0 m c X V v d D s s J n F 1 b 3 Q 7 U 2 V j d G l v b j E v d m V z d G l n a W 9 z L 0 F 1 d G 9 S Z W 1 v d m V k Q 2 9 s d W 1 u c z E u e 2 1 v Z G V s b y w z f S Z x d W 9 0 O y w m c X V v d D t T Z W N 0 a W 9 u M S 9 2 Z X N 0 a W d p b 3 M v Q X V 0 b 1 J l b W 9 2 Z W R D b 2 x 1 b W 5 z M S 5 7 b W F y Y 2 E s N H 0 m c X V v d D s s J n F 1 b 3 Q 7 U 2 V j d G l v b j E v d m V z d G l n a W 9 z L 0 F 1 d G 9 S Z W 1 v d m V k Q 2 9 s d W 1 u c z E u e 3 R p c G 9 f b W V k a W R h L D V 9 J n F 1 b 3 Q 7 L C Z x d W 9 0 O 1 N l Y 3 R p b 2 4 x L 3 Z l c 3 R p Z 2 l v c y 9 B d X R v U m V t b 3 Z l Z E N v b H V t b n M x L n t t Z W R p Z G E s N n 0 m c X V v d D s s J n F 1 b 3 Q 7 U 2 V j d G l v b j E v d m V z d G l n a W 9 z L 0 F 1 d G 9 S Z W 1 v d m V k Q 2 9 s d W 1 u c z E u e 2 N h b G l i c m U s N 3 0 m c X V v d D s s J n F 1 b 3 Q 7 U 2 V j d G l v b j E v d m V z d G l n a W 9 z L 0 F 1 d G 9 S Z W 1 v d m V k Q 2 9 s d W 1 u c z E u e 2 R l c 2 N y a W N h b y w 4 f S Z x d W 9 0 O y w m c X V v d D t T Z W N 0 a W 9 u M S 9 2 Z X N 0 a W d p b 3 M v Q X V 0 b 1 J l b W 9 2 Z W R D b 2 x 1 b W 5 z M S 5 7 b 2 N v c n J l b m N p Y X M u Z G F 0 Y V 9 w b G F u d G F v L D l 9 J n F 1 b 3 Q 7 X S w m c X V v d D t S Z W x h d G l v b n N o a X B J b m Z v J n F 1 b 3 Q 7 O l t d f S I g L z 4 8 R W 5 0 c n k g V H l w Z T 0 i R m l s b E N v d W 5 0 I i B W Y W x 1 Z T 0 i b D I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l c 3 R p Z 2 l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c 3 R p Z 2 l v c y 9 f d m V z d G l n a W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0 a W 1 h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h Y z h m O W M 5 L W J j Y m M t N D g z O S 0 4 N z A 2 L T R l N G V j Z T M 2 Y W I w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Z p d G l t Y X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I t M j h U M T U 6 M z U 6 M j k u M D A 0 O T U 4 M V o i I C 8 + P E V u d H J 5 I F R 5 c G U 9 I k Z p b G x D b 2 x 1 b W 5 U e X B l c y I g V m F s d W U 9 I n N B Z 0 l H Q n d Z R 0 J n W U d C Z 2 M 9 I i A v P j x F b n R y e S B U e X B l P S J G a W x s R X J y b 3 J D b 3 V u d C I g V m F s d W U 9 I m w w I i A v P j x F b n R y e S B U e X B l P S J G a W x s Q 2 9 s d W 1 u T m F t Z X M i I F Z h b H V l P S J z W y Z x d W 9 0 O 2 9 j b 3 J y Z W 5 j a W F f a W Q m c X V v d D s s J n F 1 b 3 Q 7 d m l 0 a W 1 h X 2 l k J n F 1 b 3 Q 7 L C Z x d W 9 0 O 2 5 v b W U m c X V v d D s s J n F 1 b 3 Q 7 b m F z Y 2 l t Z W 5 0 b y Z x d W 9 0 O y w m c X V v d D t t Y W U m c X V v d D s s J n F 1 b 3 Q 7 Z G 9 j d W 1 l b n R v X 3 R p c G 8 m c X V v d D s s J n F 1 b 3 Q 7 Z G 9 j d W 1 l b n R v X 2 5 1 b W V y b y Z x d W 9 0 O y w m c X V v d D t z Z X h v J n F 1 b 3 Q 7 L C Z x d W 9 0 O 0 5 J Q y Z x d W 9 0 O y w m c X V v d D t k b 2 N 1 b W V u d G 8 m c X V v d D s s J n F 1 b 3 Q 7 b 2 N v c n J l b m N p Y X M u Z G F 0 Y V 9 w b G F u d G F v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l 0 a W 1 h c y 9 B d X R v U m V t b 3 Z l Z E N v b H V t b n M x L n t v Y 2 9 y c m V u Y 2 l h X 2 l k L D B 9 J n F 1 b 3 Q 7 L C Z x d W 9 0 O 1 N l Y 3 R p b 2 4 x L 3 Z p d G l t Y X M v Q X V 0 b 1 J l b W 9 2 Z W R D b 2 x 1 b W 5 z M S 5 7 d m l 0 a W 1 h X 2 l k L D F 9 J n F 1 b 3 Q 7 L C Z x d W 9 0 O 1 N l Y 3 R p b 2 4 x L 3 Z p d G l t Y X M v Q X V 0 b 1 J l b W 9 2 Z W R D b 2 x 1 b W 5 z M S 5 7 b m 9 t Z S w y f S Z x d W 9 0 O y w m c X V v d D t T Z W N 0 a W 9 u M S 9 2 a X R p b W F z L 0 F 1 d G 9 S Z W 1 v d m V k Q 2 9 s d W 1 u c z E u e 2 5 h c 2 N p b W V u d G 8 s M 3 0 m c X V v d D s s J n F 1 b 3 Q 7 U 2 V j d G l v b j E v d m l 0 a W 1 h c y 9 B d X R v U m V t b 3 Z l Z E N v b H V t b n M x L n t t Y W U s N H 0 m c X V v d D s s J n F 1 b 3 Q 7 U 2 V j d G l v b j E v d m l 0 a W 1 h c y 9 B d X R v U m V t b 3 Z l Z E N v b H V t b n M x L n t k b 2 N 1 b W V u d G 9 f d G l w b y w 1 f S Z x d W 9 0 O y w m c X V v d D t T Z W N 0 a W 9 u M S 9 2 a X R p b W F z L 0 F 1 d G 9 S Z W 1 v d m V k Q 2 9 s d W 1 u c z E u e 2 R v Y 3 V t Z W 5 0 b 1 9 u d W 1 l c m 8 s N n 0 m c X V v d D s s J n F 1 b 3 Q 7 U 2 V j d G l v b j E v d m l 0 a W 1 h c y 9 B d X R v U m V t b 3 Z l Z E N v b H V t b n M x L n t z Z X h v L D d 9 J n F 1 b 3 Q 7 L C Z x d W 9 0 O 1 N l Y 3 R p b 2 4 x L 3 Z p d G l t Y X M v Q X V 0 b 1 J l b W 9 2 Z W R D b 2 x 1 b W 5 z M S 5 7 T k l D L D h 9 J n F 1 b 3 Q 7 L C Z x d W 9 0 O 1 N l Y 3 R p b 2 4 x L 3 Z p d G l t Y X M v Q X V 0 b 1 J l b W 9 2 Z W R D b 2 x 1 b W 5 z M S 5 7 Z G 9 j d W 1 l b n R v L D l 9 J n F 1 b 3 Q 7 L C Z x d W 9 0 O 1 N l Y 3 R p b 2 4 x L 3 Z p d G l t Y X M v Q X V 0 b 1 J l b W 9 2 Z W R D b 2 x 1 b W 5 z M S 5 7 b 2 N v c n J l b m N p Y X M u Z G F 0 Y V 9 w b G F u d G F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d m l 0 a W 1 h c y 9 B d X R v U m V t b 3 Z l Z E N v b H V t b n M x L n t v Y 2 9 y c m V u Y 2 l h X 2 l k L D B 9 J n F 1 b 3 Q 7 L C Z x d W 9 0 O 1 N l Y 3 R p b 2 4 x L 3 Z p d G l t Y X M v Q X V 0 b 1 J l b W 9 2 Z W R D b 2 x 1 b W 5 z M S 5 7 d m l 0 a W 1 h X 2 l k L D F 9 J n F 1 b 3 Q 7 L C Z x d W 9 0 O 1 N l Y 3 R p b 2 4 x L 3 Z p d G l t Y X M v Q X V 0 b 1 J l b W 9 2 Z W R D b 2 x 1 b W 5 z M S 5 7 b m 9 t Z S w y f S Z x d W 9 0 O y w m c X V v d D t T Z W N 0 a W 9 u M S 9 2 a X R p b W F z L 0 F 1 d G 9 S Z W 1 v d m V k Q 2 9 s d W 1 u c z E u e 2 5 h c 2 N p b W V u d G 8 s M 3 0 m c X V v d D s s J n F 1 b 3 Q 7 U 2 V j d G l v b j E v d m l 0 a W 1 h c y 9 B d X R v U m V t b 3 Z l Z E N v b H V t b n M x L n t t Y W U s N H 0 m c X V v d D s s J n F 1 b 3 Q 7 U 2 V j d G l v b j E v d m l 0 a W 1 h c y 9 B d X R v U m V t b 3 Z l Z E N v b H V t b n M x L n t k b 2 N 1 b W V u d G 9 f d G l w b y w 1 f S Z x d W 9 0 O y w m c X V v d D t T Z W N 0 a W 9 u M S 9 2 a X R p b W F z L 0 F 1 d G 9 S Z W 1 v d m V k Q 2 9 s d W 1 u c z E u e 2 R v Y 3 V t Z W 5 0 b 1 9 u d W 1 l c m 8 s N n 0 m c X V v d D s s J n F 1 b 3 Q 7 U 2 V j d G l v b j E v d m l 0 a W 1 h c y 9 B d X R v U m V t b 3 Z l Z E N v b H V t b n M x L n t z Z X h v L D d 9 J n F 1 b 3 Q 7 L C Z x d W 9 0 O 1 N l Y 3 R p b 2 4 x L 3 Z p d G l t Y X M v Q X V 0 b 1 J l b W 9 2 Z W R D b 2 x 1 b W 5 z M S 5 7 T k l D L D h 9 J n F 1 b 3 Q 7 L C Z x d W 9 0 O 1 N l Y 3 R p b 2 4 x L 3 Z p d G l t Y X M v Q X V 0 b 1 J l b W 9 2 Z W R D b 2 x 1 b W 5 z M S 5 7 Z G 9 j d W 1 l b n R v L D l 9 J n F 1 b 3 Q 7 L C Z x d W 9 0 O 1 N l Y 3 R p b 2 4 x L 3 Z p d G l t Y X M v Q X V 0 b 1 J l b W 9 2 Z W R D b 2 x 1 b W 5 z M S 5 7 b 2 N v c n J l b m N p Y X M u Z G F 0 Y V 9 w b G F u d G F v L D E w f S Z x d W 9 0 O 1 0 s J n F 1 b 3 Q 7 U m V s Y X R p b 2 5 z a G l w S W 5 m b y Z x d W 9 0 O z p b X X 0 i I C 8 + P E V u d H J 5 I F R 5 c G U 9 I k Z p b G x D b 3 V u d C I g V m F s d W U 9 I m w x O D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2 a X R p b W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0 a W 1 h c y 9 f d m l 0 a W 1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c 3 R p Z 2 l v c y 9 v Y 2 9 y c m V u Y 2 l h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c 3 R p Z 2 l v c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R p b W F z L 2 9 j b 3 J y Z W 5 j a W F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0 a W 1 h c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j I x M j J i O C 1 k N j V l L T Q 4 M T U t O T Y x Z i 1 h O W V m N T Y w N 2 R h N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Y 2 9 y c m V u Y 2 l h c 1 8 5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z L T A 2 V D E z O j A 4 O j I 0 L j U 4 N z I y M T F a I i A v P j x F b n R y e S B U e X B l P S J G a W x s Q 2 9 s d W 1 u V H l w Z X M i I F Z h b H V l P S J z Q m d j R 0 J n W U d C Z 1 l H Q m d Z R 0 J n W U d C Z 1 l H Q m d j S E J 3 Y 0 N B Z z 0 9 I i A v P j x F b n R y e S B U e X B l P S J G a W x s Q 2 9 s d W 1 u T m F t Z X M i I F Z h b H V l P S J z W y Z x d W 9 0 O 0 N B U 0 8 m c X V v d D s s J n F 1 b 3 Q 7 R E F U Q S B Q T E F O V M O D T y Z x d W 9 0 O y w m c X V v d D t D S U 9 E U y Z x d W 9 0 O y w m c X V v d D t O Q V R V U k V a Q S Z x d W 9 0 O y w m c X V v d D t M T 0 N B T C Z x d W 9 0 O y w m c X V v d D t J T l N U U l V N R U 5 U T y Z x d W 9 0 O y w m c X V v d D t Q R V J J V E 8 m c X V v d D s s J n F 1 b 3 Q 7 Q U d F T l R F I E R F I F B F U s O N Q 0 l B J n F 1 b 3 Q 7 L C Z x d W 9 0 O 0 R F T E V H Q U R P J n F 1 b 3 Q 7 L C Z x d W 9 0 O 1 Z J Q V R V U k E m c X V v d D s s J n F 1 b 3 Q 7 R F B I J n F 1 b 3 Q 7 L C Z x d W 9 0 O 0 1 V T k l D w 4 1 Q S U 8 m c X V v d D s s J n F 1 b 3 Q 7 Q k F J U l J P J n F 1 b 3 Q 7 L C Z x d W 9 0 O 1 J V Q S Z x d W 9 0 O y w m c X V v d D t M Q V R J V F V E R S Z x d W 9 0 O y w m c X V v d D t M T 0 5 H S V R V R E U m c X V v d D s s J n F 1 b 3 Q 7 R E V T Q 1 J J w 4 f D g 0 8 m c X V v d D s s J n F 1 b 3 Q 7 V k X D j U N V T E 8 g U E x B Q 0 E m c X V v d D s s J n F 1 b 3 Q 7 V k X D j U N V T E 8 g R E V T Q 1 I m c X V v d D s s J n F 1 b 3 Q 7 Q 0 n D i k 5 D S U E m c X V v d D s s J n F 1 b 3 Q 7 U 0 H D j U R B J n F 1 b 3 Q 7 L C Z x d W 9 0 O 0 N I R U d B R E E m c X V v d D s s J n F 1 b 3 Q 7 Q 0 9 O Q 0 x V U 8 O D T y Z x d W 9 0 O y w m c X V v d D t H R E w m c X V v d D s s J n F 1 b 3 Q 7 b 2 N v c n J l b m N p Y V 9 p Z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N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j b 3 J y Z W 5 j a W F z I D k v Q X V 0 b 1 J l b W 9 2 Z W R D b 2 x 1 b W 5 z M S 5 7 Q 0 F T T y w w f S Z x d W 9 0 O y w m c X V v d D t T Z W N 0 a W 9 u M S 9 v Y 2 9 y c m V u Y 2 l h c y A 5 L 0 F 1 d G 9 S Z W 1 v d m V k Q 2 9 s d W 1 u c z E u e 0 R B V E E g U E x B T l T D g 0 8 s M X 0 m c X V v d D s s J n F 1 b 3 Q 7 U 2 V j d G l v b j E v b 2 N v c n J l b m N p Y X M g O S 9 B d X R v U m V t b 3 Z l Z E N v b H V t b n M x L n t D S U 9 E U y w y f S Z x d W 9 0 O y w m c X V v d D t T Z W N 0 a W 9 u M S 9 v Y 2 9 y c m V u Y 2 l h c y A 5 L 0 F 1 d G 9 S Z W 1 v d m V k Q 2 9 s d W 1 u c z E u e 0 5 B V F V S R V p B L D N 9 J n F 1 b 3 Q 7 L C Z x d W 9 0 O 1 N l Y 3 R p b 2 4 x L 2 9 j b 3 J y Z W 5 j a W F z I D k v Q X V 0 b 1 J l b W 9 2 Z W R D b 2 x 1 b W 5 z M S 5 7 T E 9 D Q U w s N H 0 m c X V v d D s s J n F 1 b 3 Q 7 U 2 V j d G l v b j E v b 2 N v c n J l b m N p Y X M g O S 9 B d X R v U m V t b 3 Z l Z E N v b H V t b n M x L n t J T l N U U l V N R U 5 U T y w 1 f S Z x d W 9 0 O y w m c X V v d D t T Z W N 0 a W 9 u M S 9 v Y 2 9 y c m V u Y 2 l h c y A 5 L 0 F 1 d G 9 S Z W 1 v d m V k Q 2 9 s d W 1 u c z E u e 1 B F U k l U T y w 2 f S Z x d W 9 0 O y w m c X V v d D t T Z W N 0 a W 9 u M S 9 v Y 2 9 y c m V u Y 2 l h c y A 5 L 0 F 1 d G 9 S Z W 1 v d m V k Q 2 9 s d W 1 u c z E u e 0 F H R U 5 U R S B E R S B Q R V L D j U N J Q S w 3 f S Z x d W 9 0 O y w m c X V v d D t T Z W N 0 a W 9 u M S 9 v Y 2 9 y c m V u Y 2 l h c y A 5 L 0 F 1 d G 9 S Z W 1 v d m V k Q 2 9 s d W 1 u c z E u e 0 R F T E V H Q U R P L D h 9 J n F 1 b 3 Q 7 L C Z x d W 9 0 O 1 N l Y 3 R p b 2 4 x L 2 9 j b 3 J y Z W 5 j a W F z I D k v Q X V 0 b 1 J l b W 9 2 Z W R D b 2 x 1 b W 5 z M S 5 7 V k l B V F V S Q S w 5 f S Z x d W 9 0 O y w m c X V v d D t T Z W N 0 a W 9 u M S 9 v Y 2 9 y c m V u Y 2 l h c y A 5 L 0 F 1 d G 9 S Z W 1 v d m V k Q 2 9 s d W 1 u c z E u e 0 R Q S C w x M H 0 m c X V v d D s s J n F 1 b 3 Q 7 U 2 V j d G l v b j E v b 2 N v c n J l b m N p Y X M g O S 9 B d X R v U m V t b 3 Z l Z E N v b H V t b n M x L n t N V U 5 J Q 8 O N U E l P L D E x f S Z x d W 9 0 O y w m c X V v d D t T Z W N 0 a W 9 u M S 9 v Y 2 9 y c m V u Y 2 l h c y A 5 L 0 F 1 d G 9 S Z W 1 v d m V k Q 2 9 s d W 1 u c z E u e 0 J B S V J S T y w x M n 0 m c X V v d D s s J n F 1 b 3 Q 7 U 2 V j d G l v b j E v b 2 N v c n J l b m N p Y X M g O S 9 B d X R v U m V t b 3 Z l Z E N v b H V t b n M x L n t S V U E s M T N 9 J n F 1 b 3 Q 7 L C Z x d W 9 0 O 1 N l Y 3 R p b 2 4 x L 2 9 j b 3 J y Z W 5 j a W F z I D k v Q X V 0 b 1 J l b W 9 2 Z W R D b 2 x 1 b W 5 z M S 5 7 T E F U S V R V R E U s M T R 9 J n F 1 b 3 Q 7 L C Z x d W 9 0 O 1 N l Y 3 R p b 2 4 x L 2 9 j b 3 J y Z W 5 j a W F z I D k v Q X V 0 b 1 J l b W 9 2 Z W R D b 2 x 1 b W 5 z M S 5 7 T E 9 O R 0 l U V U R F L D E 1 f S Z x d W 9 0 O y w m c X V v d D t T Z W N 0 a W 9 u M S 9 v Y 2 9 y c m V u Y 2 l h c y A 5 L 0 F 1 d G 9 S Z W 1 v d m V k Q 2 9 s d W 1 u c z E u e 0 R F U 0 N S S c O H w 4 N P L D E 2 f S Z x d W 9 0 O y w m c X V v d D t T Z W N 0 a W 9 u M S 9 v Y 2 9 y c m V u Y 2 l h c y A 5 L 0 F 1 d G 9 S Z W 1 v d m V k Q 2 9 s d W 1 u c z E u e 1 Z F w 4 1 D V U x P I F B M Q U N B L D E 3 f S Z x d W 9 0 O y w m c X V v d D t T Z W N 0 a W 9 u M S 9 v Y 2 9 y c m V u Y 2 l h c y A 5 L 0 F 1 d G 9 S Z W 1 v d m V k Q 2 9 s d W 1 u c z E u e 1 Z F w 4 1 D V U x P I E R F U 0 N S L D E 4 f S Z x d W 9 0 O y w m c X V v d D t T Z W N 0 a W 9 u M S 9 v Y 2 9 y c m V u Y 2 l h c y A 5 L 0 F 1 d G 9 S Z W 1 v d m V k Q 2 9 s d W 1 u c z E u e 0 N J w 4 p O Q 0 l B L D E 5 f S Z x d W 9 0 O y w m c X V v d D t T Z W N 0 a W 9 u M S 9 v Y 2 9 y c m V u Y 2 l h c y A 5 L 0 F 1 d G 9 S Z W 1 v d m V k Q 2 9 s d W 1 u c z E u e 1 N B w 4 1 E Q S w y M H 0 m c X V v d D s s J n F 1 b 3 Q 7 U 2 V j d G l v b j E v b 2 N v c n J l b m N p Y X M g O S 9 B d X R v U m V t b 3 Z l Z E N v b H V t b n M x L n t D S E V H Q U R B L D I x f S Z x d W 9 0 O y w m c X V v d D t T Z W N 0 a W 9 u M S 9 v Y 2 9 y c m V u Y 2 l h c y A 5 L 0 F 1 d G 9 S Z W 1 v d m V k Q 2 9 s d W 1 u c z E u e 0 N P T k N M V V P D g 0 8 s M j J 9 J n F 1 b 3 Q 7 L C Z x d W 9 0 O 1 N l Y 3 R p b 2 4 x L 2 9 j b 3 J y Z W 5 j a W F z I D k v Q X V 0 b 1 J l b W 9 2 Z W R D b 2 x 1 b W 5 z M S 5 7 R 0 R M L D I z f S Z x d W 9 0 O y w m c X V v d D t T Z W N 0 a W 9 u M S 9 v Y 2 9 y c m V u Y 2 l h c y A 5 L 0 F 1 d G 9 S Z W 1 v d m V k Q 2 9 s d W 1 u c z E u e 2 9 j b 3 J y Z W 5 j a W F f a W Q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v Y 2 9 y c m V u Y 2 l h c y A 5 L 0 F 1 d G 9 S Z W 1 v d m V k Q 2 9 s d W 1 u c z E u e 0 N B U 0 8 s M H 0 m c X V v d D s s J n F 1 b 3 Q 7 U 2 V j d G l v b j E v b 2 N v c n J l b m N p Y X M g O S 9 B d X R v U m V t b 3 Z l Z E N v b H V t b n M x L n t E Q V R B I F B M Q U 5 U w 4 N P L D F 9 J n F 1 b 3 Q 7 L C Z x d W 9 0 O 1 N l Y 3 R p b 2 4 x L 2 9 j b 3 J y Z W 5 j a W F z I D k v Q X V 0 b 1 J l b W 9 2 Z W R D b 2 x 1 b W 5 z M S 5 7 Q 0 l P R F M s M n 0 m c X V v d D s s J n F 1 b 3 Q 7 U 2 V j d G l v b j E v b 2 N v c n J l b m N p Y X M g O S 9 B d X R v U m V t b 3 Z l Z E N v b H V t b n M x L n t O Q V R V U k V a Q S w z f S Z x d W 9 0 O y w m c X V v d D t T Z W N 0 a W 9 u M S 9 v Y 2 9 y c m V u Y 2 l h c y A 5 L 0 F 1 d G 9 S Z W 1 v d m V k Q 2 9 s d W 1 u c z E u e 0 x P Q 0 F M L D R 9 J n F 1 b 3 Q 7 L C Z x d W 9 0 O 1 N l Y 3 R p b 2 4 x L 2 9 j b 3 J y Z W 5 j a W F z I D k v Q X V 0 b 1 J l b W 9 2 Z W R D b 2 x 1 b W 5 z M S 5 7 S U 5 T V F J V T U V O V E 8 s N X 0 m c X V v d D s s J n F 1 b 3 Q 7 U 2 V j d G l v b j E v b 2 N v c n J l b m N p Y X M g O S 9 B d X R v U m V t b 3 Z l Z E N v b H V t b n M x L n t Q R V J J V E 8 s N n 0 m c X V v d D s s J n F 1 b 3 Q 7 U 2 V j d G l v b j E v b 2 N v c n J l b m N p Y X M g O S 9 B d X R v U m V t b 3 Z l Z E N v b H V t b n M x L n t B R 0 V O V E U g R E U g U E V S w 4 1 D S U E s N 3 0 m c X V v d D s s J n F 1 b 3 Q 7 U 2 V j d G l v b j E v b 2 N v c n J l b m N p Y X M g O S 9 B d X R v U m V t b 3 Z l Z E N v b H V t b n M x L n t E R U x F R 0 F E T y w 4 f S Z x d W 9 0 O y w m c X V v d D t T Z W N 0 a W 9 u M S 9 v Y 2 9 y c m V u Y 2 l h c y A 5 L 0 F 1 d G 9 S Z W 1 v d m V k Q 2 9 s d W 1 u c z E u e 1 Z J Q V R V U k E s O X 0 m c X V v d D s s J n F 1 b 3 Q 7 U 2 V j d G l v b j E v b 2 N v c n J l b m N p Y X M g O S 9 B d X R v U m V t b 3 Z l Z E N v b H V t b n M x L n t E U E g s M T B 9 J n F 1 b 3 Q 7 L C Z x d W 9 0 O 1 N l Y 3 R p b 2 4 x L 2 9 j b 3 J y Z W 5 j a W F z I D k v Q X V 0 b 1 J l b W 9 2 Z W R D b 2 x 1 b W 5 z M S 5 7 T V V O S U P D j V B J T y w x M X 0 m c X V v d D s s J n F 1 b 3 Q 7 U 2 V j d G l v b j E v b 2 N v c n J l b m N p Y X M g O S 9 B d X R v U m V t b 3 Z l Z E N v b H V t b n M x L n t C Q U l S U k 8 s M T J 9 J n F 1 b 3 Q 7 L C Z x d W 9 0 O 1 N l Y 3 R p b 2 4 x L 2 9 j b 3 J y Z W 5 j a W F z I D k v Q X V 0 b 1 J l b W 9 2 Z W R D b 2 x 1 b W 5 z M S 5 7 U l V B L D E z f S Z x d W 9 0 O y w m c X V v d D t T Z W N 0 a W 9 u M S 9 v Y 2 9 y c m V u Y 2 l h c y A 5 L 0 F 1 d G 9 S Z W 1 v d m V k Q 2 9 s d W 1 u c z E u e 0 x B V E l U V U R F L D E 0 f S Z x d W 9 0 O y w m c X V v d D t T Z W N 0 a W 9 u M S 9 v Y 2 9 y c m V u Y 2 l h c y A 5 L 0 F 1 d G 9 S Z W 1 v d m V k Q 2 9 s d W 1 u c z E u e 0 x P T k d J V F V E R S w x N X 0 m c X V v d D s s J n F 1 b 3 Q 7 U 2 V j d G l v b j E v b 2 N v c n J l b m N p Y X M g O S 9 B d X R v U m V t b 3 Z l Z E N v b H V t b n M x L n t E R V N D U k n D h 8 O D T y w x N n 0 m c X V v d D s s J n F 1 b 3 Q 7 U 2 V j d G l v b j E v b 2 N v c n J l b m N p Y X M g O S 9 B d X R v U m V t b 3 Z l Z E N v b H V t b n M x L n t W R c O N Q 1 V M T y B Q T E F D Q S w x N 3 0 m c X V v d D s s J n F 1 b 3 Q 7 U 2 V j d G l v b j E v b 2 N v c n J l b m N p Y X M g O S 9 B d X R v U m V t b 3 Z l Z E N v b H V t b n M x L n t W R c O N Q 1 V M T y B E R V N D U i w x O H 0 m c X V v d D s s J n F 1 b 3 Q 7 U 2 V j d G l v b j E v b 2 N v c n J l b m N p Y X M g O S 9 B d X R v U m V t b 3 Z l Z E N v b H V t b n M x L n t D S c O K T k N J Q S w x O X 0 m c X V v d D s s J n F 1 b 3 Q 7 U 2 V j d G l v b j E v b 2 N v c n J l b m N p Y X M g O S 9 B d X R v U m V t b 3 Z l Z E N v b H V t b n M x L n t T Q c O N R E E s M j B 9 J n F 1 b 3 Q 7 L C Z x d W 9 0 O 1 N l Y 3 R p b 2 4 x L 2 9 j b 3 J y Z W 5 j a W F z I D k v Q X V 0 b 1 J l b W 9 2 Z W R D b 2 x 1 b W 5 z M S 5 7 Q 0 h F R 0 F E Q S w y M X 0 m c X V v d D s s J n F 1 b 3 Q 7 U 2 V j d G l v b j E v b 2 N v c n J l b m N p Y X M g O S 9 B d X R v U m V t b 3 Z l Z E N v b H V t b n M x L n t D T 0 5 D T F V T w 4 N P L D I y f S Z x d W 9 0 O y w m c X V v d D t T Z W N 0 a W 9 u M S 9 v Y 2 9 y c m V u Y 2 l h c y A 5 L 0 F 1 d G 9 S Z W 1 v d m V k Q 2 9 s d W 1 u c z E u e 0 d E T C w y M 3 0 m c X V v d D s s J n F 1 b 3 Q 7 U 2 V j d G l v b j E v b 2 N v c n J l b m N p Y X M g O S 9 B d X R v U m V t b 3 Z l Z E N v b H V t b n M x L n t v Y 2 9 y c m V u Y 2 l h X 2 l k L D I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Y 2 9 y c m V u Y 2 l h c y U y M D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k v X 2 9 j b 3 J y Z W 5 j a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5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O S 9 M a W 5 o Y X M l M j B G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5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k v R F B I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O S 9 w Z X J p d G 9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5 L 2 F 1 e G l s a W F y Z X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k v Z G V s Z W d h Z G 9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5 L 2 1 1 b m l j a X B p b 3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k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5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0 a W 1 h c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I 5 Y 2 J l M W Y t M W N k M C 0 0 Y m E z L T l i M D U t O D k z M W J l Y 2 Y 0 N D g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b 2 N v c n J l b m N p Y X N f M T A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D Z U M T M 6 M D g 6 M j Y u N j U 0 M z U 0 O F o i I C 8 + P E V u d H J 5 I F R 5 c G U 9 I k Z p b G x D b 3 V u d C I g V m F s d W U 9 I m w y O C I g L z 4 8 R W 5 0 c n k g V H l w Z T 0 i R m l s b E N v b H V t b l R 5 c G V z I i B W Y W x 1 Z T 0 i c 0 J n Y 0 d C Z 1 l H Q m d Z R 0 J n W U d C Z 1 l H Q m d Z R 0 J n Y 0 h C d 2 N D Q W c 9 P S I g L z 4 8 R W 5 0 c n k g V H l w Z T 0 i Q W R k Z W R U b 0 R h d G F N b 2 R l b C I g V m F s d W U 9 I m w w I i A v P j x F b n R y e S B U e X B l P S J G a W x s Q 2 9 s d W 1 u T m F t Z X M i I F Z h b H V l P S J z W y Z x d W 9 0 O 0 N B U 0 8 m c X V v d D s s J n F 1 b 3 Q 7 R E F U Q S B Q T E F O V M O D T y Z x d W 9 0 O y w m c X V v d D t D S U 9 E U y Z x d W 9 0 O y w m c X V v d D t O Q V R V U k V a Q S Z x d W 9 0 O y w m c X V v d D t M T 0 N B T C Z x d W 9 0 O y w m c X V v d D t J T l N U U l V N R U 5 U T y Z x d W 9 0 O y w m c X V v d D t Q R V J J V E 8 m c X V v d D s s J n F 1 b 3 Q 7 Q U d F T l R F I E R F I F B F U s O N Q 0 l B J n F 1 b 3 Q 7 L C Z x d W 9 0 O 0 R F T E V H Q U R P J n F 1 b 3 Q 7 L C Z x d W 9 0 O 1 Z J Q V R V U k E m c X V v d D s s J n F 1 b 3 Q 7 R F B I J n F 1 b 3 Q 7 L C Z x d W 9 0 O 0 1 V T k l D w 4 1 Q S U 8 m c X V v d D s s J n F 1 b 3 Q 7 Q k F J U l J P J n F 1 b 3 Q 7 L C Z x d W 9 0 O 1 J V Q S Z x d W 9 0 O y w m c X V v d D t M Q V R J V F V E R S Z x d W 9 0 O y w m c X V v d D t M T 0 5 H S V R V R E U m c X V v d D s s J n F 1 b 3 Q 7 R E V T Q 1 J J w 4 f D g 0 8 m c X V v d D s s J n F 1 b 3 Q 7 V k X D j U N V T E 8 g U E x B Q 0 E m c X V v d D s s J n F 1 b 3 Q 7 V k X D j U N V T E 8 g R E V T Q 1 I m c X V v d D s s J n F 1 b 3 Q 7 Q 0 n D i k 5 D S U E m c X V v d D s s J n F 1 b 3 Q 7 U 0 H D j U R B J n F 1 b 3 Q 7 L C Z x d W 9 0 O 0 N I R U d B R E E m c X V v d D s s J n F 1 b 3 Q 7 Q 0 9 O Q 0 x V U 8 O D T y Z x d W 9 0 O y w m c X V v d D t H R E w m c X V v d D s s J n F 1 b 3 Q 7 b 2 N v c n J l b m N p Y V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Y 2 9 y c m V u Y 2 l h c y A x M C 9 B d X R v U m V t b 3 Z l Z E N v b H V t b n M x L n t D Q V N P L D B 9 J n F 1 b 3 Q 7 L C Z x d W 9 0 O 1 N l Y 3 R p b 2 4 x L 2 9 j b 3 J y Z W 5 j a W F z I D E w L 0 F 1 d G 9 S Z W 1 v d m V k Q 2 9 s d W 1 u c z E u e 0 R B V E E g U E x B T l T D g 0 8 s M X 0 m c X V v d D s s J n F 1 b 3 Q 7 U 2 V j d G l v b j E v b 2 N v c n J l b m N p Y X M g M T A v Q X V 0 b 1 J l b W 9 2 Z W R D b 2 x 1 b W 5 z M S 5 7 Q 0 l P R F M s M n 0 m c X V v d D s s J n F 1 b 3 Q 7 U 2 V j d G l v b j E v b 2 N v c n J l b m N p Y X M g M T A v Q X V 0 b 1 J l b W 9 2 Z W R D b 2 x 1 b W 5 z M S 5 7 T k F U V V J F W k E s M 3 0 m c X V v d D s s J n F 1 b 3 Q 7 U 2 V j d G l v b j E v b 2 N v c n J l b m N p Y X M g M T A v Q X V 0 b 1 J l b W 9 2 Z W R D b 2 x 1 b W 5 z M S 5 7 T E 9 D Q U w s N H 0 m c X V v d D s s J n F 1 b 3 Q 7 U 2 V j d G l v b j E v b 2 N v c n J l b m N p Y X M g M T A v Q X V 0 b 1 J l b W 9 2 Z W R D b 2 x 1 b W 5 z M S 5 7 S U 5 T V F J V T U V O V E 8 s N X 0 m c X V v d D s s J n F 1 b 3 Q 7 U 2 V j d G l v b j E v b 2 N v c n J l b m N p Y X M g M T A v Q X V 0 b 1 J l b W 9 2 Z W R D b 2 x 1 b W 5 z M S 5 7 U E V S S V R P L D Z 9 J n F 1 b 3 Q 7 L C Z x d W 9 0 O 1 N l Y 3 R p b 2 4 x L 2 9 j b 3 J y Z W 5 j a W F z I D E w L 0 F 1 d G 9 S Z W 1 v d m V k Q 2 9 s d W 1 u c z E u e 0 F H R U 5 U R S B E R S B Q R V L D j U N J Q S w 3 f S Z x d W 9 0 O y w m c X V v d D t T Z W N 0 a W 9 u M S 9 v Y 2 9 y c m V u Y 2 l h c y A x M C 9 B d X R v U m V t b 3 Z l Z E N v b H V t b n M x L n t E R U x F R 0 F E T y w 4 f S Z x d W 9 0 O y w m c X V v d D t T Z W N 0 a W 9 u M S 9 v Y 2 9 y c m V u Y 2 l h c y A x M C 9 B d X R v U m V t b 3 Z l Z E N v b H V t b n M x L n t W S U F U V V J B L D l 9 J n F 1 b 3 Q 7 L C Z x d W 9 0 O 1 N l Y 3 R p b 2 4 x L 2 9 j b 3 J y Z W 5 j a W F z I D E w L 0 F 1 d G 9 S Z W 1 v d m V k Q 2 9 s d W 1 u c z E u e 0 R Q S C w x M H 0 m c X V v d D s s J n F 1 b 3 Q 7 U 2 V j d G l v b j E v b 2 N v c n J l b m N p Y X M g M T A v Q X V 0 b 1 J l b W 9 2 Z W R D b 2 x 1 b W 5 z M S 5 7 T V V O S U P D j V B J T y w x M X 0 m c X V v d D s s J n F 1 b 3 Q 7 U 2 V j d G l v b j E v b 2 N v c n J l b m N p Y X M g M T A v Q X V 0 b 1 J l b W 9 2 Z W R D b 2 x 1 b W 5 z M S 5 7 Q k F J U l J P L D E y f S Z x d W 9 0 O y w m c X V v d D t T Z W N 0 a W 9 u M S 9 v Y 2 9 y c m V u Y 2 l h c y A x M C 9 B d X R v U m V t b 3 Z l Z E N v b H V t b n M x L n t S V U E s M T N 9 J n F 1 b 3 Q 7 L C Z x d W 9 0 O 1 N l Y 3 R p b 2 4 x L 2 9 j b 3 J y Z W 5 j a W F z I D E w L 0 F 1 d G 9 S Z W 1 v d m V k Q 2 9 s d W 1 u c z E u e 0 x B V E l U V U R F L D E 0 f S Z x d W 9 0 O y w m c X V v d D t T Z W N 0 a W 9 u M S 9 v Y 2 9 y c m V u Y 2 l h c y A x M C 9 B d X R v U m V t b 3 Z l Z E N v b H V t b n M x L n t M T 0 5 H S V R V R E U s M T V 9 J n F 1 b 3 Q 7 L C Z x d W 9 0 O 1 N l Y 3 R p b 2 4 x L 2 9 j b 3 J y Z W 5 j a W F z I D E w L 0 F 1 d G 9 S Z W 1 v d m V k Q 2 9 s d W 1 u c z E u e 0 R F U 0 N S S c O H w 4 N P L D E 2 f S Z x d W 9 0 O y w m c X V v d D t T Z W N 0 a W 9 u M S 9 v Y 2 9 y c m V u Y 2 l h c y A x M C 9 B d X R v U m V t b 3 Z l Z E N v b H V t b n M x L n t W R c O N Q 1 V M T y B Q T E F D Q S w x N 3 0 m c X V v d D s s J n F 1 b 3 Q 7 U 2 V j d G l v b j E v b 2 N v c n J l b m N p Y X M g M T A v Q X V 0 b 1 J l b W 9 2 Z W R D b 2 x 1 b W 5 z M S 5 7 V k X D j U N V T E 8 g R E V T Q 1 I s M T h 9 J n F 1 b 3 Q 7 L C Z x d W 9 0 O 1 N l Y 3 R p b 2 4 x L 2 9 j b 3 J y Z W 5 j a W F z I D E w L 0 F 1 d G 9 S Z W 1 v d m V k Q 2 9 s d W 1 u c z E u e 0 N J w 4 p O Q 0 l B L D E 5 f S Z x d W 9 0 O y w m c X V v d D t T Z W N 0 a W 9 u M S 9 v Y 2 9 y c m V u Y 2 l h c y A x M C 9 B d X R v U m V t b 3 Z l Z E N v b H V t b n M x L n t T Q c O N R E E s M j B 9 J n F 1 b 3 Q 7 L C Z x d W 9 0 O 1 N l Y 3 R p b 2 4 x L 2 9 j b 3 J y Z W 5 j a W F z I D E w L 0 F 1 d G 9 S Z W 1 v d m V k Q 2 9 s d W 1 u c z E u e 0 N I R U d B R E E s M j F 9 J n F 1 b 3 Q 7 L C Z x d W 9 0 O 1 N l Y 3 R p b 2 4 x L 2 9 j b 3 J y Z W 5 j a W F z I D E w L 0 F 1 d G 9 S Z W 1 v d m V k Q 2 9 s d W 1 u c z E u e 0 N P T k N M V V P D g 0 8 s M j J 9 J n F 1 b 3 Q 7 L C Z x d W 9 0 O 1 N l Y 3 R p b 2 4 x L 2 9 j b 3 J y Z W 5 j a W F z I D E w L 0 F 1 d G 9 S Z W 1 v d m V k Q 2 9 s d W 1 u c z E u e 0 d E T C w y M 3 0 m c X V v d D s s J n F 1 b 3 Q 7 U 2 V j d G l v b j E v b 2 N v c n J l b m N p Y X M g M T A v Q X V 0 b 1 J l b W 9 2 Z W R D b 2 x 1 b W 5 z M S 5 7 b 2 N v c n J l b m N p Y V 9 p Z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2 9 j b 3 J y Z W 5 j a W F z I D E w L 0 F 1 d G 9 S Z W 1 v d m V k Q 2 9 s d W 1 u c z E u e 0 N B U 0 8 s M H 0 m c X V v d D s s J n F 1 b 3 Q 7 U 2 V j d G l v b j E v b 2 N v c n J l b m N p Y X M g M T A v Q X V 0 b 1 J l b W 9 2 Z W R D b 2 x 1 b W 5 z M S 5 7 R E F U Q S B Q T E F O V M O D T y w x f S Z x d W 9 0 O y w m c X V v d D t T Z W N 0 a W 9 u M S 9 v Y 2 9 y c m V u Y 2 l h c y A x M C 9 B d X R v U m V t b 3 Z l Z E N v b H V t b n M x L n t D S U 9 E U y w y f S Z x d W 9 0 O y w m c X V v d D t T Z W N 0 a W 9 u M S 9 v Y 2 9 y c m V u Y 2 l h c y A x M C 9 B d X R v U m V t b 3 Z l Z E N v b H V t b n M x L n t O Q V R V U k V a Q S w z f S Z x d W 9 0 O y w m c X V v d D t T Z W N 0 a W 9 u M S 9 v Y 2 9 y c m V u Y 2 l h c y A x M C 9 B d X R v U m V t b 3 Z l Z E N v b H V t b n M x L n t M T 0 N B T C w 0 f S Z x d W 9 0 O y w m c X V v d D t T Z W N 0 a W 9 u M S 9 v Y 2 9 y c m V u Y 2 l h c y A x M C 9 B d X R v U m V t b 3 Z l Z E N v b H V t b n M x L n t J T l N U U l V N R U 5 U T y w 1 f S Z x d W 9 0 O y w m c X V v d D t T Z W N 0 a W 9 u M S 9 v Y 2 9 y c m V u Y 2 l h c y A x M C 9 B d X R v U m V t b 3 Z l Z E N v b H V t b n M x L n t Q R V J J V E 8 s N n 0 m c X V v d D s s J n F 1 b 3 Q 7 U 2 V j d G l v b j E v b 2 N v c n J l b m N p Y X M g M T A v Q X V 0 b 1 J l b W 9 2 Z W R D b 2 x 1 b W 5 z M S 5 7 Q U d F T l R F I E R F I F B F U s O N Q 0 l B L D d 9 J n F 1 b 3 Q 7 L C Z x d W 9 0 O 1 N l Y 3 R p b 2 4 x L 2 9 j b 3 J y Z W 5 j a W F z I D E w L 0 F 1 d G 9 S Z W 1 v d m V k Q 2 9 s d W 1 u c z E u e 0 R F T E V H Q U R P L D h 9 J n F 1 b 3 Q 7 L C Z x d W 9 0 O 1 N l Y 3 R p b 2 4 x L 2 9 j b 3 J y Z W 5 j a W F z I D E w L 0 F 1 d G 9 S Z W 1 v d m V k Q 2 9 s d W 1 u c z E u e 1 Z J Q V R V U k E s O X 0 m c X V v d D s s J n F 1 b 3 Q 7 U 2 V j d G l v b j E v b 2 N v c n J l b m N p Y X M g M T A v Q X V 0 b 1 J l b W 9 2 Z W R D b 2 x 1 b W 5 z M S 5 7 R F B I L D E w f S Z x d W 9 0 O y w m c X V v d D t T Z W N 0 a W 9 u M S 9 v Y 2 9 y c m V u Y 2 l h c y A x M C 9 B d X R v U m V t b 3 Z l Z E N v b H V t b n M x L n t N V U 5 J Q 8 O N U E l P L D E x f S Z x d W 9 0 O y w m c X V v d D t T Z W N 0 a W 9 u M S 9 v Y 2 9 y c m V u Y 2 l h c y A x M C 9 B d X R v U m V t b 3 Z l Z E N v b H V t b n M x L n t C Q U l S U k 8 s M T J 9 J n F 1 b 3 Q 7 L C Z x d W 9 0 O 1 N l Y 3 R p b 2 4 x L 2 9 j b 3 J y Z W 5 j a W F z I D E w L 0 F 1 d G 9 S Z W 1 v d m V k Q 2 9 s d W 1 u c z E u e 1 J V Q S w x M 3 0 m c X V v d D s s J n F 1 b 3 Q 7 U 2 V j d G l v b j E v b 2 N v c n J l b m N p Y X M g M T A v Q X V 0 b 1 J l b W 9 2 Z W R D b 2 x 1 b W 5 z M S 5 7 T E F U S V R V R E U s M T R 9 J n F 1 b 3 Q 7 L C Z x d W 9 0 O 1 N l Y 3 R p b 2 4 x L 2 9 j b 3 J y Z W 5 j a W F z I D E w L 0 F 1 d G 9 S Z W 1 v d m V k Q 2 9 s d W 1 u c z E u e 0 x P T k d J V F V E R S w x N X 0 m c X V v d D s s J n F 1 b 3 Q 7 U 2 V j d G l v b j E v b 2 N v c n J l b m N p Y X M g M T A v Q X V 0 b 1 J l b W 9 2 Z W R D b 2 x 1 b W 5 z M S 5 7 R E V T Q 1 J J w 4 f D g 0 8 s M T Z 9 J n F 1 b 3 Q 7 L C Z x d W 9 0 O 1 N l Y 3 R p b 2 4 x L 2 9 j b 3 J y Z W 5 j a W F z I D E w L 0 F 1 d G 9 S Z W 1 v d m V k Q 2 9 s d W 1 u c z E u e 1 Z F w 4 1 D V U x P I F B M Q U N B L D E 3 f S Z x d W 9 0 O y w m c X V v d D t T Z W N 0 a W 9 u M S 9 v Y 2 9 y c m V u Y 2 l h c y A x M C 9 B d X R v U m V t b 3 Z l Z E N v b H V t b n M x L n t W R c O N Q 1 V M T y B E R V N D U i w x O H 0 m c X V v d D s s J n F 1 b 3 Q 7 U 2 V j d G l v b j E v b 2 N v c n J l b m N p Y X M g M T A v Q X V 0 b 1 J l b W 9 2 Z W R D b 2 x 1 b W 5 z M S 5 7 Q 0 n D i k 5 D S U E s M T l 9 J n F 1 b 3 Q 7 L C Z x d W 9 0 O 1 N l Y 3 R p b 2 4 x L 2 9 j b 3 J y Z W 5 j a W F z I D E w L 0 F 1 d G 9 S Z W 1 v d m V k Q 2 9 s d W 1 u c z E u e 1 N B w 4 1 E Q S w y M H 0 m c X V v d D s s J n F 1 b 3 Q 7 U 2 V j d G l v b j E v b 2 N v c n J l b m N p Y X M g M T A v Q X V 0 b 1 J l b W 9 2 Z W R D b 2 x 1 b W 5 z M S 5 7 Q 0 h F R 0 F E Q S w y M X 0 m c X V v d D s s J n F 1 b 3 Q 7 U 2 V j d G l v b j E v b 2 N v c n J l b m N p Y X M g M T A v Q X V 0 b 1 J l b W 9 2 Z W R D b 2 x 1 b W 5 z M S 5 7 Q 0 9 O Q 0 x V U 8 O D T y w y M n 0 m c X V v d D s s J n F 1 b 3 Q 7 U 2 V j d G l v b j E v b 2 N v c n J l b m N p Y X M g M T A v Q X V 0 b 1 J l b W 9 2 Z W R D b 2 x 1 b W 5 z M S 5 7 R 0 R M L D I z f S Z x d W 9 0 O y w m c X V v d D t T Z W N 0 a W 9 u M S 9 v Y 2 9 y c m V u Y 2 l h c y A x M C 9 B d X R v U m V t b 3 Z l Z E N v b H V t b n M x L n t v Y 2 9 y c m V u Y 2 l h X 2 l k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N v c n J l b m N p Y X M l M j A x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M T A v X 2 9 j b 3 J y Z W 5 j a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x M C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L 0 x p b m h h c y U y M E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L 0 R Q S H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L 3 B l c m l 0 b 3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L 2 F 1 e G l s a W F y Z X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L 2 R l b G V n Y W R v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M T A v b X V u a W N p c G l v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M T A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x M C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/ o n v z z s g m R K H 4 + U o O s f t K A A A A A A I A A A A A A B B m A A A A A Q A A I A A A A I B x J N C M V p x d C N x u A t t 7 C f H O 4 b K l v 8 1 A 9 / V f B e X 2 2 w 1 m A A A A A A 6 A A A A A A g A A I A A A A D 9 7 l y r P S R l z e m B f y D Z + B W L X a 7 M L A A A 0 / l 2 U P o x D W t Z I U A A A A G 2 a m 8 r E j u 2 P r T 9 m 4 j u c 6 e Y y h M 3 C r U l 3 l D E 2 Q 1 g P E j c q o J P / J N f J d 0 Z S 7 p V P S d k E I E N A w r Q R D v I T g c Q u g g p S N Z A G x A x W Y B M V w D M + u v a 2 l M P v Q A A A A E z b t G O H x G w s c 5 b F Q + d F x K D W c K B w s e a Q M r 2 y 2 n P I H p E 8 W S E N S e P i D p L m 7 C g l e y z G D g Z o j p 2 B N w t j o c n 2 T q + B q q Y = < / D a t a M a s h u p > 
</file>

<file path=customXml/itemProps1.xml><?xml version="1.0" encoding="utf-8"?>
<ds:datastoreItem xmlns:ds="http://schemas.openxmlformats.org/officeDocument/2006/customXml" ds:itemID="{F503A7AF-91EC-4672-87E7-679E4FD371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CASOS .9</vt:lpstr>
      <vt:lpstr>CASOS .10</vt:lpstr>
      <vt:lpstr>CASOS .13</vt:lpstr>
      <vt:lpstr>ESCALA</vt:lpstr>
      <vt:lpstr>ORDEM DE SAÍDA</vt:lpstr>
      <vt:lpstr>vitimas</vt:lpstr>
      <vt:lpstr>vestigios</vt:lpstr>
      <vt:lpstr>peritos</vt:lpstr>
      <vt:lpstr>municipios</vt:lpstr>
      <vt:lpstr>DPHs</vt:lpstr>
      <vt:lpstr>delegados</vt:lpstr>
      <vt:lpstr>auxiliares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Moiseis Gauthier</dc:creator>
  <cp:lastModifiedBy>Moiseis Gauthier</cp:lastModifiedBy>
  <dcterms:created xsi:type="dcterms:W3CDTF">2024-07-05T01:04:13Z</dcterms:created>
  <dcterms:modified xsi:type="dcterms:W3CDTF">2025-03-06T13:10:25Z</dcterms:modified>
</cp:coreProperties>
</file>