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zabethcotter/Documents/Data Bootcamp Files/"/>
    </mc:Choice>
  </mc:AlternateContent>
  <xr:revisionPtr revIDLastSave="0" documentId="13_ncr:1_{4182956D-1D72-4148-8870-70567D98E86A}" xr6:coauthVersionLast="47" xr6:coauthVersionMax="47" xr10:uidLastSave="{00000000-0000-0000-0000-000000000000}"/>
  <bookViews>
    <workbookView xWindow="0" yWindow="500" windowWidth="26760" windowHeight="13580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Kickstarter!$A$1:$U$4115</definedName>
  </definedNames>
  <calcPr calcId="191029"/>
  <pivotCaches>
    <pivotCache cacheId="24" r:id="rId9"/>
    <pivotCache cacheId="25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B12" i="11"/>
  <c r="B11" i="11"/>
  <c r="B10" i="11"/>
  <c r="B9" i="11"/>
  <c r="B8" i="11"/>
  <c r="B7" i="11"/>
  <c r="B6" i="11"/>
  <c r="B5" i="11"/>
  <c r="B4" i="11"/>
  <c r="B3" i="11"/>
  <c r="B2" i="11"/>
  <c r="F13" i="11" l="1"/>
  <c r="G13" i="11"/>
  <c r="H13" i="11"/>
  <c r="H8" i="11"/>
  <c r="E2" i="11"/>
  <c r="G2" i="11" s="1"/>
  <c r="E12" i="11"/>
  <c r="G12" i="11" s="1"/>
  <c r="E11" i="11"/>
  <c r="H11" i="11" s="1"/>
  <c r="E10" i="11"/>
  <c r="F10" i="11" s="1"/>
  <c r="E8" i="11"/>
  <c r="F8" i="11" s="1"/>
  <c r="E9" i="11"/>
  <c r="H9" i="11" s="1"/>
  <c r="E3" i="11"/>
  <c r="F3" i="11" s="1"/>
  <c r="E5" i="11"/>
  <c r="H5" i="11" s="1"/>
  <c r="E6" i="11"/>
  <c r="F6" i="11" s="1"/>
  <c r="E7" i="11"/>
  <c r="F7" i="11" s="1"/>
  <c r="E4" i="11"/>
  <c r="G4" i="11" s="1"/>
  <c r="C13" i="8"/>
  <c r="C12" i="8"/>
  <c r="C11" i="8"/>
  <c r="C6" i="8"/>
  <c r="C5" i="8"/>
  <c r="C7" i="8" s="1"/>
  <c r="C4" i="8"/>
  <c r="B13" i="8"/>
  <c r="B12" i="8"/>
  <c r="B14" i="8" s="1"/>
  <c r="B11" i="8"/>
  <c r="B6" i="8"/>
  <c r="B5" i="8"/>
  <c r="B7" i="8" s="1"/>
  <c r="B4" i="8"/>
  <c r="C10" i="8"/>
  <c r="C9" i="8"/>
  <c r="B9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F9" i="11"/>
  <c r="H7" i="11"/>
  <c r="F2" i="11"/>
  <c r="G9" i="11"/>
  <c r="H6" i="11"/>
  <c r="H12" i="11"/>
  <c r="G7" i="11"/>
  <c r="H2" i="11"/>
  <c r="F5" i="11"/>
  <c r="G8" i="11"/>
  <c r="G5" i="11"/>
  <c r="H3" i="11"/>
  <c r="G11" i="11"/>
  <c r="F11" i="11"/>
  <c r="G3" i="11"/>
  <c r="H4" i="11"/>
  <c r="H10" i="11"/>
  <c r="F12" i="11"/>
  <c r="G10" i="11"/>
  <c r="F4" i="11"/>
  <c r="G6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<sst xmlns="http://schemas.openxmlformats.org/spreadsheetml/2006/main" count="33050" uniqueCount="8418">
  <si>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</si>
  <si>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</si>
  <si>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</si>
  <si>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</si>
  <si>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</si>
  <si>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</si>
  <si>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</si>
  <si>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</si>
  <si>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</si>
  <si>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</si>
  <si>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</si>
  <si>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</si>
  <si>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</si>
  <si>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</si>
  <si>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</si>
  <si>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</si>
  <si>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</si>
  <si>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</si>
  <si>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</si>
  <si>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</si>
  <si>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</si>
  <si>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</si>
  <si>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</si>
  <si>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</si>
  <si>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</si>
  <si>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</si>
  <si>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</si>
  <si>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</si>
  <si>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</si>
  <si>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</si>
  <si>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</si>
  <si>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</si>
  <si>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</si>
  <si>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</si>
  <si>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</si>
  <si>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</si>
  <si>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</si>
  <si>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</si>
  <si>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</si>
  <si>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</si>
  <si>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</si>
  <si>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</si>
  <si>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</si>
  <si>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</si>
  <si>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</si>
  <si>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</si>
  <si>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</si>
  <si>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</si>
  <si>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</si>
  <si>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</si>
  <si>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</si>
  <si>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</si>
  <si>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</si>
  <si>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</si>
  <si>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</si>
  <si>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</si>
  <si>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</si>
  <si>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</si>
  <si>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</si>
  <si>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</si>
  <si>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</si>
  <si>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</si>
  <si>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</si>
  <si>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</si>
  <si>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</si>
  <si>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</si>
  <si>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</si>
  <si>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</si>
  <si>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</si>
  <si>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</si>
  <si>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</si>
  <si>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</si>
  <si>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</si>
  <si>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</si>
  <si>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</si>
  <si>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</si>
  <si>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</si>
  <si>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</si>
  <si>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</si>
  <si>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</si>
  <si>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</si>
  <si>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</si>
  <si>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</si>
  <si>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</si>
  <si>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</si>
  <si>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</si>
  <si>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</si>
  <si>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</si>
  <si>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</si>
  <si>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</si>
  <si>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</si>
  <si>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</si>
  <si>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</si>
  <si>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</si>
  <si>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</si>
  <si>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</si>
  <si>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</si>
  <si>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</si>
  <si>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</si>
  <si>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</si>
  <si>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</si>
  <si>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</si>
  <si>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</si>
  <si>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</si>
  <si>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</si>
  <si>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</si>
  <si>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</si>
  <si>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</si>
  <si>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</si>
  <si>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</si>
  <si>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</si>
  <si>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</si>
  <si>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</si>
  <si>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</si>
  <si>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</si>
  <si>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</si>
  <si>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</si>
  <si>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</si>
  <si>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</si>
  <si>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</si>
  <si>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</si>
  <si>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</si>
  <si>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</si>
  <si>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</si>
  <si>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</si>
  <si>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</si>
  <si>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</si>
  <si>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</si>
  <si>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</si>
  <si>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</si>
  <si>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</si>
  <si>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</si>
  <si>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</si>
  <si>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</si>
  <si>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</si>
  <si>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</si>
  <si>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</si>
  <si>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</si>
  <si>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</si>
  <si>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</si>
  <si>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</si>
  <si>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</si>
  <si>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</si>
  <si>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</si>
  <si>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</si>
  <si>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</si>
  <si>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</si>
  <si>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</si>
  <si>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</si>
  <si>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</si>
  <si>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</si>
  <si>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</si>
  <si>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</si>
  <si>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</si>
  <si>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</si>
  <si>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</si>
  <si>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</si>
  <si>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</si>
  <si>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</si>
  <si>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</si>
  <si>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</si>
  <si>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</si>
  <si>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</si>
  <si>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</si>
  <si>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</si>
  <si>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</si>
  <si>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</si>
  <si>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</si>
  <si>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</si>
  <si>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</si>
  <si>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</si>
  <si>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</si>
  <si>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</si>
  <si>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</si>
  <si>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</si>
  <si>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</si>
  <si>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</si>
  <si>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</si>
  <si>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</si>
  <si>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</si>
  <si>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</si>
  <si>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</si>
  <si>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</si>
  <si>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</si>
  <si>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</si>
  <si>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</si>
  <si>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</si>
  <si>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</si>
  <si>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</si>
  <si>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</si>
  <si>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</si>
  <si>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</si>
  <si>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</si>
  <si>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</si>
  <si>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</si>
  <si>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</si>
  <si>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</si>
  <si>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</si>
  <si>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</si>
  <si>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</si>
  <si>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</si>
  <si>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</si>
  <si>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</si>
  <si>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</si>
  <si>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</si>
  <si>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</si>
  <si>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</si>
  <si>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</si>
  <si>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</si>
  <si>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</si>
  <si>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</si>
  <si>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</si>
  <si>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</si>
  <si>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</si>
  <si>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</si>
  <si>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</si>
  <si>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</si>
  <si>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</si>
  <si>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</si>
  <si>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</si>
  <si>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</si>
  <si>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</si>
  <si>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</si>
  <si>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</si>
  <si>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</si>
  <si>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</si>
  <si>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</si>
  <si>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</si>
  <si>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</si>
  <si>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</si>
  <si>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</si>
  <si>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</si>
  <si>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</si>
  <si>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</si>
  <si>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</si>
  <si>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</si>
  <si>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</si>
  <si>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</si>
  <si>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</si>
  <si>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</si>
  <si>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</si>
  <si>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</si>
  <si>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</si>
  <si>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</si>
  <si>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</si>
  <si>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</si>
  <si>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</si>
  <si>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</si>
  <si>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</si>
  <si>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</si>
  <si>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</si>
  <si>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</si>
  <si>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</si>
  <si>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</si>
  <si>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</si>
  <si>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</si>
  <si>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</si>
  <si>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</si>
  <si>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</si>
  <si>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</si>
  <si>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</si>
  <si>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</si>
  <si>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</si>
  <si>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</si>
  <si>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</si>
  <si>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</si>
  <si>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</si>
  <si>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</si>
  <si>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</si>
  <si>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</si>
  <si>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</si>
  <si>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</si>
  <si>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</si>
  <si>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</si>
  <si>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</si>
  <si>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</si>
  <si>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</si>
  <si>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</si>
  <si>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</si>
  <si>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</si>
  <si>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</si>
  <si>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</si>
  <si>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</si>
  <si>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</si>
  <si>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</si>
  <si>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</si>
  <si>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</si>
  <si>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</si>
  <si>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</si>
  <si>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</si>
  <si>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</si>
  <si>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</si>
  <si>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</si>
  <si>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</si>
  <si>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</si>
  <si>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</si>
  <si>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</si>
  <si>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</si>
  <si>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</si>
  <si>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</si>
  <si>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</si>
  <si>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</si>
  <si>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</si>
  <si>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</si>
  <si>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</si>
  <si>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</si>
  <si>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</si>
  <si>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</si>
  <si>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</si>
  <si>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</si>
  <si>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</si>
  <si>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</si>
  <si>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</si>
  <si>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</si>
  <si>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</si>
  <si>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</si>
  <si>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</si>
  <si>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</si>
  <si>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</si>
  <si>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</si>
  <si>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</si>
  <si>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</si>
  <si>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</si>
  <si>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</si>
  <si>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</si>
  <si>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</si>
  <si>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</si>
  <si>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</si>
  <si>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</si>
  <si>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</si>
  <si>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</si>
  <si>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</si>
  <si>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</si>
  <si>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</si>
  <si>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</si>
  <si>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</si>
  <si>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</si>
  <si>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</si>
  <si>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</si>
  <si>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</si>
  <si>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</si>
  <si>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</si>
  <si>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</si>
  <si>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</si>
  <si>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</si>
  <si>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</si>
  <si>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</si>
  <si>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</si>
  <si>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</si>
  <si>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</si>
  <si>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</si>
  <si>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</si>
  <si>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</si>
  <si>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</si>
  <si>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</si>
  <si>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</si>
  <si>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</si>
  <si>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</si>
  <si>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</si>
  <si>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</si>
  <si>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</si>
  <si>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</si>
  <si>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</si>
  <si>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</si>
  <si>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</si>
  <si>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</si>
  <si>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</si>
  <si>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</si>
  <si>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</si>
  <si>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</si>
  <si>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</si>
  <si>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</si>
  <si>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</si>
  <si>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</si>
  <si>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</si>
  <si>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</si>
  <si>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</si>
  <si>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</si>
  <si>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</si>
  <si>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</si>
  <si>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</si>
  <si>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</si>
  <si>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</si>
  <si>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</si>
  <si>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</si>
  <si>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</si>
  <si>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</si>
  <si>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</si>
  <si>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</si>
  <si>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</si>
  <si>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</si>
  <si>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</si>
  <si>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</si>
  <si>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</si>
  <si>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</si>
  <si>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</si>
  <si>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</si>
  <si>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</si>
  <si>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</si>
  <si>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</si>
  <si>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</si>
  <si>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</si>
  <si>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</si>
  <si>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</si>
  <si>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</si>
  <si>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</si>
  <si>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</si>
  <si>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</si>
  <si>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</si>
  <si>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</si>
  <si>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</si>
  <si>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</si>
  <si>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</si>
  <si>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</si>
  <si>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</si>
  <si>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</si>
  <si>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</si>
  <si>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</si>
  <si>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</si>
  <si>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</si>
  <si>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</si>
  <si>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</si>
  <si>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</si>
  <si>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</si>
  <si>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</si>
  <si>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</si>
  <si>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</si>
  <si>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</si>
  <si>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</si>
  <si>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</si>
  <si>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</si>
  <si>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</si>
  <si>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</si>
  <si>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</si>
  <si>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</si>
  <si>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</si>
  <si>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</si>
  <si>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</si>
  <si>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</si>
  <si>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</si>
  <si>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</si>
  <si>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</si>
  <si>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</si>
  <si>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</si>
  <si>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</si>
  <si>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</si>
  <si>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</si>
  <si>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</si>
  <si>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</si>
  <si>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</si>
  <si>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</si>
  <si>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</si>
  <si>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</si>
  <si>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</si>
  <si>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</si>
  <si>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</si>
  <si>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</si>
  <si>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</si>
  <si>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</si>
  <si>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</si>
  <si>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</si>
  <si>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</si>
  <si>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</si>
  <si>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</si>
  <si>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</si>
  <si>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</si>
  <si>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</si>
  <si>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</si>
  <si>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</si>
  <si>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</si>
  <si>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</si>
  <si>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</si>
  <si>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</si>
  <si>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</si>
  <si>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</si>
  <si>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</si>
  <si>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</si>
  <si>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</si>
  <si>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</si>
  <si>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</si>
  <si>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</si>
  <si>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</si>
  <si>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</si>
  <si>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</si>
  <si>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</si>
  <si>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</si>
  <si>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</si>
  <si>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</si>
  <si>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</si>
  <si>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</si>
  <si>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</si>
  <si>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</si>
  <si>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</si>
  <si>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</si>
  <si>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</si>
  <si>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</si>
  <si>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</si>
  <si>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</si>
  <si>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</si>
  <si>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</si>
  <si>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</si>
  <si>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</si>
  <si>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</si>
  <si>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</si>
  <si>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</si>
  <si>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</si>
  <si>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</si>
  <si>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</si>
  <si>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</si>
  <si>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</si>
  <si>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</si>
  <si>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</si>
  <si>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</si>
  <si>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</si>
  <si>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</si>
  <si>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</si>
  <si>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</si>
  <si>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</si>
  <si>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</si>
  <si>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</si>
  <si>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</si>
  <si>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</si>
  <si>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</si>
  <si>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</si>
  <si>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</si>
  <si>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</si>
  <si>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</si>
  <si>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</si>
  <si>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</si>
  <si>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</si>
  <si>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</si>
  <si>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</si>
  <si>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</si>
  <si>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</si>
  <si>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</si>
  <si>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</si>
  <si>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</si>
  <si>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</si>
  <si>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</si>
  <si>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</si>
  <si>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</si>
  <si>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</si>
  <si>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</si>
  <si>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</si>
  <si>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</si>
  <si>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</si>
  <si>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</si>
  <si>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</si>
  <si>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</si>
  <si>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</si>
  <si>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</si>
  <si>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</si>
  <si>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</si>
  <si>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</si>
  <si>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</si>
  <si>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</si>
  <si>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</si>
  <si>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</si>
  <si>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</si>
  <si>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</si>
  <si>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</si>
  <si>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</si>
  <si>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</si>
  <si>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</si>
  <si>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</si>
  <si>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</si>
  <si>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</si>
  <si>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</si>
  <si>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</si>
  <si>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</si>
  <si>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</si>
  <si>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</si>
  <si>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</si>
  <si>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</si>
  <si>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</si>
  <si>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</si>
  <si>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</si>
  <si>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</si>
  <si>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</si>
  <si>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</si>
  <si>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</si>
  <si>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</si>
  <si>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</si>
  <si>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</si>
  <si>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</si>
  <si>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</si>
  <si>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</si>
  <si>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</si>
  <si>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</si>
  <si>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</si>
  <si>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</si>
  <si>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</si>
  <si>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</si>
  <si>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</si>
  <si>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</si>
  <si>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</si>
  <si>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</si>
  <si>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</si>
  <si>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</si>
  <si>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</si>
  <si>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</si>
  <si>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</si>
  <si>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</si>
  <si>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</si>
  <si>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</si>
  <si>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</si>
  <si>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</si>
  <si>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</si>
  <si>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</si>
  <si>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</si>
  <si>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</si>
  <si>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</si>
  <si>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</si>
  <si>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</si>
  <si>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</si>
  <si>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</si>
  <si>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</si>
  <si>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</si>
  <si>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</si>
  <si>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</si>
  <si>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</si>
  <si>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</si>
  <si>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</si>
  <si>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</si>
  <si>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</si>
  <si>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</si>
  <si>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</si>
  <si>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</si>
  <si>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</si>
  <si>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</si>
  <si>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</si>
  <si>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</si>
  <si>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</si>
  <si>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</si>
  <si>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</si>
  <si>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</si>
  <si>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</si>
  <si>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</si>
  <si>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</si>
  <si>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</si>
  <si>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</si>
  <si>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</si>
  <si>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</si>
  <si>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</si>
  <si>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</si>
  <si>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</si>
  <si>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</si>
  <si>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</si>
  <si>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</si>
  <si>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</si>
  <si>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</si>
  <si>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</si>
  <si>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</si>
  <si>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</si>
  <si>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</si>
  <si>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</si>
  <si>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</si>
  <si>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</si>
  <si>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</si>
  <si>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</si>
  <si>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</si>
  <si>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</si>
  <si>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</si>
  <si>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</si>
  <si>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</si>
  <si>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</si>
  <si>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</si>
  <si>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</si>
  <si>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</si>
  <si>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</si>
  <si>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</si>
  <si>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</si>
  <si>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</si>
  <si>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</si>
  <si>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</si>
  <si>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</si>
  <si>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</si>
  <si>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</si>
  <si>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</si>
  <si>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</si>
  <si>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</si>
  <si>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</si>
  <si>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</si>
  <si>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</si>
  <si>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</si>
  <si>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</si>
  <si>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</si>
  <si>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</si>
  <si>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</si>
  <si>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</si>
  <si>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</si>
  <si>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</si>
  <si>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</si>
  <si>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</si>
  <si>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</si>
  <si>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</si>
  <si>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</si>
  <si>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</si>
  <si>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</si>
  <si>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</si>
  <si>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</si>
  <si>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</si>
  <si>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</si>
  <si>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</si>
  <si>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</si>
  <si>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</si>
  <si>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</si>
  <si>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</si>
  <si>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</si>
  <si>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</si>
  <si>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</si>
  <si>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</si>
  <si>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</si>
  <si>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</si>
  <si>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</si>
  <si>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</si>
  <si>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</si>
  <si>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</si>
  <si>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</si>
  <si>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</si>
  <si>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</si>
  <si>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</si>
  <si>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</si>
  <si>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</si>
  <si>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</si>
  <si>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</si>
  <si>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</si>
  <si>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</si>
  <si>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</si>
  <si>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</si>
  <si>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</si>
  <si>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</si>
  <si>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</si>
  <si>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</si>
  <si>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</si>
  <si>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</si>
  <si>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</si>
  <si>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</si>
  <si>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</si>
  <si>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</si>
  <si>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</si>
  <si>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</si>
  <si>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</si>
  <si>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</si>
  <si>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</si>
  <si>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</si>
  <si>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</si>
  <si>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</si>
  <si>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</si>
  <si>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</si>
  <si>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</si>
  <si>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</si>
  <si>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</si>
  <si>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</si>
  <si>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</si>
  <si>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</si>
  <si>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</si>
  <si>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</si>
  <si>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</si>
  <si>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</si>
  <si>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</si>
  <si>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</si>
  <si>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</si>
  <si>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</si>
  <si>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</si>
  <si>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</si>
  <si>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</si>
  <si>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</si>
  <si>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</si>
  <si>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</si>
  <si>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</si>
  <si>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</si>
  <si>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</si>
  <si>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</si>
  <si>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</si>
  <si>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</si>
  <si>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</si>
  <si>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</si>
  <si>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</si>
  <si>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</si>
  <si>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</si>
  <si>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</si>
  <si>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</si>
  <si>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</si>
  <si>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</si>
  <si>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</si>
  <si>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</si>
  <si>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</si>
  <si>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</si>
  <si>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</si>
  <si>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</si>
  <si>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</si>
  <si>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</si>
  <si>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</si>
  <si>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</si>
  <si>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</si>
  <si>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</si>
  <si>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</si>
  <si>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</si>
  <si>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</si>
  <si>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</si>
  <si>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</si>
  <si>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</si>
  <si>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</si>
  <si>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</si>
  <si>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</si>
  <si>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</si>
  <si>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</si>
  <si>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</si>
  <si>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</si>
  <si>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</si>
  <si>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</si>
  <si>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</si>
  <si>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</si>
  <si>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</si>
  <si>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</si>
  <si>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</si>
  <si>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</si>
  <si>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</si>
  <si>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</si>
  <si>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</si>
  <si>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</si>
  <si>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</si>
  <si>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</si>
  <si>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</si>
  <si>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</si>
  <si>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</si>
  <si>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</si>
  <si>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</si>
  <si>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</si>
  <si>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</si>
  <si>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</si>
  <si>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</si>
  <si>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</si>
  <si>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</si>
  <si>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</si>
  <si>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</si>
  <si>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</si>
  <si>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</si>
  <si>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</si>
  <si>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</si>
  <si>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</si>
  <si>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</si>
  <si>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</si>
  <si>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</si>
  <si>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</si>
  <si>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</si>
  <si>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</si>
  <si>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</si>
  <si>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</si>
  <si>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</si>
  <si>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</si>
  <si>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</si>
  <si>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</si>
  <si>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</si>
  <si>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</si>
  <si>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</si>
  <si>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</si>
  <si>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</si>
  <si>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</si>
  <si>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</si>
  <si>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</si>
  <si>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</si>
  <si>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</si>
  <si>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</si>
  <si>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</si>
  <si>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</si>
  <si>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</si>
  <si>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</si>
  <si>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</si>
  <si>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</si>
  <si>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</si>
  <si>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</si>
  <si>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</si>
  <si>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</si>
  <si>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</si>
  <si>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</si>
  <si>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</si>
  <si>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</si>
  <si>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</si>
  <si>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</si>
  <si>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</si>
  <si>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</si>
  <si>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</si>
  <si>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</si>
  <si>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</si>
  <si>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</si>
  <si>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</si>
  <si>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</si>
  <si>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</si>
  <si>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</si>
  <si>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</si>
  <si>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</si>
  <si>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</si>
  <si>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</si>
  <si>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</si>
  <si>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</si>
  <si>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</si>
  <si>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</si>
  <si>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</si>
  <si>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</si>
  <si>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</si>
  <si>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</si>
  <si>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</si>
  <si>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</si>
  <si>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</si>
  <si>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</si>
  <si>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</si>
  <si>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</si>
  <si>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</si>
  <si>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</si>
  <si>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</si>
  <si>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</si>
  <si>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</si>
  <si>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</si>
  <si>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</si>
  <si>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</si>
  <si>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</si>
  <si>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</si>
  <si>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</si>
  <si>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</si>
  <si>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</si>
  <si>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</si>
  <si>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</si>
  <si>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</si>
  <si>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</si>
  <si>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</si>
  <si>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</si>
  <si>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</si>
  <si>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</si>
  <si>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</si>
  <si>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</si>
  <si>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</si>
  <si>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</si>
  <si>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</si>
  <si>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</si>
  <si>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</si>
  <si>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</si>
  <si>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</si>
  <si>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</si>
  <si>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</si>
  <si>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</si>
  <si>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</si>
  <si>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</si>
  <si>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</si>
  <si>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</si>
  <si>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</si>
  <si>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</si>
  <si>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</si>
  <si>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</si>
  <si>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</si>
  <si>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</si>
  <si>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</si>
  <si>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</si>
  <si>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</si>
  <si>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</si>
  <si>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</si>
  <si>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</si>
  <si>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</si>
  <si>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</si>
  <si>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</si>
  <si>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</si>
  <si>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</si>
  <si>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</si>
  <si>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</si>
  <si>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</si>
  <si>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</si>
  <si>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</si>
  <si>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</si>
  <si>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</si>
  <si>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</si>
  <si>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</si>
  <si>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</si>
  <si>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</si>
  <si>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</si>
  <si>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</si>
  <si>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</si>
  <si>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</si>
  <si>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</si>
  <si>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</si>
  <si>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</si>
  <si>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</si>
  <si>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</si>
  <si>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</si>
  <si>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</si>
  <si>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</si>
  <si>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</si>
  <si>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</si>
  <si>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</si>
  <si>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</si>
  <si>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</si>
  <si>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</si>
  <si>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</si>
  <si>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</si>
  <si>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</si>
  <si>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</si>
  <si>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</si>
  <si>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</si>
  <si>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</si>
  <si>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</si>
  <si>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</si>
  <si>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</si>
  <si>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</si>
  <si>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</si>
  <si>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</si>
  <si>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</si>
  <si>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</si>
  <si>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</si>
  <si>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</si>
  <si>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</si>
  <si>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</si>
  <si>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</si>
  <si>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</si>
  <si>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</si>
  <si>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</si>
  <si>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</si>
  <si>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</si>
  <si>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</si>
  <si>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</si>
  <si>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</si>
  <si>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</si>
  <si>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</si>
  <si>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</si>
  <si>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</si>
  <si>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</si>
  <si>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</si>
  <si>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</si>
  <si>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</si>
  <si>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</si>
  <si>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</si>
  <si>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</si>
  <si>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</si>
  <si>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</si>
  <si>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</si>
  <si>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</si>
  <si>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</si>
  <si>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</si>
  <si>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</si>
  <si>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</si>
  <si>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</si>
  <si>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</si>
  <si>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</si>
  <si>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</si>
  <si>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</si>
  <si>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</si>
  <si>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</si>
  <si>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</si>
  <si>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</si>
  <si>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</si>
  <si>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</si>
  <si>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</si>
  <si>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</si>
  <si>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</si>
  <si>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</si>
  <si>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</si>
  <si>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</si>
  <si>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</si>
  <si>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</si>
  <si>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</si>
  <si>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</si>
  <si>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</si>
  <si>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</si>
  <si>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</si>
  <si>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</si>
  <si>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</si>
  <si>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</si>
  <si>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</si>
  <si>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</si>
  <si>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</si>
  <si>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</si>
  <si>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</si>
  <si>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</si>
  <si>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</si>
  <si>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</si>
  <si>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</si>
  <si>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</si>
  <si>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</si>
  <si>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</si>
  <si>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</si>
  <si>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</si>
  <si>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</si>
  <si>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</si>
  <si>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</si>
  <si>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</si>
  <si>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</si>
  <si>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</si>
  <si>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</si>
  <si>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</si>
  <si>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</si>
  <si>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</si>
  <si>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</si>
  <si>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</si>
  <si>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</si>
  <si>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</si>
  <si>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</si>
  <si>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</si>
  <si>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</si>
  <si>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</si>
  <si>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</si>
  <si>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</si>
  <si>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</si>
  <si>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</si>
  <si>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</si>
  <si>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</si>
  <si>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</si>
  <si>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</si>
  <si>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</si>
  <si>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</si>
  <si>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</si>
  <si>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</si>
  <si>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</si>
  <si>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</si>
  <si>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</si>
  <si>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</si>
  <si>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</si>
  <si>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</si>
  <si>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</si>
  <si>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</si>
  <si>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</si>
  <si>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</si>
  <si>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</si>
  <si>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</si>
  <si>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</si>
  <si>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</si>
  <si>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</si>
  <si>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</si>
  <si>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</si>
  <si>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</si>
  <si>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</si>
  <si>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</si>
  <si>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</si>
  <si>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</si>
  <si>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</si>
  <si>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</si>
  <si>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</si>
  <si>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</si>
  <si>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</si>
  <si>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</si>
  <si>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</si>
  <si>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</si>
  <si>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</si>
  <si>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</si>
  <si>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</si>
  <si>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</si>
  <si>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</si>
  <si>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</si>
  <si>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</si>
  <si>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</si>
  <si>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</si>
  <si>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</si>
  <si>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</si>
  <si>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</si>
  <si>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</si>
  <si>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</si>
  <si>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</si>
  <si>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</si>
  <si>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</si>
  <si>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</si>
  <si>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</si>
  <si>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</si>
  <si>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</si>
  <si>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</si>
  <si>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</si>
  <si>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</si>
  <si>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</si>
  <si>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</si>
  <si>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</si>
  <si>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</si>
  <si>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</si>
  <si>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</si>
  <si>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</si>
  <si>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</si>
  <si>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</si>
  <si>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</si>
  <si>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</si>
  <si>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</si>
  <si>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</si>
  <si>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</si>
  <si>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</si>
  <si>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</si>
  <si>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</si>
  <si>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</si>
  <si>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</si>
  <si>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</si>
  <si>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</si>
  <si>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</si>
  <si>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</si>
  <si>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</si>
  <si>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</si>
  <si>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</si>
  <si>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</si>
  <si>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</si>
  <si>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</si>
  <si>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</si>
  <si>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</si>
  <si>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</si>
  <si>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</si>
  <si>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</si>
  <si>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</si>
  <si>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</si>
  <si>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</si>
  <si>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</si>
  <si>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</si>
  <si>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</si>
  <si>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</si>
  <si>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</si>
  <si>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</si>
  <si>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</si>
  <si>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</si>
  <si>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</si>
  <si>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</si>
  <si>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</si>
  <si>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</si>
  <si>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</si>
  <si>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</si>
  <si>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</si>
  <si>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</si>
  <si>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</si>
  <si>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</si>
  <si>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</si>
  <si>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</si>
  <si>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</si>
  <si>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</si>
  <si>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</si>
  <si>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</si>
  <si>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</si>
  <si>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</si>
  <si>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</si>
  <si>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</si>
  <si>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</si>
  <si>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</si>
  <si>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</si>
  <si>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</si>
  <si>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</si>
  <si>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</si>
  <si>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</si>
  <si>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</si>
  <si>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</si>
  <si>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</si>
  <si>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</si>
  <si>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</si>
  <si>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</si>
  <si>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</si>
  <si>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</si>
  <si>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</si>
  <si>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</si>
  <si>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</si>
  <si>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</si>
  <si>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</si>
  <si>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</si>
  <si>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</si>
  <si>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</si>
  <si>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</si>
  <si>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</si>
  <si>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</si>
  <si>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</si>
  <si>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</si>
  <si>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</si>
  <si>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</si>
  <si>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</si>
  <si>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</si>
  <si>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</si>
  <si>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</si>
  <si>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</si>
  <si>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</si>
  <si>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</si>
  <si>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</si>
  <si>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</si>
  <si>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</si>
  <si>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</si>
  <si>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</si>
  <si>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</si>
  <si>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</si>
  <si>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</si>
  <si>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</si>
  <si>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</si>
  <si>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</si>
  <si>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</si>
  <si>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</si>
  <si>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</si>
  <si>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</si>
  <si>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</si>
  <si>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</si>
  <si>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</si>
  <si>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</si>
  <si>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</si>
  <si>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</si>
  <si>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</si>
  <si>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</si>
  <si>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</si>
  <si>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</si>
  <si>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</si>
  <si>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</si>
  <si>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</si>
  <si>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</si>
  <si>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</si>
  <si>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</si>
  <si>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</si>
  <si>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</si>
  <si>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</si>
  <si>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</si>
  <si>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</si>
  <si>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</si>
  <si>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</si>
  <si>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</si>
  <si>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</si>
  <si>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</si>
  <si>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</si>
  <si>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</si>
  <si>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</si>
  <si>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</si>
  <si>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</si>
  <si>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</si>
  <si>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</si>
  <si>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</si>
  <si>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</si>
  <si>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</si>
  <si>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</si>
  <si>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</si>
  <si>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</si>
  <si>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</si>
  <si>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</si>
  <si>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</si>
  <si>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</si>
  <si>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</si>
  <si>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</si>
  <si>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</si>
  <si>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</si>
  <si>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</si>
  <si>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</si>
  <si>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</si>
  <si>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</si>
  <si>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</si>
  <si>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</si>
  <si>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</si>
  <si>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</si>
  <si>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</si>
  <si>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</si>
  <si>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</si>
  <si>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</si>
  <si>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</si>
  <si>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</si>
  <si>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</si>
  <si>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</si>
  <si>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</si>
  <si>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</si>
  <si>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</si>
  <si>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</si>
  <si>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</si>
  <si>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</si>
  <si>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</si>
  <si>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</si>
  <si>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</si>
  <si>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</si>
  <si>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</si>
  <si>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</si>
  <si>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</si>
  <si>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</si>
  <si>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</si>
  <si>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</si>
  <si>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</si>
  <si>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</si>
  <si>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</si>
  <si>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</si>
  <si>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</si>
  <si>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</si>
  <si>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</si>
  <si>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</si>
  <si>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</si>
  <si>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</si>
  <si>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</si>
  <si>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</si>
  <si>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</si>
  <si>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</si>
  <si>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</si>
  <si>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</si>
  <si>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</si>
  <si>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</si>
  <si>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</si>
  <si>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</si>
  <si>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</si>
  <si>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</si>
  <si>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</si>
  <si>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</si>
  <si>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</si>
  <si>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</si>
  <si>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</si>
  <si>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</si>
  <si>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</si>
  <si>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</si>
  <si>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</si>
  <si>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</si>
  <si>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</si>
  <si>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</si>
  <si>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</si>
  <si>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</si>
  <si>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</si>
  <si>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</si>
  <si>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</si>
  <si>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</si>
  <si>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</si>
  <si>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</si>
  <si>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</si>
  <si>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</si>
  <si>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</si>
  <si>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</si>
  <si>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</si>
  <si>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</si>
  <si>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</si>
  <si>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</si>
  <si>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</si>
  <si>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</si>
  <si>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</si>
  <si>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</si>
  <si>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</si>
  <si>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</si>
  <si>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</si>
  <si>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</si>
  <si>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</si>
  <si>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</si>
  <si>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</si>
  <si>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</si>
  <si>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</si>
  <si>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</si>
  <si>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</si>
  <si>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</si>
  <si>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</si>
  <si>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</si>
  <si>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</si>
  <si>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</si>
  <si>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</si>
  <si>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</si>
  <si>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</si>
  <si>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</si>
  <si>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</si>
  <si>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</si>
  <si>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</si>
  <si>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</si>
  <si>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</si>
  <si>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</si>
  <si>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</si>
  <si>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</si>
  <si>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</si>
  <si>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</si>
  <si>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</si>
  <si>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</si>
  <si>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</si>
  <si>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</si>
  <si>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</si>
  <si>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</si>
  <si>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</si>
  <si>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</si>
  <si>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</si>
  <si>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</si>
  <si>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</si>
  <si>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</si>
  <si>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</si>
  <si>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</si>
  <si>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</si>
  <si>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</si>
  <si>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</si>
  <si>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</si>
  <si>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</si>
  <si>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</si>
  <si>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</si>
  <si>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</si>
  <si>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</si>
  <si>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</si>
  <si>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</si>
  <si>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</si>
  <si>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</si>
  <si>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</si>
  <si>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</si>
  <si>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</si>
  <si>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</si>
  <si>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</si>
  <si>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</si>
  <si>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</si>
  <si>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</si>
  <si>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</si>
  <si>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</si>
  <si>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</si>
  <si>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</si>
  <si>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</si>
  <si>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</si>
  <si>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</si>
  <si>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</si>
  <si>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</si>
  <si>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</si>
  <si>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</si>
  <si>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</si>
  <si>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</si>
  <si>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</si>
  <si>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</si>
  <si>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</si>
  <si>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</si>
  <si>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</si>
  <si>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</si>
  <si>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</si>
  <si>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</si>
  <si>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</si>
  <si>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</si>
  <si>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</si>
  <si>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</si>
  <si>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</si>
  <si>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</si>
  <si>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</si>
  <si>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</si>
  <si>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</si>
  <si>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</si>
  <si>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</si>
  <si>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</si>
  <si>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</si>
  <si>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</si>
  <si>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</si>
  <si>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</si>
  <si>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</si>
  <si>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</si>
  <si>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</si>
  <si>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</si>
  <si>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</si>
  <si>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</si>
  <si>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</si>
  <si>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</si>
  <si>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</si>
  <si>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</si>
  <si>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</si>
  <si>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</si>
  <si>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</si>
  <si>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</si>
  <si>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</si>
  <si>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</si>
  <si>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</si>
  <si>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</si>
  <si>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</si>
  <si>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</si>
  <si>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</si>
  <si>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</si>
  <si>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</si>
  <si>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</si>
  <si>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</si>
  <si>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</si>
  <si>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</si>
  <si>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</si>
  <si>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</si>
  <si>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</si>
  <si>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</si>
  <si>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</si>
  <si>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</si>
  <si>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</si>
  <si>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</si>
  <si>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</si>
  <si>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</si>
  <si>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</si>
  <si>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</si>
  <si>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</si>
  <si>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</si>
  <si>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</si>
  <si>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</si>
  <si>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</si>
  <si>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</si>
  <si>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</si>
  <si>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</si>
  <si>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</si>
  <si>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</si>
  <si>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</si>
  <si>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</si>
  <si>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</si>
  <si>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</si>
  <si>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</si>
  <si>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</si>
  <si>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</si>
  <si>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</si>
  <si>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</si>
  <si>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</si>
  <si>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</si>
  <si>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</si>
  <si>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</si>
  <si>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</si>
  <si>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</si>
  <si>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</si>
  <si>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</si>
  <si>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</si>
  <si>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</si>
  <si>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</si>
  <si>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</si>
  <si>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</si>
  <si>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</si>
  <si>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</si>
  <si>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</si>
  <si>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</si>
  <si>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</si>
  <si>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</si>
  <si>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</si>
  <si>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</si>
  <si>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</si>
  <si>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</si>
  <si>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</si>
  <si>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</si>
  <si>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</si>
  <si>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</si>
  <si>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</si>
  <si>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</si>
  <si>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</si>
  <si>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</si>
  <si>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</si>
  <si>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</si>
  <si>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</si>
  <si>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</si>
  <si>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</si>
  <si>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</si>
  <si>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</si>
  <si>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</si>
  <si>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</si>
  <si>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</si>
  <si>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</si>
  <si>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</si>
  <si>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</si>
  <si>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</si>
  <si>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</si>
  <si>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</si>
  <si>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</si>
  <si>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</si>
  <si>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</si>
  <si>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</si>
  <si>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</si>
  <si>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</si>
  <si>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</si>
  <si>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</si>
  <si>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</si>
  <si>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</si>
  <si>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</si>
  <si>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</si>
  <si>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</si>
  <si>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</si>
  <si>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</si>
  <si>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</si>
  <si>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</si>
  <si>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</si>
  <si>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</si>
  <si>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</si>
  <si>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</si>
  <si>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</si>
  <si>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</si>
  <si>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</si>
  <si>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</si>
  <si>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</si>
  <si>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</si>
  <si>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</si>
  <si>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</si>
  <si>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</si>
  <si>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</si>
  <si>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</si>
  <si>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</si>
  <si>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</si>
  <si>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</si>
  <si>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</si>
  <si>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</si>
  <si>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</si>
  <si>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</si>
  <si>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</si>
  <si>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</si>
  <si>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</si>
  <si>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</si>
  <si>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</si>
  <si>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</si>
  <si>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</si>
  <si>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</si>
  <si>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</si>
  <si>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</si>
  <si>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</si>
  <si>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</si>
  <si>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</si>
  <si>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</si>
  <si>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</si>
  <si>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</si>
  <si>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</si>
  <si>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</si>
  <si>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</si>
  <si>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</si>
  <si>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</si>
  <si>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</si>
  <si>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</si>
  <si>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</si>
  <si>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</si>
  <si>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</si>
  <si>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</si>
  <si>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</si>
  <si>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</si>
  <si>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</si>
  <si>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</si>
  <si>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</si>
  <si>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</si>
  <si>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</si>
  <si>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</si>
  <si>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</si>
  <si>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</si>
  <si>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</si>
  <si>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</si>
  <si>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</si>
  <si>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</si>
  <si>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</si>
  <si>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</si>
  <si>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</si>
  <si>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</si>
  <si>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</si>
  <si>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</si>
  <si>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</si>
  <si>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</si>
  <si>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</si>
  <si>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</si>
  <si>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</si>
  <si>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</si>
  <si>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</si>
  <si>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</si>
  <si>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</si>
  <si>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</si>
  <si>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</si>
  <si>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</si>
  <si>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</si>
  <si>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</si>
  <si>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</si>
  <si>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</si>
  <si>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</si>
  <si>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</si>
  <si>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</si>
  <si>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</si>
  <si>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</si>
  <si>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</si>
  <si>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</si>
  <si>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</si>
  <si>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</si>
  <si>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</si>
  <si>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</si>
  <si>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</si>
  <si>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</si>
  <si>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</si>
  <si>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</si>
  <si>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</si>
  <si>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</si>
  <si>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</si>
  <si>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</si>
  <si>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</si>
  <si>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</si>
  <si>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</si>
  <si>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</si>
  <si>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</si>
  <si>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</si>
  <si>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</si>
  <si>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</si>
  <si>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</si>
  <si>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</si>
  <si>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</si>
  <si>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</si>
  <si>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</si>
  <si>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</si>
  <si>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</si>
  <si>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</si>
  <si>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</si>
  <si>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</si>
  <si>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</si>
  <si>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</si>
  <si>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</si>
  <si>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</si>
  <si>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</si>
  <si>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</si>
  <si>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</si>
  <si>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</si>
  <si>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</si>
  <si>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</si>
  <si>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</si>
  <si>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</si>
  <si>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</si>
  <si>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</si>
  <si>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</si>
  <si>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</si>
  <si>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</si>
  <si>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</si>
  <si>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</si>
  <si>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</si>
  <si>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</si>
  <si>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</si>
  <si>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</si>
  <si>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</si>
  <si>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</si>
  <si>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</si>
  <si>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</si>
  <si>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</si>
  <si>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</si>
  <si>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</si>
  <si>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</si>
  <si>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</si>
  <si>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</si>
  <si>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</si>
  <si>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</si>
  <si>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</si>
  <si>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</si>
  <si>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</si>
  <si>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</si>
  <si>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</si>
  <si>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</si>
  <si>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</si>
  <si>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</si>
  <si>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</si>
  <si>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</si>
  <si>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</si>
  <si>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</si>
  <si>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</si>
  <si>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</si>
  <si>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</si>
  <si>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</si>
  <si>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</si>
  <si>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</si>
  <si>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</si>
  <si>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</si>
  <si>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</si>
  <si>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</si>
  <si>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</si>
  <si>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</si>
  <si>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</si>
  <si>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</si>
  <si>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</si>
  <si>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</si>
  <si>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</si>
  <si>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</si>
  <si>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</si>
  <si>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</si>
  <si>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</si>
  <si>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</si>
  <si>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</si>
  <si>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</si>
  <si>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</si>
  <si>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</si>
  <si>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</si>
  <si>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</si>
  <si>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</si>
  <si>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</si>
  <si>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</si>
  <si>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</si>
  <si>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</si>
  <si>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</si>
  <si>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</si>
  <si>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</si>
  <si>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</si>
  <si>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</si>
  <si>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</si>
  <si>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</si>
  <si>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</si>
  <si>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</si>
  <si>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</si>
  <si>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</si>
  <si>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</si>
  <si>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</si>
  <si>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</si>
  <si>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</si>
  <si>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</si>
  <si>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</si>
  <si>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</si>
  <si>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</si>
  <si>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</si>
  <si>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</si>
  <si>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</si>
  <si>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</si>
  <si>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</si>
  <si>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</si>
  <si>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</si>
  <si>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</si>
  <si>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</si>
  <si>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</si>
  <si>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</si>
  <si>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</si>
  <si>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</si>
  <si>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</si>
  <si>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</si>
  <si>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</si>
  <si>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</si>
  <si>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</si>
  <si>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</si>
  <si>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</si>
  <si>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</si>
  <si>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</si>
  <si>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</si>
  <si>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</si>
  <si>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</si>
  <si>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</si>
  <si>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</si>
  <si>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</si>
  <si>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</si>
  <si>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</si>
  <si>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</si>
  <si>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</si>
  <si>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</si>
  <si>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</si>
  <si>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</si>
  <si>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</si>
  <si>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</si>
  <si>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</si>
  <si>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</si>
  <si>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</si>
  <si>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</si>
  <si>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</si>
  <si>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</si>
  <si>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</si>
  <si>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</si>
  <si>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</si>
  <si>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</si>
  <si>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</si>
  <si>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</si>
  <si>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</si>
  <si>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</si>
  <si>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</si>
  <si>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</si>
  <si>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</si>
  <si>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</si>
  <si>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</si>
  <si>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</si>
  <si>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</si>
  <si>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</si>
  <si>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</si>
  <si>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</si>
  <si>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</si>
  <si>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</si>
  <si>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</si>
  <si>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</si>
  <si>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</si>
  <si>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</si>
  <si>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</si>
  <si>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</si>
  <si>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</si>
  <si>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</si>
  <si>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</si>
  <si>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</si>
  <si>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</si>
  <si>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</si>
  <si>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</si>
  <si>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</si>
  <si>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</si>
  <si>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</si>
  <si>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</si>
  <si>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</si>
  <si>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</si>
  <si>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</si>
  <si>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</si>
  <si>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</si>
  <si>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</si>
  <si>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</si>
  <si>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</si>
  <si>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</si>
  <si>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</si>
  <si>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</si>
  <si>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</si>
  <si>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</si>
  <si>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</si>
  <si>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</si>
  <si>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</si>
  <si>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</si>
  <si>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</si>
  <si>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</si>
  <si>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</si>
  <si>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</si>
  <si>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</si>
  <si>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</si>
  <si>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</si>
  <si>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</si>
  <si>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</si>
  <si>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</si>
  <si>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</si>
  <si>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</si>
  <si>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</si>
  <si>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</si>
  <si>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</si>
  <si>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</si>
  <si>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</si>
  <si>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</si>
  <si>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</si>
  <si>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</si>
  <si>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</si>
  <si>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</si>
  <si>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</si>
  <si>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</si>
  <si>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</si>
  <si>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</si>
  <si>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</si>
  <si>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</si>
  <si>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</si>
  <si>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</si>
  <si>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</si>
  <si>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</si>
  <si>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</si>
  <si>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</si>
  <si>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</si>
  <si>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</si>
  <si>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</si>
  <si>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</si>
  <si>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</si>
  <si>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</si>
  <si>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</si>
  <si>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</si>
  <si>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</si>
  <si>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</si>
  <si>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</si>
  <si>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</si>
  <si>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</si>
  <si>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</si>
  <si>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</si>
  <si>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</si>
  <si>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</si>
  <si>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</si>
  <si>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</si>
  <si>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</si>
  <si>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</si>
  <si>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</si>
  <si>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</si>
  <si>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</si>
  <si>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</si>
  <si>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</si>
  <si>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</si>
  <si>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</si>
  <si>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</si>
  <si>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</si>
  <si>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</si>
  <si>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</si>
  <si>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</si>
  <si>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</si>
  <si>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</si>
  <si>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</si>
  <si>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</si>
  <si>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</si>
  <si>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</si>
  <si>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</si>
  <si>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</si>
  <si>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</si>
  <si>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</si>
  <si>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</si>
  <si>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</si>
  <si>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</si>
  <si>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</si>
  <si>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</si>
  <si>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</si>
  <si>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</si>
  <si>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</si>
  <si>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</si>
  <si>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</si>
  <si>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</si>
  <si>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</si>
  <si>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</si>
  <si>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</si>
  <si>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</si>
  <si>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</si>
  <si>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</si>
  <si>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</si>
  <si>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</si>
  <si>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</si>
  <si>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</si>
  <si>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</si>
  <si>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</si>
  <si>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</si>
  <si>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</si>
  <si>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</si>
  <si>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</si>
  <si>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</si>
  <si>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</si>
  <si>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</si>
  <si>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</si>
  <si>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</si>
  <si>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</si>
  <si>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</si>
  <si>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</si>
  <si>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</si>
  <si>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</si>
  <si>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</si>
  <si>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</si>
  <si>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</si>
  <si>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</si>
  <si>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</si>
  <si>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</si>
  <si>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</si>
  <si>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</si>
  <si>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</si>
  <si>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</si>
  <si>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</si>
  <si>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</si>
  <si>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</si>
  <si>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</si>
  <si>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</si>
  <si>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</si>
  <si>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</si>
  <si>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</si>
  <si>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</si>
  <si>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</si>
  <si>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</si>
  <si>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</si>
  <si>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</si>
  <si>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</si>
  <si>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</si>
  <si>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</si>
  <si>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</si>
  <si>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</si>
  <si>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</si>
  <si>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</si>
  <si>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</si>
  <si>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</si>
  <si>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</si>
  <si>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</si>
  <si>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</si>
  <si>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</si>
  <si>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</si>
  <si>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</si>
  <si>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</si>
  <si>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</si>
  <si>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</si>
  <si>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</si>
  <si>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</si>
  <si>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</si>
  <si>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</si>
  <si>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</si>
  <si>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</si>
  <si>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</si>
  <si>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</si>
  <si>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</si>
  <si>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</si>
  <si>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</si>
  <si>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</si>
  <si>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</si>
  <si>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</si>
  <si>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</si>
  <si>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</si>
  <si>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</si>
  <si>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</si>
  <si>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</si>
  <si>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</si>
  <si>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</si>
  <si>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</si>
  <si>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</si>
  <si>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</si>
  <si>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</si>
  <si>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</si>
  <si>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</si>
  <si>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</si>
  <si>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</si>
  <si>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</si>
  <si>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</si>
  <si>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</si>
  <si>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</si>
  <si>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</si>
  <si>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</si>
  <si>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</si>
  <si>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</si>
  <si>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</si>
  <si>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</si>
  <si>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</si>
  <si>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</si>
  <si>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</si>
  <si>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</si>
  <si>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</si>
  <si>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</si>
  <si>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</si>
  <si>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</si>
  <si>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</si>
  <si>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</si>
  <si>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</si>
  <si>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</si>
  <si>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</si>
  <si>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</si>
  <si>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</si>
  <si>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</si>
  <si>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</si>
  <si>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</si>
  <si>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</si>
  <si>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</si>
  <si>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</si>
  <si>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</si>
  <si>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</si>
  <si>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</si>
  <si>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</si>
  <si>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</si>
  <si>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</si>
  <si>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</si>
  <si>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</si>
  <si>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</si>
  <si>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</si>
  <si>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</si>
  <si>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</si>
  <si>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</si>
  <si>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</si>
  <si>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</si>
  <si>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</si>
  <si>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</si>
  <si>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</si>
  <si>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</si>
  <si>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</si>
  <si>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</si>
  <si>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</si>
  <si>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</si>
  <si>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</si>
  <si>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</si>
  <si>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</si>
  <si>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</si>
  <si>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</si>
  <si>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</si>
  <si>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</si>
  <si>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</si>
  <si>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</si>
  <si>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</si>
  <si>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</si>
  <si>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</si>
  <si>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</si>
  <si>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</si>
  <si>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</si>
  <si>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</si>
  <si>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</si>
  <si>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</si>
  <si>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</si>
  <si>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</si>
  <si>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</si>
  <si>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</si>
  <si>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</si>
  <si>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</si>
  <si>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</si>
  <si>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</si>
  <si>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</si>
  <si>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</si>
  <si>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</si>
  <si>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</si>
  <si>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</si>
  <si>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</si>
  <si>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</si>
  <si>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</si>
  <si>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</si>
  <si>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</si>
  <si>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</si>
  <si>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</si>
  <si>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</si>
  <si>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</si>
  <si>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</si>
  <si>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</si>
  <si>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</si>
  <si>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</si>
  <si>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</si>
  <si>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</si>
  <si>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</si>
  <si>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</si>
  <si>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</si>
  <si>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</si>
  <si>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</si>
  <si>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</si>
  <si>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</si>
  <si>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</si>
  <si>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</si>
  <si>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</si>
  <si>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</si>
  <si>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</si>
  <si>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</si>
  <si>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</si>
  <si>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</si>
  <si>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</si>
  <si>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</si>
  <si>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</si>
  <si>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</si>
  <si>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</si>
  <si>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</si>
  <si>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</si>
  <si>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</si>
  <si>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</si>
  <si>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</si>
  <si>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</si>
  <si>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</si>
  <si>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</si>
  <si>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</si>
  <si>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</si>
  <si>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</si>
  <si>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</si>
  <si>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</si>
  <si>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</si>
  <si>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</si>
  <si>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</si>
  <si>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</si>
  <si>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</si>
  <si>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</si>
  <si>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</si>
  <si>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</si>
  <si>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</si>
  <si>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</si>
  <si>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</si>
  <si>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</si>
  <si>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</si>
  <si>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</si>
  <si>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</si>
  <si>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</si>
  <si>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</si>
  <si>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</si>
  <si>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</si>
  <si>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</si>
  <si>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</si>
  <si>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</si>
  <si>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</si>
  <si>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</si>
  <si>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</si>
  <si>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</si>
  <si>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</si>
  <si>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</si>
  <si>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</si>
  <si>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</si>
  <si>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</si>
  <si>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</si>
  <si>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</si>
  <si>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</si>
  <si>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</si>
  <si>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</si>
  <si>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</si>
  <si>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</si>
  <si>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</si>
  <si>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</si>
  <si>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</si>
  <si>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</si>
  <si>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</si>
  <si>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</si>
  <si>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</si>
  <si>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</si>
  <si>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</si>
  <si>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</si>
  <si>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</si>
  <si>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</si>
  <si>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</si>
  <si>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</si>
  <si>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</si>
  <si>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</si>
  <si>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</si>
  <si>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</si>
  <si>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</si>
  <si>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</si>
  <si>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</si>
  <si>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</si>
  <si>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</si>
  <si>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</si>
  <si>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</si>
  <si>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</si>
  <si>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</si>
  <si>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</si>
  <si>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</si>
  <si>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</si>
  <si>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</si>
  <si>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</si>
  <si>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</si>
  <si>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</si>
  <si>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</si>
  <si>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</si>
  <si>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</si>
  <si>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</si>
  <si>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</si>
  <si>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</si>
  <si>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</si>
  <si>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</si>
  <si>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</si>
  <si>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</si>
  <si>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</si>
  <si>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</si>
  <si>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</si>
  <si>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</si>
  <si>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</si>
  <si>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</si>
  <si>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</si>
  <si>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</si>
  <si>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</si>
  <si>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</si>
  <si>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</si>
  <si>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</si>
  <si>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</si>
  <si>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</si>
  <si>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</si>
  <si>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</si>
  <si>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</si>
  <si>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</si>
  <si>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</si>
  <si>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</si>
  <si>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</si>
  <si>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</si>
  <si>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</si>
  <si>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</si>
  <si>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</si>
  <si>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</si>
  <si>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</si>
  <si>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</si>
  <si>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</si>
  <si>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</si>
  <si>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</si>
  <si>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</si>
  <si>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</si>
  <si>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</si>
  <si>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</si>
  <si>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</si>
  <si>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</si>
  <si>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</si>
  <si>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</si>
  <si>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</si>
  <si>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</si>
  <si>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</si>
  <si>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</si>
  <si>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</si>
  <si>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</si>
  <si>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</si>
  <si>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</si>
  <si>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</si>
  <si>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</si>
  <si>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</si>
  <si>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</si>
  <si>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</si>
  <si>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</si>
  <si>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</si>
  <si>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</si>
  <si>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</si>
  <si>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</si>
  <si>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</si>
  <si>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</si>
  <si>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</si>
  <si>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</si>
  <si>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</si>
  <si>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</si>
  <si>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</si>
  <si>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</si>
  <si>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</si>
  <si>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</si>
  <si>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</si>
  <si>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</si>
  <si>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</si>
  <si>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</si>
  <si>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</si>
  <si>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</si>
  <si>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</si>
  <si>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</si>
  <si>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</si>
  <si>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</si>
  <si>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</si>
  <si>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</si>
  <si>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</si>
  <si>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</si>
  <si>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</si>
  <si>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</si>
  <si>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</si>
  <si>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</si>
  <si>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</si>
  <si>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</si>
  <si>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</si>
  <si>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</si>
  <si>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</si>
  <si>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</si>
  <si>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</si>
  <si>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</si>
  <si>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</si>
  <si>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</si>
  <si>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</si>
  <si>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</si>
  <si>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</si>
  <si>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</si>
  <si>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</si>
  <si>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</si>
  <si>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</si>
  <si>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</si>
  <si>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</si>
  <si>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</si>
  <si>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</si>
  <si>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</si>
  <si>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</si>
  <si>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</si>
  <si>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</si>
  <si>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</si>
  <si>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</si>
  <si>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</si>
  <si>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</si>
  <si>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</si>
  <si>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</si>
  <si>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</si>
  <si>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</si>
  <si>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</si>
  <si>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</si>
  <si>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</si>
  <si>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</si>
  <si>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</si>
  <si>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</si>
  <si>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</si>
  <si>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</si>
  <si>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</si>
  <si>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</si>
  <si>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</si>
  <si>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</si>
  <si>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</si>
  <si>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</si>
  <si>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</si>
  <si>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</si>
  <si>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</si>
  <si>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</si>
  <si>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</si>
  <si>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</si>
  <si>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</si>
  <si>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</si>
  <si>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</si>
  <si>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</si>
  <si>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</si>
  <si>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</si>
  <si>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</si>
  <si>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</si>
  <si>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</si>
  <si>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</si>
  <si>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</si>
  <si>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</si>
  <si>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</si>
  <si>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</si>
  <si>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</si>
  <si>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</si>
  <si>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</si>
  <si>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</si>
  <si>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</si>
  <si>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</si>
  <si>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</si>
  <si>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</si>
  <si>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</si>
  <si>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</si>
  <si>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</si>
  <si>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</si>
  <si>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</si>
  <si>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</si>
  <si>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</si>
  <si>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</si>
  <si>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</si>
  <si>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</si>
  <si>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</si>
  <si>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</si>
  <si>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</si>
  <si>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</si>
  <si>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</si>
  <si>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</si>
  <si>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</si>
  <si>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</si>
  <si>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</si>
  <si>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</si>
  <si>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</si>
  <si>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</si>
  <si>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</si>
  <si>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</si>
  <si>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</si>
  <si>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</si>
  <si>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</si>
  <si>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</si>
  <si>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</si>
  <si>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</si>
  <si>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</si>
  <si>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</si>
  <si>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</si>
  <si>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</si>
  <si>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</si>
  <si>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</si>
  <si>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</si>
  <si>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</si>
  <si>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</si>
  <si>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</si>
  <si>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</si>
  <si>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</si>
  <si>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</si>
  <si>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</si>
  <si>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</si>
  <si>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</si>
  <si>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</si>
  <si>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</si>
  <si>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</si>
  <si>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</si>
  <si>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</si>
  <si>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</si>
  <si>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</si>
  <si>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</si>
  <si>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</si>
  <si>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</si>
  <si>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</si>
  <si>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</si>
  <si>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</si>
  <si>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</si>
  <si>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</si>
  <si>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</si>
  <si>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</si>
  <si>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</si>
  <si>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</si>
  <si>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</si>
  <si>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</si>
  <si>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</si>
  <si>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</si>
  <si>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</si>
  <si>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</si>
  <si>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</si>
  <si>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</si>
  <si>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</si>
  <si>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</si>
  <si>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</si>
  <si>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</si>
  <si>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</si>
  <si>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</si>
  <si>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</si>
  <si>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</si>
  <si>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</si>
  <si>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</si>
  <si>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</si>
  <si>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</si>
  <si>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</si>
  <si>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</si>
  <si>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</si>
  <si>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</si>
  <si>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</si>
  <si>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</si>
  <si>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</si>
  <si>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</si>
  <si>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</si>
  <si>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</si>
  <si>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</si>
  <si>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</si>
  <si>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</si>
  <si>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</si>
  <si>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</si>
  <si>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</si>
  <si>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</si>
  <si>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</si>
  <si>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</si>
  <si>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</si>
  <si>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</si>
  <si>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</si>
  <si>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</si>
  <si>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</si>
  <si>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</si>
  <si>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</si>
  <si>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</si>
  <si>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</si>
  <si>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</si>
  <si>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</si>
  <si>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</si>
  <si>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</si>
  <si>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</si>
  <si>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</si>
  <si>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</si>
  <si>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</si>
  <si>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</si>
  <si>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</si>
  <si>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</si>
  <si>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</si>
  <si>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</si>
  <si>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</si>
  <si>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</si>
  <si>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</si>
  <si>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</si>
  <si>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</si>
  <si>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</si>
  <si>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</si>
  <si>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</si>
  <si>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</si>
  <si>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</si>
  <si>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</si>
  <si>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</si>
  <si>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</si>
  <si>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</si>
  <si>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</si>
  <si>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</si>
  <si>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</si>
  <si>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</si>
  <si>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</si>
  <si>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</si>
  <si>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</si>
  <si>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</si>
  <si>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</si>
  <si>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</si>
  <si>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</si>
  <si>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</si>
  <si>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</si>
  <si>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</si>
  <si>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</si>
  <si>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</si>
  <si>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</si>
  <si>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</si>
  <si>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</si>
  <si>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</si>
  <si>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</si>
  <si>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</si>
  <si>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</si>
  <si>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</si>
  <si>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</si>
  <si>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</si>
  <si>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</si>
  <si>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</si>
  <si>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</si>
  <si>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</si>
  <si>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</si>
  <si>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</si>
  <si>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</si>
  <si>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</si>
  <si>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</si>
  <si>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</si>
  <si>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</si>
  <si>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</si>
  <si>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</si>
  <si>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</si>
  <si>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</si>
  <si>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</si>
  <si>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</si>
  <si>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</si>
  <si>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</si>
  <si>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</si>
  <si>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</si>
  <si>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</si>
  <si>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</si>
  <si>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</si>
  <si>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</si>
  <si>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</si>
  <si>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</si>
  <si>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</si>
  <si>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</si>
  <si>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</si>
  <si>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</si>
  <si>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</si>
  <si>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</si>
  <si>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</si>
  <si>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</si>
  <si>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</si>
  <si>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</si>
  <si>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</si>
  <si>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</si>
  <si>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</si>
  <si>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</si>
  <si>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</si>
  <si>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</si>
  <si>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</si>
  <si>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</si>
  <si>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</si>
  <si>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</si>
  <si>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</si>
  <si>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</si>
  <si>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</si>
  <si>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</si>
  <si>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</si>
  <si>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</si>
  <si>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</si>
  <si>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</si>
  <si>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</si>
  <si>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</si>
  <si>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</si>
  <si>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</si>
  <si>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</si>
  <si>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</si>
  <si>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</si>
  <si>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</si>
  <si>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</si>
  <si>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</si>
  <si>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</si>
  <si>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</si>
  <si>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</si>
  <si>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</si>
  <si>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</si>
  <si>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</si>
  <si>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</si>
  <si>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</si>
  <si>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</si>
  <si>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</si>
  <si>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</si>
  <si>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</si>
  <si>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</si>
  <si>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</si>
  <si>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</si>
  <si>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</si>
  <si>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</si>
  <si>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</si>
  <si>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</si>
  <si>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</si>
  <si>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</si>
  <si>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</si>
  <si>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</si>
  <si>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</si>
  <si>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</si>
  <si>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</si>
  <si>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</si>
  <si>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</si>
  <si>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</si>
  <si>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</si>
  <si>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</si>
  <si>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</si>
  <si>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</si>
  <si>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</si>
  <si>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</si>
  <si>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</si>
  <si>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</si>
  <si>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</si>
  <si>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</si>
  <si>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</si>
  <si>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</si>
  <si>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</si>
  <si>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</si>
  <si>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</si>
  <si>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</si>
  <si>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</si>
  <si>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</si>
  <si>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</si>
  <si>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</si>
  <si>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</si>
  <si>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</si>
  <si>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</si>
  <si>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</si>
  <si>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</si>
  <si>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</si>
  <si>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</si>
  <si>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</si>
  <si>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</si>
  <si>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</si>
  <si>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</si>
  <si>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</si>
  <si>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</si>
  <si>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</si>
  <si>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</si>
  <si>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</si>
  <si>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</si>
  <si>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</si>
  <si>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</si>
  <si>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</si>
  <si>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</si>
  <si>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</si>
  <si>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</si>
  <si>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</si>
  <si>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</si>
  <si>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</si>
  <si>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</si>
  <si>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</si>
  <si>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</si>
  <si>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</si>
  <si>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</si>
  <si>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</si>
  <si>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</si>
  <si>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</si>
  <si>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</si>
  <si>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</si>
  <si>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</si>
  <si>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</si>
  <si>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</si>
  <si>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</si>
  <si>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</si>
  <si>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</si>
  <si>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</si>
  <si>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</si>
  <si>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</si>
  <si>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</si>
  <si>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</si>
  <si>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</si>
  <si>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</si>
  <si>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</si>
  <si>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</si>
  <si>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</si>
  <si>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</si>
  <si>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</si>
  <si>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</si>
  <si>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</si>
  <si>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</si>
  <si>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</si>
  <si>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</si>
  <si>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</si>
  <si>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</si>
  <si>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</si>
  <si>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</si>
  <si>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</si>
  <si>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</si>
  <si>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</si>
  <si>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</si>
  <si>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</si>
  <si>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</si>
  <si>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</si>
  <si>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</si>
  <si>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</si>
  <si>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</si>
  <si>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</si>
  <si>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</si>
  <si>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</si>
  <si>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</si>
  <si>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</si>
  <si>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</si>
  <si>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</si>
  <si>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</si>
  <si>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</si>
  <si>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</si>
  <si>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</si>
  <si>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</si>
  <si>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</si>
  <si>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</si>
  <si>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</si>
  <si>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</si>
  <si>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</si>
  <si>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</si>
  <si>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</si>
  <si>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</si>
  <si>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</si>
  <si>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</si>
  <si>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</si>
  <si>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</si>
  <si>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</si>
  <si>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</si>
  <si>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</si>
  <si>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</si>
  <si>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</si>
  <si>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</si>
  <si>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</si>
  <si>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</si>
  <si>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</si>
  <si>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</si>
  <si>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</si>
  <si>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</si>
  <si>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</si>
  <si>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</si>
  <si>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</si>
  <si>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</si>
  <si>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</si>
  <si>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</si>
  <si>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</si>
  <si>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</si>
  <si>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</si>
  <si>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</si>
  <si>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</si>
  <si>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</si>
  <si>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</si>
  <si>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</si>
  <si>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</si>
  <si>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</si>
  <si>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</si>
  <si>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</si>
  <si>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</si>
  <si>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</si>
  <si>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</si>
  <si>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</si>
  <si>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</si>
  <si>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</si>
  <si>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</si>
  <si>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</si>
  <si>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</si>
  <si>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</si>
  <si>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</si>
  <si>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</si>
  <si>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</si>
  <si>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</si>
  <si>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</si>
  <si>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</si>
  <si>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</si>
  <si>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</si>
  <si>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</si>
  <si>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</si>
  <si>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</si>
  <si>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</si>
  <si>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</si>
  <si>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</si>
  <si>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</si>
  <si>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</si>
  <si>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</si>
  <si>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</si>
  <si>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</si>
  <si>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</si>
  <si>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</si>
  <si>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</si>
  <si>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</si>
  <si>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</si>
  <si>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</si>
  <si>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</si>
  <si>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</si>
  <si>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</si>
  <si>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</si>
  <si>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</si>
  <si>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</si>
  <si>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</si>
  <si>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</si>
  <si>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</si>
  <si>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</si>
  <si>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</si>
  <si>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</si>
  <si>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</si>
  <si>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</si>
  <si>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</si>
  <si>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</si>
  <si>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</si>
  <si>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</si>
  <si>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</si>
  <si>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</si>
  <si>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</si>
  <si>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</si>
  <si>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</si>
  <si>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</si>
  <si>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</si>
  <si>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</si>
  <si>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</si>
  <si>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</si>
  <si>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</si>
  <si>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</si>
  <si>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</si>
  <si>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</si>
  <si>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</si>
  <si>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</si>
  <si>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</si>
  <si>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</si>
  <si>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</si>
  <si>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</si>
  <si>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</si>
  <si>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</si>
  <si>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</si>
  <si>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</si>
  <si>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</si>
  <si>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</si>
  <si>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</si>
  <si>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</si>
  <si>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</si>
  <si>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</si>
  <si>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</si>
  <si>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</si>
  <si>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</si>
  <si>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</si>
  <si>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</si>
  <si>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</si>
  <si>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</si>
  <si>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</si>
  <si>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</si>
  <si>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</si>
  <si>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</si>
  <si>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</si>
  <si>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</si>
  <si>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</si>
  <si>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</si>
  <si>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</si>
  <si>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</si>
  <si>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</si>
  <si>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</si>
  <si>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</si>
  <si>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</si>
  <si>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</si>
  <si>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</si>
  <si>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</si>
  <si>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</si>
  <si>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</si>
  <si>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</si>
  <si>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</si>
  <si>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</si>
  <si>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</si>
  <si>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</si>
  <si>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</si>
  <si>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</si>
  <si>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</si>
  <si>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</si>
  <si>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</si>
  <si>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</si>
  <si>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</si>
  <si>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</si>
  <si>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</si>
  <si>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</si>
  <si>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</si>
  <si>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</si>
  <si>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</si>
  <si>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</si>
  <si>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</si>
  <si>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</si>
  <si>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</si>
  <si>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</si>
  <si>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</si>
  <si>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</si>
  <si>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</si>
  <si>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</si>
  <si>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</si>
  <si>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</si>
  <si>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</si>
  <si>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</si>
  <si>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</si>
  <si>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</si>
  <si>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</si>
  <si>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</si>
  <si>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</si>
  <si>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</si>
  <si>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</si>
  <si>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</si>
  <si>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</si>
  <si>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</si>
  <si>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</si>
  <si>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</si>
  <si>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</si>
  <si>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</si>
  <si>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</si>
  <si>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</si>
  <si>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</si>
  <si>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</si>
  <si>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</si>
  <si>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</si>
  <si>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</si>
  <si>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</si>
  <si>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</si>
  <si>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</si>
  <si>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</si>
  <si>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</si>
  <si>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</si>
  <si>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</si>
  <si>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</si>
  <si>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</si>
  <si>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</si>
  <si>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</si>
  <si>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</si>
  <si>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</si>
  <si>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</si>
  <si>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</si>
  <si>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</si>
  <si>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</si>
  <si>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</si>
  <si>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</si>
  <si>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</si>
  <si>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</si>
  <si>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</si>
  <si>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</si>
  <si>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</si>
  <si>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</si>
  <si>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</si>
  <si>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</si>
  <si>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</si>
  <si>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</si>
  <si>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</si>
  <si>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</si>
  <si>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</si>
  <si>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</si>
  <si>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</si>
  <si>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</si>
  <si>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</si>
  <si>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</si>
  <si>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</si>
  <si>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</si>
  <si>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</si>
  <si>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</si>
  <si>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</si>
  <si>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</si>
  <si>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</si>
  <si>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</si>
  <si>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</si>
  <si>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</si>
  <si>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</si>
  <si>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</si>
  <si>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</si>
  <si>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</si>
  <si>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</si>
  <si>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</si>
  <si>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</si>
  <si>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</si>
  <si>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</si>
  <si>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</si>
  <si>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</si>
  <si>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</si>
  <si>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</si>
  <si>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</si>
  <si>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</si>
  <si>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</si>
  <si>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</si>
  <si>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</si>
  <si>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</si>
  <si>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</si>
  <si>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</si>
  <si>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</si>
  <si>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</si>
  <si>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</si>
  <si>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</si>
  <si>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</si>
  <si>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</si>
  <si>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</si>
  <si>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</si>
  <si>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</si>
  <si>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</si>
  <si>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</si>
  <si>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</si>
  <si>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</si>
  <si>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</si>
  <si>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</si>
  <si>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</si>
  <si>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</si>
  <si>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</si>
  <si>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</si>
  <si>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</si>
  <si>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</si>
  <si>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</si>
  <si>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</si>
  <si>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</si>
  <si>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</si>
  <si>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</si>
  <si>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</si>
  <si>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</si>
  <si>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</si>
  <si>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</si>
  <si>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</si>
  <si>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</si>
  <si>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</si>
  <si>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</si>
  <si>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</si>
  <si>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</si>
  <si>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</si>
  <si>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</si>
  <si>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</si>
  <si>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</si>
  <si>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</si>
  <si>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</si>
  <si>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</si>
  <si>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</si>
  <si>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</si>
  <si>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</si>
  <si>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</si>
  <si>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</si>
  <si>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</si>
  <si>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</si>
  <si>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</si>
  <si>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</si>
  <si>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</si>
  <si>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</si>
  <si>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</si>
  <si>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</si>
  <si>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</si>
  <si>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</si>
  <si>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</si>
  <si>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</si>
  <si>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</si>
  <si>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</si>
  <si>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</si>
  <si>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</si>
  <si>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</si>
  <si>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</si>
  <si>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</si>
  <si>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</si>
  <si>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</si>
  <si>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</si>
  <si>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</si>
  <si>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</si>
  <si>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</si>
  <si>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</si>
  <si>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</si>
  <si>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</si>
  <si>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</si>
  <si>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</si>
  <si>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</si>
  <si>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</si>
  <si>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</si>
  <si>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</si>
  <si>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</si>
  <si>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</si>
  <si>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</si>
  <si>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</si>
  <si>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</si>
  <si>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</si>
  <si>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</si>
  <si>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</si>
  <si>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</si>
  <si>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</si>
  <si>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</si>
  <si>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</si>
  <si>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</si>
  <si>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</si>
  <si>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</si>
  <si>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</si>
  <si>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</si>
  <si>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</si>
  <si>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</si>
  <si>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</si>
  <si>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</si>
  <si>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</si>
  <si>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</si>
  <si>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</si>
  <si>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</si>
  <si>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</si>
  <si>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</si>
  <si>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</si>
  <si>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</si>
  <si>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</si>
  <si>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</si>
  <si>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</si>
  <si>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</si>
  <si>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</si>
  <si>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</si>
  <si>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</si>
  <si>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</si>
  <si>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</si>
  <si>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</si>
  <si>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</si>
  <si>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</si>
  <si>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</si>
  <si>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</si>
  <si>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</si>
  <si>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</si>
  <si>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</si>
  <si>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</si>
  <si>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</si>
  <si>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</si>
  <si>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</si>
  <si>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</si>
  <si>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</si>
  <si>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</si>
  <si>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</si>
  <si>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</si>
  <si>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</si>
  <si>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</si>
  <si>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</si>
  <si>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</si>
  <si>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</si>
  <si>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</si>
  <si>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</si>
  <si>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</si>
  <si>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</si>
  <si>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</si>
  <si>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</si>
  <si>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</si>
  <si>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</si>
  <si>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</si>
  <si>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</si>
  <si>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</si>
  <si>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</si>
  <si>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</si>
  <si>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</si>
  <si>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</si>
  <si>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</si>
  <si>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</si>
  <si>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</si>
  <si>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</si>
  <si>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</si>
  <si>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</si>
  <si>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</si>
  <si>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</si>
  <si>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</si>
  <si>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</si>
  <si>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</si>
  <si>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</si>
  <si>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</si>
  <si>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</si>
  <si>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</si>
  <si>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</si>
  <si>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</si>
  <si>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</si>
  <si>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</si>
  <si>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</si>
  <si>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</si>
  <si>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</si>
  <si>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</si>
  <si>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</si>
  <si>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</si>
  <si>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</si>
  <si>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</si>
  <si>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</si>
  <si>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</si>
  <si>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</si>
  <si>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</si>
  <si>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</si>
  <si>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</si>
  <si>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</si>
  <si>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</si>
  <si>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</si>
  <si>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</si>
  <si>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</si>
  <si>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</si>
  <si>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</si>
  <si>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</si>
  <si>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</si>
  <si>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</si>
  <si>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</si>
  <si>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</si>
  <si>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</si>
  <si>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</si>
  <si>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</si>
  <si>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</si>
  <si>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</si>
  <si>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</si>
  <si>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</si>
  <si>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</si>
  <si>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</si>
  <si>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</si>
  <si>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</si>
  <si>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</si>
  <si>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</si>
  <si>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</si>
  <si>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</si>
  <si>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</si>
  <si>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</si>
  <si>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</si>
  <si>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</si>
  <si>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</si>
  <si>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</si>
  <si>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</si>
  <si>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</si>
  <si>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</si>
  <si>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</si>
  <si>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</si>
  <si>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</si>
  <si>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</si>
  <si>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</si>
  <si>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</si>
  <si>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</si>
  <si>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</si>
  <si>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</si>
  <si>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</si>
  <si>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</si>
  <si>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</si>
  <si>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</si>
  <si>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</si>
  <si>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</si>
  <si>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</si>
  <si>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</si>
  <si>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</si>
  <si>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</si>
  <si>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</si>
  <si>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</si>
  <si>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</si>
  <si>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</si>
  <si>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</si>
  <si>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</si>
  <si>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</si>
  <si>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</si>
  <si>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</si>
  <si>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</si>
  <si>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</si>
  <si>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</si>
  <si>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</si>
  <si>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</si>
  <si>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</si>
  <si>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</si>
  <si>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</si>
  <si>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</si>
  <si>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</si>
  <si>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</si>
  <si>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</si>
  <si>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</si>
  <si>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</si>
  <si>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</si>
  <si>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</si>
  <si>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</si>
  <si>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</si>
  <si>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</si>
  <si>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</si>
  <si>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</si>
  <si>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</si>
  <si>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</si>
  <si>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</si>
  <si>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</si>
  <si>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</si>
  <si>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</si>
  <si>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</si>
  <si>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</si>
  <si>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</si>
  <si>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</si>
  <si>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</si>
  <si>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</si>
  <si>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</si>
  <si>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</si>
  <si>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</si>
  <si>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</si>
  <si>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</si>
  <si>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</si>
  <si>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</si>
  <si>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</si>
  <si>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</si>
  <si>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</si>
  <si>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</si>
  <si>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</si>
  <si>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</si>
  <si>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</si>
  <si>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</si>
  <si>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</si>
  <si>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</si>
  <si>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</si>
  <si>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</si>
  <si>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</si>
  <si>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</si>
  <si>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</si>
  <si>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</si>
  <si>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</si>
  <si>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</si>
  <si>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</si>
  <si>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</si>
  <si>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</si>
  <si>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</si>
  <si>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</si>
  <si>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</si>
  <si>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</si>
  <si>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</si>
  <si>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</si>
  <si>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</si>
  <si>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</si>
  <si>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</si>
  <si>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</si>
  <si>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</si>
  <si>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</si>
  <si>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</si>
  <si>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</si>
  <si>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</si>
  <si>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</si>
  <si>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</si>
  <si>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</si>
  <si>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</si>
  <si>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</si>
  <si>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</si>
  <si>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</si>
  <si>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</si>
  <si>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</si>
  <si>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</si>
  <si>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</si>
  <si>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</si>
  <si>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</si>
  <si>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</si>
  <si>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</si>
  <si>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</si>
  <si>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</si>
  <si>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</si>
  <si>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</si>
  <si>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</si>
  <si>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</si>
  <si>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</si>
  <si>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</si>
  <si>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</si>
  <si>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</si>
  <si>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</si>
  <si>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</si>
  <si>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</si>
  <si>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</si>
  <si>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</si>
  <si>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</si>
  <si>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</si>
  <si>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</si>
  <si>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</si>
  <si>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</si>
  <si>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</si>
  <si>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</si>
  <si>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</si>
  <si>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</si>
  <si>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</si>
  <si>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</si>
  <si>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</si>
  <si>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</si>
  <si>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</si>
  <si>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</si>
  <si>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</si>
  <si>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</si>
  <si>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</si>
  <si>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</si>
  <si>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</si>
  <si>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</si>
  <si>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</si>
  <si>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</si>
  <si>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</si>
  <si>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</si>
  <si>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</si>
  <si>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</si>
  <si>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</si>
  <si>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</si>
  <si>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</si>
  <si>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</si>
  <si>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</si>
  <si>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</si>
  <si>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</si>
  <si>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</si>
  <si>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</si>
  <si>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</si>
  <si>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</si>
  <si>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</si>
  <si>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</si>
  <si>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</si>
  <si>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</si>
  <si>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</si>
  <si>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</si>
  <si>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</si>
  <si>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</si>
  <si>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</si>
  <si>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</si>
  <si>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</si>
  <si>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</si>
  <si>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</si>
  <si>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</si>
  <si>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</si>
  <si>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</si>
  <si>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</si>
  <si>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</si>
  <si>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</si>
  <si>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</si>
  <si>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</si>
  <si>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</si>
  <si>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</si>
  <si>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</si>
  <si>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</si>
  <si>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</si>
  <si>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</si>
  <si>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</si>
  <si>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</si>
  <si>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</si>
  <si>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</si>
  <si>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</si>
  <si>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</si>
  <si>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</si>
  <si>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</si>
  <si>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</si>
  <si>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</si>
  <si>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</si>
  <si>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</si>
  <si>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</si>
  <si>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</si>
  <si>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</si>
  <si>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</si>
  <si>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</si>
  <si>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</si>
  <si>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</si>
  <si>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</si>
  <si>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</si>
  <si>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</si>
  <si>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</si>
  <si>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</si>
  <si>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</si>
  <si>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</si>
  <si>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</si>
  <si>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</si>
  <si>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</si>
  <si>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</si>
  <si>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</si>
  <si>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</si>
  <si>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</si>
  <si>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</si>
  <si>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</si>
  <si>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</si>
  <si>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</si>
  <si>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</si>
  <si>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</si>
  <si>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</si>
  <si>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</si>
  <si>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</si>
  <si>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</si>
  <si>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</si>
  <si>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</si>
  <si>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</si>
  <si>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</si>
  <si>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</si>
  <si>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</si>
  <si>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</si>
  <si>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</si>
  <si>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</si>
  <si>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</si>
  <si>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</si>
  <si>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</si>
  <si>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</si>
  <si>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</si>
  <si>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</si>
  <si>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</si>
  <si>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</si>
  <si>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</si>
  <si>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</si>
  <si>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</si>
  <si>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</si>
  <si>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</si>
  <si>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</si>
  <si>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</si>
  <si>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</si>
  <si>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</si>
  <si>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</si>
  <si>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</si>
  <si>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</si>
  <si>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</si>
  <si>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</si>
  <si>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</si>
  <si>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</si>
  <si>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</si>
  <si>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</si>
  <si>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</si>
  <si>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</si>
  <si>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</si>
  <si>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</si>
  <si>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</si>
  <si>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</si>
  <si>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</si>
  <si>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</si>
  <si>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</si>
  <si>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</si>
  <si>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</si>
  <si>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</si>
  <si>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</si>
  <si>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</si>
  <si>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</si>
  <si>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</si>
  <si>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</si>
  <si>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</si>
  <si>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</si>
  <si>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</si>
  <si>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</si>
  <si>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</si>
  <si>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</si>
  <si>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</si>
  <si>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</si>
  <si>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</si>
  <si>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</si>
  <si>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</si>
  <si>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</si>
  <si>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</si>
  <si>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</si>
  <si>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</si>
  <si>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</si>
  <si>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</si>
  <si>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</si>
  <si>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</si>
  <si>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</si>
  <si>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</si>
  <si>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</si>
  <si>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</si>
  <si>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</si>
  <si>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</si>
  <si>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</si>
  <si>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</si>
  <si>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</si>
  <si>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</si>
  <si>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</si>
  <si>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</si>
  <si>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</si>
  <si>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</si>
  <si>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</si>
  <si>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</si>
  <si>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</si>
  <si>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</si>
  <si>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</si>
  <si>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</si>
  <si>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</si>
  <si>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</si>
  <si>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</si>
  <si>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</si>
  <si>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</si>
  <si>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</si>
  <si>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</si>
  <si>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</si>
  <si>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</si>
  <si>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</si>
  <si>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</si>
  <si>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</si>
  <si>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</si>
  <si>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</si>
  <si>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</si>
  <si>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</si>
  <si>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</si>
  <si>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</si>
  <si>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</si>
  <si>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</si>
  <si>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</si>
  <si>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</si>
  <si>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</si>
  <si>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</si>
  <si>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</si>
  <si>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</si>
  <si>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</si>
  <si>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</si>
  <si>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</si>
  <si>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</si>
  <si>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</si>
  <si>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</si>
  <si>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</si>
  <si>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</si>
  <si>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</si>
  <si>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</si>
  <si>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</si>
  <si>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</si>
  <si>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</si>
  <si>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</si>
  <si>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</si>
  <si>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</si>
  <si>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</si>
  <si>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</si>
  <si>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</si>
  <si>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</si>
  <si>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</si>
  <si>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</si>
  <si>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</si>
  <si>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</si>
  <si>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</si>
  <si>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</si>
  <si>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</si>
  <si>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</si>
  <si>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</si>
  <si>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</si>
  <si>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</si>
  <si>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</si>
  <si>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</si>
  <si>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</si>
  <si>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</si>
  <si>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</si>
  <si>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</si>
  <si>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</si>
  <si>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</si>
  <si>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</si>
  <si>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</si>
  <si>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</si>
  <si>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</si>
  <si>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</si>
  <si>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</si>
  <si>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</si>
  <si>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</si>
  <si>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</si>
  <si>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</si>
  <si>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</si>
  <si>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</si>
  <si>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</si>
  <si>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</si>
  <si>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</si>
  <si>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</si>
  <si>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</si>
  <si>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</si>
  <si>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</si>
  <si>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</si>
  <si>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</si>
  <si>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</si>
  <si>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</si>
  <si>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</si>
  <si>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</si>
  <si>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</si>
  <si>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</si>
  <si>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</si>
  <si>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</si>
  <si>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</si>
  <si>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</si>
  <si>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</si>
  <si>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</si>
  <si>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</si>
  <si>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</si>
  <si>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</si>
  <si>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</si>
  <si>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</si>
  <si>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</si>
  <si>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</si>
  <si>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</si>
  <si>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</si>
  <si>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</si>
  <si>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</si>
  <si>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</si>
  <si>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</si>
  <si>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</si>
  <si>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</si>
  <si>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</si>
  <si>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</si>
  <si>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</si>
  <si>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</si>
  <si>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</si>
  <si>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</si>
  <si>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</si>
  <si>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</si>
  <si>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</si>
  <si>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</si>
  <si>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</si>
  <si>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</si>
  <si>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</si>
  <si>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</si>
  <si>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</si>
  <si>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</si>
  <si>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</si>
  <si>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</si>
  <si>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</si>
  <si>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</si>
  <si>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</si>
  <si>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</si>
  <si>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</si>
  <si>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</si>
  <si>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</si>
  <si>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</si>
  <si>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</si>
  <si>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</si>
  <si>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</si>
  <si>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</si>
  <si>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</si>
  <si>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</si>
  <si>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</si>
  <si>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</si>
  <si>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</si>
  <si>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</si>
  <si>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</si>
  <si>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</si>
  <si>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</si>
  <si>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</si>
  <si>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</si>
  <si>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</si>
  <si>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</si>
  <si>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</si>
  <si>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</si>
  <si>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</si>
  <si>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</si>
  <si>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</si>
  <si>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</si>
  <si>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</si>
  <si>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</si>
  <si>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</si>
  <si>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</si>
  <si>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</si>
  <si>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</si>
  <si>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</si>
  <si>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</si>
  <si>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</si>
  <si>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</si>
  <si>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</si>
  <si>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</si>
  <si>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</si>
  <si>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</si>
  <si>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</si>
  <si>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</si>
  <si>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</si>
  <si>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</si>
  <si>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</si>
  <si>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</si>
  <si>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</si>
  <si>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</si>
  <si>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</si>
  <si>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</si>
  <si>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</si>
  <si>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</si>
  <si>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</si>
  <si>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</si>
  <si>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</si>
  <si>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</si>
  <si>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</si>
  <si>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</si>
  <si>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</si>
  <si>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</si>
  <si>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</si>
  <si>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</si>
  <si>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</si>
  <si>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</si>
  <si>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</si>
  <si>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</si>
  <si>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</si>
  <si>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</si>
  <si>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</si>
  <si>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</si>
  <si>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</si>
  <si>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</si>
  <si>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</si>
  <si>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</si>
  <si>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</si>
  <si>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</si>
  <si>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</si>
  <si>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</si>
  <si>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</si>
  <si>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</si>
  <si>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</si>
  <si>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</si>
  <si>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</si>
  <si>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</si>
  <si>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</si>
  <si>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</si>
  <si>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</si>
  <si>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</si>
  <si>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</si>
  <si>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</si>
  <si>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</si>
  <si>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</si>
  <si>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</si>
  <si>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</si>
  <si>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</si>
  <si>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</si>
  <si>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</si>
  <si>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</si>
  <si>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</si>
  <si>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</si>
  <si>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</si>
  <si>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</si>
  <si>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</si>
  <si>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</si>
  <si>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</si>
  <si>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</si>
  <si>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</si>
  <si>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</si>
  <si>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</si>
  <si>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</si>
  <si>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</si>
  <si>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</si>
  <si>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</si>
  <si>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</si>
  <si>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</si>
  <si>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</si>
  <si>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</si>
  <si>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</si>
  <si>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</si>
  <si>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</si>
  <si>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</si>
  <si>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</si>
  <si>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</si>
  <si>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</si>
  <si>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</si>
  <si>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</si>
  <si>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</si>
  <si>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</si>
  <si>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</si>
  <si>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</si>
  <si>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</si>
  <si>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</si>
  <si>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</si>
  <si>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</si>
  <si>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</si>
  <si>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</si>
  <si>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</si>
  <si>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</si>
  <si>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</si>
  <si>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</si>
  <si>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</si>
  <si>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</si>
  <si>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</si>
  <si>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</si>
  <si>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</si>
  <si>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</si>
  <si>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</si>
  <si>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</si>
  <si>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</si>
  <si>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</si>
  <si>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</si>
  <si>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</si>
  <si>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</si>
  <si>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</si>
  <si>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</si>
  <si>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</si>
  <si>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</si>
  <si>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</si>
  <si>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</si>
  <si>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</si>
  <si>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</si>
  <si>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</si>
  <si>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</si>
  <si>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</si>
  <si>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</si>
  <si>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</si>
  <si>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</si>
  <si>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</si>
  <si>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</si>
  <si>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</si>
  <si>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</si>
  <si>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</si>
  <si>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</si>
  <si>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</si>
  <si>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</si>
  <si>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</si>
  <si>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</si>
  <si>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</si>
  <si>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</si>
  <si>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</si>
  <si>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</si>
  <si>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</si>
  <si>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</si>
  <si>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</si>
  <si>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</si>
  <si>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</si>
  <si>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</si>
  <si>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</si>
  <si>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</si>
  <si>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</si>
  <si>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</si>
  <si>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</si>
  <si>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</si>
  <si>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</si>
  <si>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</si>
  <si>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</si>
  <si>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</si>
  <si>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</si>
  <si>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</si>
  <si>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</si>
  <si>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</si>
  <si>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</si>
  <si>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</si>
  <si>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</si>
  <si>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</si>
  <si>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</si>
  <si>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</si>
  <si>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</si>
  <si>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</si>
  <si>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</si>
  <si>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</si>
  <si>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</si>
  <si>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</si>
  <si>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</si>
  <si>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</si>
  <si>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</si>
  <si>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</si>
  <si>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</si>
  <si>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</si>
  <si>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</si>
  <si>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</si>
  <si>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</si>
  <si>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</si>
  <si>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</si>
  <si>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</si>
  <si>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</si>
  <si>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</si>
  <si>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</si>
  <si>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</si>
  <si>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</si>
  <si>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</si>
  <si>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</si>
  <si>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</si>
  <si>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</si>
  <si>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</si>
  <si>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</si>
  <si>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</si>
  <si>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</si>
  <si>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</si>
  <si>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</si>
  <si>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</si>
  <si>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</si>
  <si>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</si>
  <si>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</si>
  <si>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</si>
  <si>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</si>
  <si>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</si>
  <si>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</si>
  <si>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</si>
  <si>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</si>
  <si>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</si>
  <si>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</si>
  <si>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</si>
  <si>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</si>
  <si>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</si>
  <si>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</si>
  <si>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</si>
  <si>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</si>
  <si>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</si>
  <si>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</si>
  <si>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</si>
  <si>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</si>
  <si>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</si>
  <si>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</si>
  <si>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</si>
  <si>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</si>
  <si>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</si>
  <si>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</si>
  <si>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</si>
  <si>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</si>
  <si>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</si>
  <si>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</si>
  <si>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</si>
  <si>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</si>
  <si>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</si>
  <si>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</si>
  <si>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</si>
  <si>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</si>
  <si>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</si>
  <si>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</si>
  <si>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</si>
  <si>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</si>
  <si>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</si>
  <si>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</si>
  <si>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</si>
  <si>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</si>
  <si>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</si>
  <si>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</si>
  <si>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</si>
  <si>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</si>
  <si>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</si>
  <si>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</si>
  <si>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</si>
  <si>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</si>
  <si>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</si>
  <si>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</si>
  <si>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</si>
  <si>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</si>
  <si>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</si>
  <si>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</si>
  <si>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</si>
  <si>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</si>
  <si>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</si>
  <si>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</si>
  <si>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</si>
  <si>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</si>
  <si>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</si>
  <si>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</si>
  <si>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</si>
  <si>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</si>
  <si>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</si>
  <si>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</si>
  <si>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</si>
  <si>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</si>
  <si>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</si>
  <si>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</si>
  <si>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</si>
  <si>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</si>
  <si>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</si>
  <si>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</si>
  <si>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</si>
  <si>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</si>
  <si>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</si>
  <si>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</si>
  <si>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</si>
  <si>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</si>
  <si>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</si>
  <si>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</si>
  <si>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</si>
  <si>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</si>
  <si>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</si>
  <si>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</si>
  <si>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</si>
  <si>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</si>
  <si>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</si>
  <si>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</si>
  <si>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</si>
  <si>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</si>
  <si>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</si>
  <si>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</si>
  <si>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</si>
  <si>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</si>
  <si>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</si>
  <si>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</si>
  <si>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</si>
  <si>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</si>
  <si>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</si>
  <si>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</si>
  <si>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</si>
  <si>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</si>
  <si>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</si>
  <si>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</si>
  <si>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</si>
  <si>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</si>
  <si>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</si>
  <si>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</si>
  <si>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</si>
  <si>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</si>
  <si>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</si>
  <si>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</si>
  <si>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</si>
  <si>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</si>
  <si>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</si>
  <si>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</si>
  <si>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</si>
  <si>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</si>
  <si>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</si>
  <si>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</si>
  <si>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</si>
  <si>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</si>
  <si>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</si>
  <si>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</si>
  <si>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</si>
  <si>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</si>
  <si>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</si>
  <si>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</si>
  <si>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</si>
  <si>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</si>
  <si>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</si>
  <si>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</si>
  <si>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</si>
  <si>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</si>
  <si>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</si>
  <si>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</si>
  <si>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</si>
  <si>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</si>
  <si>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</si>
  <si>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</si>
  <si>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</si>
  <si>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</si>
  <si>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</si>
  <si>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</si>
  <si>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</si>
  <si>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</si>
  <si>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</si>
  <si>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</si>
  <si>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</si>
  <si>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</si>
  <si>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</si>
  <si>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</si>
  <si>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</si>
  <si>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</si>
  <si>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</si>
  <si>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</si>
  <si>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</si>
  <si>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</si>
  <si>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</si>
  <si>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</si>
  <si>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</si>
  <si>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</si>
  <si>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</si>
  <si>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</si>
  <si>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</si>
  <si>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</si>
  <si>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</si>
  <si>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</si>
  <si>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</si>
  <si>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</si>
  <si>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</si>
  <si>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</si>
  <si>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</si>
  <si>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</si>
  <si>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</si>
  <si>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</si>
  <si>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</si>
  <si>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</si>
  <si>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</si>
  <si>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</si>
  <si>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</si>
  <si>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</si>
  <si>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</si>
  <si>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</si>
  <si>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</si>
  <si>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</si>
  <si>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</si>
  <si>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</si>
  <si>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</si>
  <si>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</si>
  <si>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</si>
  <si>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</si>
  <si>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</si>
  <si>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</si>
  <si>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</si>
  <si>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</si>
  <si>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</si>
  <si>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</si>
  <si>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</si>
  <si>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</si>
  <si>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</si>
  <si>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</si>
  <si>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</si>
  <si>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</si>
  <si>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</si>
  <si>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</si>
  <si>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</si>
  <si>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</si>
  <si>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</si>
  <si>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</si>
  <si>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</si>
  <si>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</si>
  <si>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</si>
  <si>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</si>
  <si>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</si>
  <si>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</si>
  <si>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</si>
  <si>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</si>
  <si>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</si>
  <si>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</si>
  <si>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</si>
  <si>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</si>
  <si>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</si>
  <si>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</si>
  <si>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</si>
  <si>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</si>
  <si>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</si>
  <si>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</si>
  <si>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</si>
  <si>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</si>
  <si>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</si>
  <si>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</si>
  <si>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</si>
  <si>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</si>
  <si>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</si>
  <si>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</si>
  <si>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</si>
  <si>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</si>
  <si>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</si>
  <si>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</si>
  <si>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</si>
  <si>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</si>
  <si>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</si>
  <si>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</si>
  <si>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</si>
  <si>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</si>
  <si>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</si>
  <si>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</si>
  <si>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</si>
  <si>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</si>
  <si>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</si>
  <si>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</si>
  <si>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</si>
  <si>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</si>
  <si>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</si>
  <si>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</si>
  <si>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</si>
  <si>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</si>
  <si>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</si>
  <si>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</si>
  <si>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</si>
  <si>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</si>
  <si>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</si>
  <si>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</si>
  <si>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</si>
  <si>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</si>
  <si>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</si>
  <si>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</si>
  <si>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</si>
  <si>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</si>
  <si>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</si>
  <si>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</si>
  <si>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</si>
  <si>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</si>
  <si>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</si>
  <si>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</si>
  <si>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</si>
  <si>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</si>
  <si>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</si>
  <si>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</si>
  <si>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</si>
  <si>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</si>
  <si>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</si>
  <si>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</si>
  <si>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</si>
  <si>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</si>
  <si>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</si>
  <si>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</si>
  <si>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</si>
  <si>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</si>
  <si>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</si>
  <si>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</si>
  <si>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</si>
  <si>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</si>
  <si>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</si>
  <si>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</si>
  <si>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</si>
  <si>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</si>
  <si>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</si>
  <si>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</si>
  <si>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</si>
  <si>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</si>
  <si>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</si>
  <si>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</si>
  <si>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</si>
  <si>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</si>
  <si>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</si>
  <si>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</si>
  <si>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</si>
  <si>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</si>
  <si>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</si>
  <si>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</si>
  <si>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</si>
  <si>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</si>
  <si>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</si>
  <si>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</si>
  <si>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</si>
  <si>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</si>
  <si>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</si>
  <si>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</si>
  <si>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</si>
  <si>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</si>
  <si>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</si>
  <si>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</si>
  <si>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</si>
  <si>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</si>
  <si>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</si>
  <si>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</si>
  <si>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</si>
  <si>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</si>
  <si>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</si>
  <si>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</si>
  <si>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</si>
  <si>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</si>
  <si>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</si>
  <si>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</si>
  <si>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</si>
  <si>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</si>
  <si>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</si>
  <si>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</si>
  <si>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</si>
  <si>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</si>
  <si>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</si>
  <si>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</si>
  <si>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</si>
  <si>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</si>
  <si>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</si>
  <si>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</si>
  <si>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</si>
  <si>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</si>
  <si>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</si>
  <si>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</si>
  <si>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</si>
  <si>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</si>
  <si>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</si>
  <si>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</si>
  <si>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</si>
  <si>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</si>
  <si>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</si>
  <si>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</si>
  <si>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</si>
  <si>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</si>
  <si>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</si>
  <si>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</si>
  <si>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</si>
  <si>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</si>
  <si>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</si>
  <si>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</si>
  <si>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</si>
  <si>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</si>
  <si>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</si>
  <si>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</si>
  <si>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</si>
  <si>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</si>
  <si>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</si>
  <si>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</si>
  <si>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</si>
  <si>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</si>
  <si>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</si>
  <si>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</si>
  <si>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</si>
  <si>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</si>
  <si>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</si>
  <si>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</si>
  <si>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</si>
  <si>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</si>
  <si>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</si>
  <si>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</si>
  <si>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</si>
  <si>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</si>
  <si>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</si>
  <si>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</si>
  <si>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</si>
  <si>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</si>
  <si>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</si>
  <si>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</si>
  <si>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</si>
  <si>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</si>
  <si>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</si>
  <si>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</si>
  <si>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</si>
  <si>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</si>
  <si>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</si>
  <si>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</si>
  <si>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</si>
  <si>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</si>
  <si>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</si>
  <si>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</si>
  <si>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</si>
  <si>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</si>
  <si>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</si>
  <si>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</si>
  <si>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</si>
  <si>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</si>
  <si>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</si>
  <si>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</si>
  <si>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</si>
  <si>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</si>
  <si>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</si>
  <si>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</si>
  <si>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</si>
  <si>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</si>
  <si>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</si>
  <si>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</si>
  <si>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</si>
  <si>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</si>
  <si>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</si>
  <si>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</si>
  <si>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</si>
  <si>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</si>
  <si>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</si>
  <si>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</si>
  <si>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</si>
  <si>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</si>
  <si>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</si>
  <si>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</si>
  <si>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</si>
  <si>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</si>
  <si>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</si>
  <si>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</si>
  <si>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</si>
  <si>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</si>
  <si>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</si>
  <si>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</si>
  <si>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</si>
  <si>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</si>
  <si>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</si>
  <si>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</si>
  <si>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</si>
  <si>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</si>
  <si>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</si>
  <si>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</si>
  <si>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</si>
  <si>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</si>
  <si>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</si>
  <si>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</si>
  <si>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</si>
  <si>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</si>
  <si>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</si>
  <si>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</si>
  <si>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</si>
  <si>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</si>
  <si>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</si>
  <si>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</si>
  <si>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</si>
  <si>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</si>
  <si>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</si>
  <si>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</si>
  <si>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</si>
  <si>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</si>
  <si>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</si>
  <si>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</si>
  <si>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</si>
  <si>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</si>
  <si>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</si>
  <si>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</si>
  <si>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</si>
  <si>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</si>
  <si>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</si>
  <si>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</si>
  <si>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</si>
  <si>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</si>
  <si>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</si>
  <si>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</si>
  <si>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</si>
  <si>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</si>
  <si>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</si>
  <si>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</si>
  <si>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</si>
  <si>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</si>
  <si>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</si>
  <si>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</si>
  <si>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</si>
  <si>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</si>
  <si>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</si>
  <si>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</si>
  <si>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</si>
  <si>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</si>
  <si>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</si>
  <si>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</si>
  <si>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</si>
  <si>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</si>
  <si>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</si>
  <si>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</si>
  <si>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</si>
  <si>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</si>
  <si>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</si>
  <si>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</si>
  <si>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</si>
  <si>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</si>
  <si>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</si>
  <si>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</si>
  <si>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</si>
  <si>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</si>
  <si>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</si>
  <si>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</si>
  <si>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</si>
  <si>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</si>
  <si>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</si>
  <si>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</si>
  <si>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</si>
  <si>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</si>
  <si>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</si>
  <si>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</si>
  <si>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</si>
  <si>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</si>
  <si>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</si>
  <si>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</si>
  <si>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</si>
  <si>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</si>
  <si>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</si>
  <si>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</si>
  <si>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</si>
  <si>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</si>
  <si>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</si>
  <si>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</si>
  <si>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</si>
  <si>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</si>
  <si>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</si>
  <si>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</si>
  <si>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</si>
  <si>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</si>
  <si>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</si>
  <si>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</si>
  <si>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</si>
  <si>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</si>
  <si>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</si>
  <si>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</si>
  <si>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</si>
  <si>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</si>
  <si>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</si>
  <si>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</si>
  <si>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</si>
  <si>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</si>
  <si>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</si>
  <si>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</si>
  <si>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</si>
  <si>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</si>
  <si>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</si>
  <si>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</si>
  <si>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</si>
  <si>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</si>
  <si>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</si>
  <si>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</si>
  <si>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</si>
  <si>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</si>
  <si>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</si>
  <si>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</si>
  <si>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</si>
  <si>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</si>
  <si>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</si>
  <si>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</si>
  <si>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</si>
  <si>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</si>
  <si>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</si>
  <si>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</si>
  <si>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</si>
  <si>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</si>
  <si>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</si>
  <si>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</si>
  <si>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</si>
  <si>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</si>
  <si>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</si>
  <si>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</si>
  <si>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</si>
  <si>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</si>
  <si>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</si>
  <si>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</si>
  <si>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</si>
  <si>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</si>
  <si>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</si>
  <si>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</si>
  <si>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</si>
  <si>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</si>
  <si>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</si>
  <si>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</si>
  <si>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</si>
  <si>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</si>
  <si>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</si>
  <si>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</si>
  <si>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</si>
  <si>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</si>
  <si>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</si>
  <si>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</si>
  <si>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</si>
  <si>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</si>
  <si>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</si>
  <si>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</si>
  <si>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</si>
  <si>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</si>
  <si>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</si>
  <si>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</si>
  <si>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</si>
  <si>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</si>
  <si>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</si>
  <si>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</si>
  <si>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</si>
  <si>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</si>
  <si>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</si>
  <si>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</si>
  <si>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</si>
  <si>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</si>
  <si>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</si>
  <si>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</si>
  <si>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</si>
  <si>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</si>
  <si>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</si>
  <si>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</si>
  <si>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</si>
  <si>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</si>
  <si>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</si>
  <si>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</si>
  <si>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</si>
  <si>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</si>
  <si>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</si>
  <si>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</si>
  <si>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</si>
  <si>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</si>
  <si>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</si>
  <si>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</si>
  <si>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</si>
  <si>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</si>
  <si>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</si>
  <si>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</si>
  <si>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</si>
  <si>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</si>
  <si>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</si>
  <si>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</si>
  <si>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</si>
  <si>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</si>
  <si>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</si>
  <si>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</si>
  <si>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</si>
  <si>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</si>
  <si>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</si>
  <si>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</si>
  <si>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</si>
  <si>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</si>
  <si>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</si>
  <si>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</si>
  <si>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</si>
  <si>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</si>
  <si>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</si>
  <si>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</si>
  <si>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</si>
  <si>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</si>
  <si>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</si>
  <si>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</si>
  <si>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</si>
  <si>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</si>
  <si>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</si>
  <si>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</si>
  <si>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</si>
  <si>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</si>
  <si>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</si>
  <si>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</si>
  <si>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</si>
  <si>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</si>
  <si>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</si>
  <si>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</si>
  <si>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</si>
  <si>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</si>
  <si>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</si>
  <si>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</si>
  <si>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</si>
  <si>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</si>
  <si>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</si>
  <si>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</si>
  <si>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</si>
  <si>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</si>
  <si>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</si>
  <si>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</si>
  <si>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</si>
  <si>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</si>
  <si>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</si>
  <si>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</si>
  <si>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</si>
  <si>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</si>
  <si>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</si>
  <si>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</si>
  <si>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</si>
  <si>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</si>
  <si>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</si>
  <si>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</si>
  <si>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</si>
  <si>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</si>
  <si>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</si>
  <si>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</si>
  <si>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</si>
  <si>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</si>
  <si>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</si>
  <si>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</si>
  <si>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</si>
  <si>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</si>
  <si>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</si>
  <si>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</si>
  <si>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</si>
  <si>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</si>
  <si>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</si>
  <si>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</si>
  <si>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</si>
  <si>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</si>
  <si>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</si>
  <si>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</si>
  <si>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</si>
  <si>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</si>
  <si>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</si>
  <si>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</si>
  <si>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</si>
  <si>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</si>
  <si>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</si>
  <si>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</si>
  <si>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</si>
  <si>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</si>
  <si>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</si>
  <si>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</si>
  <si>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</si>
  <si>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</si>
  <si>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</si>
  <si>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</si>
  <si>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</si>
  <si>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</si>
  <si>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</si>
  <si>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</si>
  <si>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</si>
  <si>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</si>
  <si>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</si>
  <si>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</si>
  <si>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</si>
  <si>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</si>
  <si>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</si>
  <si>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</si>
  <si>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</si>
  <si>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</si>
  <si>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</si>
  <si>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</si>
  <si>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</si>
  <si>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</si>
  <si>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</si>
  <si>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</si>
  <si>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</si>
  <si>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</si>
  <si>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</si>
  <si>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</si>
  <si>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</si>
  <si>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</si>
  <si>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</si>
  <si>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</si>
  <si>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</si>
  <si>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</si>
  <si>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</si>
  <si>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</si>
  <si>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</si>
  <si>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</si>
  <si>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</si>
  <si>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</si>
  <si>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</si>
  <si>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</si>
  <si>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</si>
  <si>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</si>
  <si>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</si>
  <si>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</si>
  <si>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</si>
  <si>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</si>
  <si>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</si>
  <si>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</si>
  <si>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</si>
  <si>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</si>
  <si>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</si>
  <si>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</si>
  <si>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</si>
  <si>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</si>
  <si>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</si>
  <si>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</si>
  <si>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</si>
  <si>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</si>
  <si>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</si>
  <si>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</si>
  <si>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</si>
  <si>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</si>
  <si>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</si>
  <si>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</si>
  <si>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</si>
  <si>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</si>
  <si>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</si>
  <si>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</si>
  <si>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</si>
  <si>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</si>
  <si>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</si>
  <si>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</si>
  <si>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</si>
  <si>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</si>
  <si>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</si>
  <si>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</si>
  <si>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</si>
  <si>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</si>
  <si>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</si>
  <si>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</si>
  <si>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</si>
  <si>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</si>
  <si>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</si>
  <si>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</si>
  <si>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</si>
  <si>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</si>
  <si>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</si>
  <si>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</si>
  <si>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</si>
  <si>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</si>
  <si>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</si>
  <si>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</si>
  <si>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</si>
  <si>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</si>
  <si>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</si>
  <si>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</si>
  <si>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</si>
  <si>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</si>
  <si>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</si>
  <si>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</si>
  <si>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</si>
  <si>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</si>
  <si>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</si>
  <si>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</si>
  <si>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</si>
  <si>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</si>
  <si>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</si>
  <si>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</si>
  <si>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</si>
  <si>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</si>
  <si>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</si>
  <si>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</si>
  <si>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</si>
  <si>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</si>
  <si>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</si>
  <si>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</si>
  <si>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</si>
  <si>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</si>
  <si>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</si>
  <si>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</si>
  <si>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</si>
  <si>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</si>
  <si>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</si>
  <si>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</si>
  <si>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</si>
  <si>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</si>
  <si>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</si>
  <si>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</si>
  <si>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</si>
  <si>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</si>
  <si>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</si>
  <si>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</si>
  <si>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</si>
  <si>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</si>
  <si>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</si>
  <si>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</si>
  <si>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</si>
  <si>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</si>
  <si>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</si>
  <si>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</si>
  <si>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</si>
  <si>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</si>
  <si>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</si>
  <si>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</si>
  <si>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</si>
  <si>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</si>
  <si>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</si>
  <si>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</si>
  <si>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</si>
  <si>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</si>
  <si>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</si>
  <si>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</si>
  <si>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</si>
  <si>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</si>
  <si>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</si>
  <si>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</si>
  <si>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</si>
  <si>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</si>
  <si>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</si>
  <si>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</si>
  <si>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</si>
  <si>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</si>
  <si>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</si>
  <si>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</si>
  <si>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</si>
  <si>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</si>
  <si>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</si>
  <si>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</si>
  <si>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</si>
  <si>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</si>
  <si>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</si>
  <si>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</si>
  <si>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</si>
  <si>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</si>
  <si>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</si>
  <si>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</si>
  <si>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</si>
  <si>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</si>
  <si>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</si>
  <si>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</si>
  <si>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</si>
  <si>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</si>
  <si>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</si>
  <si>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</si>
  <si>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</si>
  <si>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</si>
  <si>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</si>
  <si>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</si>
  <si>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</si>
  <si>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</si>
  <si>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</si>
  <si>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</si>
  <si>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</si>
  <si>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</si>
  <si>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</si>
  <si>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</si>
  <si>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</si>
  <si>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</si>
  <si>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</si>
  <si>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</si>
  <si>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</si>
  <si>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</si>
  <si>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</si>
  <si>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</si>
  <si>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</si>
  <si>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</si>
  <si>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</si>
  <si>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</si>
  <si>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</si>
  <si>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</si>
  <si>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</si>
  <si>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</si>
  <si>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</si>
  <si>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</si>
  <si>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</si>
  <si>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</si>
  <si>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</si>
  <si>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</si>
  <si>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</si>
  <si>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</si>
  <si>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</si>
  <si>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</si>
  <si>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</si>
  <si>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</si>
  <si>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</si>
  <si>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</si>
  <si>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</si>
  <si>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</si>
  <si>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</si>
  <si>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</si>
  <si>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</si>
  <si>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</si>
  <si>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</si>
  <si>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</si>
  <si>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</si>
  <si>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</si>
  <si>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</si>
  <si>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</si>
  <si>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</si>
  <si>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</si>
  <si>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</si>
  <si>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</si>
  <si>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</si>
  <si>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</si>
  <si>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</si>
  <si>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</si>
  <si>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</si>
  <si>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</si>
  <si>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</si>
  <si>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</si>
  <si>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</si>
  <si>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</si>
  <si>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</si>
  <si>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</si>
  <si>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</si>
  <si>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</si>
  <si>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</si>
  <si>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</si>
  <si>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</si>
  <si>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</si>
  <si>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</si>
  <si>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</si>
  <si>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</si>
  <si>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</si>
  <si>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</si>
  <si>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</si>
  <si>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</si>
  <si>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</si>
  <si>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</si>
  <si>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</si>
  <si>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</si>
  <si>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</si>
  <si>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</si>
  <si>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</si>
  <si>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</si>
  <si>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</si>
  <si>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</si>
  <si>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</si>
  <si>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</si>
  <si>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</si>
  <si>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</si>
  <si>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</si>
  <si>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</si>
  <si>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</si>
  <si>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</si>
  <si>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</si>
  <si>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</si>
  <si>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</si>
  <si>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</si>
  <si>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</si>
  <si>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</si>
  <si>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</si>
  <si>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</si>
  <si>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</si>
  <si>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</si>
  <si>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</si>
  <si>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</si>
  <si>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</si>
  <si>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</si>
  <si>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</si>
  <si>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</si>
  <si>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</si>
  <si>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</si>
  <si>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</si>
  <si>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</si>
  <si>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</si>
  <si>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</si>
  <si>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</si>
  <si>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</si>
  <si>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</si>
  <si>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</si>
  <si>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</si>
  <si>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</si>
  <si>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</si>
  <si>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</si>
  <si>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</si>
  <si>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</si>
  <si>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</si>
  <si>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</si>
  <si>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</si>
  <si>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</si>
  <si>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</si>
  <si>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</si>
  <si>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</si>
  <si>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</si>
  <si>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</si>
  <si>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</si>
  <si>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</si>
  <si>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</si>
  <si>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</si>
  <si>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</si>
  <si>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</si>
  <si>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</si>
  <si>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</si>
  <si>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</si>
  <si>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</si>
  <si>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</si>
  <si>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</si>
  <si>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</si>
  <si>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</si>
  <si>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</si>
  <si>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</si>
  <si>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</si>
  <si>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</si>
  <si>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</si>
  <si>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</si>
  <si>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</si>
  <si>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</si>
  <si>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</si>
  <si>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</si>
  <si>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</si>
  <si>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</si>
  <si>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</si>
  <si>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</si>
  <si>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</si>
  <si>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</si>
  <si>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</si>
  <si>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</si>
  <si>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</si>
  <si>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</si>
  <si>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</si>
  <si>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</si>
  <si>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</si>
  <si>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</si>
  <si>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</si>
  <si>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</si>
  <si>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</si>
  <si>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</si>
  <si>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</si>
  <si>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</si>
  <si>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</si>
  <si>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</si>
  <si>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</si>
  <si>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</si>
  <si>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</si>
  <si>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</si>
  <si>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</si>
  <si>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</si>
  <si>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</si>
  <si>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</si>
  <si>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</si>
  <si>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</si>
  <si>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</si>
  <si>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</si>
  <si>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</si>
  <si>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</si>
  <si>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</si>
  <si>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</si>
  <si>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</si>
  <si>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</si>
  <si>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</si>
  <si>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</si>
  <si>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</si>
  <si>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</si>
  <si>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</si>
  <si>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</si>
  <si>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</si>
  <si>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</si>
  <si>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</si>
  <si>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</si>
  <si>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</si>
  <si>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</si>
  <si>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</si>
  <si>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</si>
  <si>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</si>
  <si>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</si>
  <si>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</si>
  <si>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</si>
  <si>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</si>
  <si>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</si>
  <si>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</si>
  <si>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</si>
  <si>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</si>
  <si>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</si>
  <si>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</si>
  <si>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</si>
  <si>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</si>
  <si>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</si>
  <si>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</si>
  <si>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</si>
  <si>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</si>
  <si>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</si>
  <si>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</si>
  <si>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</si>
  <si>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</si>
  <si>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</si>
  <si>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</si>
  <si>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</si>
  <si>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</si>
  <si>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</si>
  <si>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</si>
  <si>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</si>
  <si>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</si>
  <si>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</si>
  <si>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</si>
  <si>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</si>
  <si>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</si>
  <si>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</si>
  <si>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</si>
  <si>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</si>
  <si>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</si>
  <si>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</si>
  <si>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</si>
  <si>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</si>
  <si>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</si>
  <si>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</si>
  <si>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</si>
  <si>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</si>
  <si>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</si>
  <si>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</si>
  <si>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</si>
  <si>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</si>
  <si>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</si>
  <si>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</si>
  <si>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</si>
  <si>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</si>
  <si>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</si>
  <si>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</si>
  <si>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</si>
  <si>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</si>
  <si>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</si>
  <si>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</si>
  <si>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</si>
  <si>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</si>
  <si>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</si>
  <si>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</si>
  <si>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</si>
  <si>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</si>
  <si>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</si>
  <si>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</si>
  <si>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</si>
  <si>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</si>
  <si>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</si>
  <si>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</si>
  <si>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</si>
  <si>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</si>
  <si>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</si>
  <si>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</si>
  <si>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</si>
  <si>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</si>
  <si>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</si>
  <si>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</si>
  <si>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</si>
  <si>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</si>
  <si>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</si>
  <si>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</si>
  <si>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</si>
  <si>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</si>
  <si>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</si>
  <si>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</si>
  <si>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</si>
  <si>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</si>
  <si>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</si>
  <si>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</si>
  <si>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</si>
  <si>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</si>
  <si>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</si>
  <si>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</si>
  <si>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</si>
  <si>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</si>
  <si>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</si>
  <si>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</si>
  <si>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</si>
  <si>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</si>
  <si>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</si>
  <si>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</si>
  <si>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</si>
  <si>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</si>
  <si>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</si>
  <si>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</si>
  <si>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</si>
  <si>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</si>
  <si>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</si>
  <si>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</si>
  <si>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</si>
  <si>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</si>
  <si>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</si>
  <si>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</si>
  <si>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</si>
  <si>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</si>
  <si>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</si>
  <si>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</si>
  <si>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</si>
  <si>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</si>
  <si>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</si>
  <si>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</si>
  <si>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</si>
  <si>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</si>
  <si>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</si>
  <si>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</si>
  <si>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</si>
  <si>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</si>
  <si>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</si>
  <si>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</si>
  <si>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</si>
  <si>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</si>
  <si>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</si>
  <si>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</si>
  <si>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</si>
  <si>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</si>
  <si>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</si>
  <si>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</si>
  <si>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</si>
  <si>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</si>
  <si>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</si>
  <si>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</si>
  <si>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</si>
  <si>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</si>
  <si>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</si>
  <si>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</si>
  <si>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</si>
  <si>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</si>
  <si>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</si>
  <si>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</si>
  <si>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</si>
  <si>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</si>
  <si>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</si>
  <si>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</si>
  <si>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</si>
  <si>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</si>
  <si>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</si>
  <si>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</si>
  <si>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</si>
  <si>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</si>
  <si>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</si>
  <si>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</si>
  <si>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</si>
  <si>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</si>
  <si>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</si>
  <si>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</si>
  <si>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</si>
  <si>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</si>
  <si>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</si>
  <si>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</si>
  <si>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</si>
  <si>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</si>
  <si>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</si>
  <si>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</si>
  <si>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</si>
  <si>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</si>
  <si>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</si>
  <si>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</si>
  <si>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</si>
  <si>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</si>
  <si>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</si>
  <si>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</si>
  <si>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</si>
  <si>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</si>
  <si>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</si>
  <si>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</si>
  <si>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</si>
  <si>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</si>
  <si>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</si>
  <si>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</si>
  <si>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</si>
  <si>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</si>
  <si>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</si>
  <si>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</si>
  <si>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</si>
  <si>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</si>
  <si>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</si>
  <si>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</si>
  <si>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</si>
  <si>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</si>
  <si>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</si>
  <si>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</si>
  <si>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</si>
  <si>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</si>
  <si>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</si>
  <si>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</si>
  <si>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</si>
  <si>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</si>
  <si>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</si>
  <si>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</si>
  <si>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</si>
  <si>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</si>
  <si>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</si>
  <si>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</si>
  <si>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</si>
  <si>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</si>
  <si>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</si>
  <si>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</si>
  <si>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</si>
  <si>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</si>
  <si>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</si>
  <si>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</si>
  <si>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</si>
  <si>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</si>
  <si>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</si>
  <si>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</si>
  <si>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</si>
  <si>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</si>
  <si>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</si>
  <si>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</si>
  <si>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</si>
  <si>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</si>
  <si>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</si>
  <si>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</si>
  <si>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</si>
  <si>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</si>
  <si>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</si>
  <si>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</si>
  <si>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</si>
  <si>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</si>
  <si>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</si>
  <si>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</si>
  <si>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</si>
  <si>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</si>
  <si>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</si>
  <si>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</si>
  <si>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</si>
  <si>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</si>
  <si>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</si>
  <si>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</si>
  <si>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</si>
  <si>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</si>
  <si>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</si>
  <si>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</si>
  <si>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</si>
  <si>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</si>
  <si>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</si>
  <si>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</si>
  <si>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</si>
  <si>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</si>
  <si>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</si>
  <si>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</si>
  <si>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</si>
  <si>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</si>
  <si>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</si>
  <si>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</si>
  <si>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</si>
  <si>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</si>
  <si>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</si>
  <si>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</si>
  <si>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</si>
  <si>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</si>
  <si>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</si>
  <si>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</si>
  <si>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</si>
  <si>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</si>
  <si>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</si>
  <si>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</si>
  <si>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</si>
  <si>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</si>
  <si>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</si>
  <si>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</si>
  <si>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</si>
  <si>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</si>
  <si>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</si>
  <si>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</si>
  <si>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</si>
  <si>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</si>
  <si>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</si>
  <si>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</si>
  <si>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</si>
  <si>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</si>
  <si>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</si>
  <si>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</si>
  <si>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</si>
  <si>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</si>
  <si>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</si>
  <si>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</si>
  <si>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</si>
  <si>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</si>
  <si>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</si>
  <si>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</si>
  <si>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</si>
  <si>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</si>
  <si>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</si>
  <si>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</si>
  <si>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</si>
  <si>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</si>
  <si>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</si>
  <si>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</si>
  <si>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</si>
  <si>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</si>
  <si>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</si>
  <si>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</si>
  <si>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</si>
  <si>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</si>
  <si>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</si>
  <si>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</si>
  <si>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</si>
  <si>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</si>
  <si>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</si>
  <si>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</si>
  <si>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</si>
  <si>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</si>
  <si>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</si>
  <si>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</si>
  <si>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</si>
  <si>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</si>
  <si>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</si>
  <si>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</si>
  <si>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</si>
  <si>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</si>
  <si>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</si>
  <si>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</si>
  <si>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</si>
  <si>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</si>
  <si>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</si>
  <si>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</si>
  <si>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</si>
  <si>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</si>
  <si>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</si>
  <si>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</si>
  <si>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</si>
  <si>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</si>
  <si>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</si>
  <si>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</si>
  <si>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</si>
  <si>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</si>
  <si>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</si>
  <si>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</si>
  <si>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</si>
  <si>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</si>
  <si>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</si>
  <si>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</si>
  <si>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</si>
  <si>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</si>
  <si>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</si>
  <si>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</si>
  <si>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</si>
  <si>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</si>
  <si>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</si>
  <si>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</si>
  <si>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</si>
  <si>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</si>
  <si>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</si>
  <si>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</si>
  <si>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</si>
  <si>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</si>
  <si>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</si>
  <si>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</si>
  <si>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</si>
  <si>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</si>
  <si>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</si>
  <si>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</si>
  <si>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</si>
  <si>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</si>
  <si>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</si>
  <si>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</si>
  <si>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</si>
  <si>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</si>
  <si>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</si>
  <si>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</si>
  <si>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</si>
  <si>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</si>
  <si>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</si>
  <si>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</si>
  <si>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</si>
  <si>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</si>
  <si>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</si>
  <si>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</si>
  <si>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</si>
  <si>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</si>
  <si>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</si>
  <si>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</si>
  <si>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</si>
  <si>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</si>
  <si>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</si>
  <si>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</si>
  <si>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</si>
  <si>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</si>
  <si>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</si>
  <si>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</si>
  <si>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</si>
  <si>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</si>
  <si>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</si>
  <si>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</si>
  <si>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</si>
  <si>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</si>
  <si>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</si>
  <si>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</si>
  <si>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</si>
  <si>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</si>
  <si>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</si>
  <si>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</si>
  <si>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</si>
  <si>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</si>
  <si>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</si>
  <si>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</si>
  <si>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</si>
  <si>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</si>
  <si>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</si>
  <si>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</si>
  <si>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</si>
  <si>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</si>
  <si>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</si>
  <si>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</si>
  <si>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</si>
  <si>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</si>
  <si>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</si>
  <si>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</si>
  <si>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</si>
  <si>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</si>
  <si>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</si>
  <si>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</si>
  <si>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</si>
  <si>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</si>
  <si>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</si>
  <si>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</si>
  <si>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</si>
  <si>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</si>
  <si>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</si>
  <si>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</si>
  <si>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</si>
  <si>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</si>
  <si>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</si>
  <si>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</si>
  <si>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</si>
  <si>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</si>
  <si>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</si>
  <si>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</si>
  <si>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</si>
  <si>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</si>
  <si>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</si>
  <si>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</si>
  <si>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</si>
  <si>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</si>
  <si>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</si>
  <si>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</si>
  <si>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</si>
  <si>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</si>
  <si>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</si>
  <si>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</si>
  <si>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</si>
  <si>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</si>
  <si>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</si>
  <si>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</si>
  <si>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</si>
  <si>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</si>
  <si>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</si>
  <si>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</si>
  <si>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</si>
  <si>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</si>
  <si>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</si>
  <si>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</si>
  <si>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</si>
  <si>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</si>
  <si>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</si>
  <si>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</si>
  <si>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</si>
  <si>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</si>
  <si>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</si>
  <si>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</si>
  <si>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</si>
  <si>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</si>
  <si>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</si>
  <si>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</si>
  <si>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</si>
  <si>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</si>
  <si>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</si>
  <si>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</si>
  <si>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</si>
  <si>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</si>
  <si>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</si>
  <si>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</si>
  <si>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</si>
  <si>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</si>
  <si>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</si>
  <si>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</si>
  <si>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</si>
  <si>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</si>
  <si>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</si>
  <si>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</si>
  <si>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</si>
  <si>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</si>
  <si>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</si>
  <si>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</si>
  <si>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</si>
  <si>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</si>
  <si>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</si>
  <si>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</si>
  <si>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</si>
  <si>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</si>
  <si>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</si>
  <si>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</si>
  <si>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</si>
  <si>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</si>
  <si>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</si>
  <si>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</si>
  <si>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</si>
  <si>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</si>
  <si>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</si>
  <si>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</si>
  <si>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</si>
  <si>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</si>
  <si>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</si>
  <si>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</si>
  <si>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</si>
  <si>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</si>
  <si>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</si>
  <si>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</si>
  <si>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</si>
  <si>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</si>
  <si>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</si>
  <si>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</si>
  <si>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</si>
  <si>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</si>
  <si>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</si>
  <si>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</si>
  <si>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</si>
  <si>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</si>
  <si>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</si>
  <si>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</si>
  <si>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</si>
  <si>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</si>
  <si>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</si>
  <si>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</si>
  <si>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</si>
  <si>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</si>
  <si>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</si>
  <si>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</si>
  <si>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</si>
  <si>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</si>
  <si>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</si>
  <si>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</si>
  <si>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</si>
  <si>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</si>
  <si>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</si>
  <si>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</si>
  <si>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</si>
  <si>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</si>
  <si>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</si>
  <si>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</si>
  <si>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</si>
  <si>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</si>
  <si>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</si>
  <si>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</si>
  <si>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</si>
  <si>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</si>
  <si>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</si>
  <si>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</si>
  <si>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</si>
  <si>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</si>
  <si>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</si>
  <si>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</si>
  <si>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</si>
  <si>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</si>
  <si>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</si>
  <si>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</si>
  <si>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</si>
  <si>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</si>
  <si>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</si>
  <si>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</si>
  <si>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</si>
  <si>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</si>
  <si>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</si>
  <si>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</si>
  <si>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</si>
  <si>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</si>
  <si>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</si>
  <si>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</si>
  <si>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</si>
  <si>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</si>
  <si>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</si>
  <si>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</si>
  <si>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</si>
  <si>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</si>
  <si>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</si>
  <si>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</si>
  <si>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</si>
  <si>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</si>
  <si>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</si>
  <si>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</si>
  <si>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</si>
  <si>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</si>
  <si>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</si>
  <si>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</si>
  <si>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</si>
  <si>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</si>
  <si>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</si>
  <si>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</si>
  <si>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</si>
  <si>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</si>
  <si>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</si>
  <si>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</si>
  <si>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</si>
  <si>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</si>
  <si>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</si>
  <si>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</si>
  <si>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</si>
  <si>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</si>
  <si>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</si>
  <si>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</si>
  <si>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</si>
  <si>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</si>
  <si>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</si>
  <si>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</si>
  <si>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</si>
  <si>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</si>
  <si>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</si>
  <si>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</si>
  <si>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</si>
  <si>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</si>
  <si>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</si>
  <si>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</si>
  <si>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</si>
  <si>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</si>
  <si>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</si>
  <si>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</si>
  <si>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</si>
  <si>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</si>
  <si>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</si>
  <si>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</si>
  <si>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</si>
  <si>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</si>
  <si>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</si>
  <si>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</si>
  <si>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</si>
  <si>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</si>
  <si>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</si>
  <si>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</si>
  <si>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</si>
  <si>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</si>
  <si>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</si>
  <si>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</si>
  <si>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</si>
  <si>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</si>
  <si>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</si>
  <si>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</si>
  <si>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</si>
  <si>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</si>
  <si>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</si>
  <si>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</si>
  <si>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</si>
  <si>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</si>
  <si>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</si>
  <si>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</si>
  <si>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</si>
  <si>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</si>
  <si>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</si>
  <si>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</si>
  <si>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</si>
  <si>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</si>
  <si>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</si>
  <si>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</si>
  <si>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</si>
  <si>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</si>
  <si>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</si>
  <si>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</si>
  <si>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</si>
  <si>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</si>
  <si>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</si>
  <si>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</si>
  <si>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</si>
  <si>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</si>
  <si>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</si>
  <si>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</si>
  <si>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</si>
  <si>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</si>
  <si>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</si>
  <si>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</si>
  <si>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</si>
  <si>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</si>
  <si>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</si>
  <si>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</si>
  <si>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</si>
  <si>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</si>
  <si>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</si>
  <si>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</si>
  <si>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</si>
  <si>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</si>
  <si>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</si>
  <si>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</si>
  <si>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</si>
  <si>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</si>
  <si>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</si>
  <si>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</si>
  <si>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</si>
  <si>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</si>
  <si>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</si>
  <si>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</si>
  <si>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</si>
  <si>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</si>
  <si>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</si>
  <si>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</si>
  <si>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</si>
  <si>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</si>
  <si>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</si>
  <si>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</si>
  <si>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</si>
  <si>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</si>
  <si>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</si>
  <si>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</si>
  <si>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</si>
  <si>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</si>
  <si>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</si>
  <si>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</si>
  <si>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</si>
  <si>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</si>
  <si>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</si>
  <si>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</si>
  <si>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</si>
  <si>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</si>
  <si>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</si>
  <si>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</si>
  <si>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</si>
  <si>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</si>
  <si>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</si>
  <si>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</si>
  <si>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</si>
  <si>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</si>
  <si>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</si>
  <si>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</si>
  <si>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</si>
  <si>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</si>
  <si>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</si>
  <si>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</si>
  <si>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</si>
  <si>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</si>
  <si>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</si>
  <si>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</si>
  <si>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</si>
  <si>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</si>
  <si>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</si>
  <si>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</si>
  <si>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</si>
  <si>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</si>
  <si>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</si>
  <si>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</si>
  <si>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</si>
  <si>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</si>
  <si>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</si>
  <si>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</si>
  <si>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</si>
  <si>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</si>
  <si>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</si>
  <si>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</si>
  <si>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</si>
  <si>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</si>
  <si>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</si>
  <si>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</si>
  <si>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</si>
  <si>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</si>
  <si>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</si>
  <si>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</si>
  <si>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</si>
  <si>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</si>
  <si>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</si>
  <si>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</si>
  <si>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</si>
  <si>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</si>
  <si>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</si>
  <si>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</si>
  <si>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</si>
  <si>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</si>
  <si>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</si>
  <si>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</si>
  <si>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</si>
  <si>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</si>
  <si>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</si>
  <si>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</si>
  <si>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</si>
  <si>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</si>
  <si>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</si>
  <si>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</si>
  <si>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</si>
  <si>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</si>
  <si>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</si>
  <si>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</si>
  <si>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</si>
  <si>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</si>
  <si>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</si>
  <si>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</si>
  <si>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</si>
  <si>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</si>
  <si>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</si>
  <si>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</si>
  <si>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</si>
  <si>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</si>
  <si>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</si>
  <si>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</si>
  <si>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</si>
  <si>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</si>
  <si>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</si>
  <si>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</si>
  <si>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</si>
  <si>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</si>
  <si>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</si>
  <si>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</si>
  <si>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</si>
  <si>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</si>
  <si>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</si>
  <si>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</si>
  <si>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</si>
  <si>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</si>
  <si>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</si>
  <si>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</si>
  <si>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</si>
  <si>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</si>
  <si>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</si>
  <si>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</si>
  <si>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</si>
  <si>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</si>
  <si>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</si>
  <si>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</si>
  <si>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</si>
  <si>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</si>
  <si>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</si>
  <si>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</si>
  <si>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</si>
  <si>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</si>
  <si>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</si>
  <si>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</si>
  <si>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</si>
  <si>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</si>
  <si>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</si>
  <si>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</si>
  <si>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</si>
  <si>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</si>
  <si>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</si>
  <si>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</si>
  <si>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</si>
  <si>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</si>
  <si>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</si>
  <si>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</si>
  <si>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</si>
  <si>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</si>
  <si>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</si>
  <si>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</si>
  <si>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</si>
  <si>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</si>
  <si>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</si>
  <si>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</si>
  <si>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</si>
  <si>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</si>
  <si>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</si>
  <si>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</si>
  <si>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</si>
  <si>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</si>
  <si>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</si>
  <si>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</si>
  <si>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</si>
  <si>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</si>
  <si>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</si>
  <si>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</si>
  <si>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</si>
  <si>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</si>
  <si>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</si>
  <si>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</si>
  <si>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</si>
  <si>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</si>
  <si>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</si>
  <si>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</si>
  <si>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</si>
  <si>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</si>
  <si>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</si>
  <si>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</si>
  <si>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</si>
  <si>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</si>
  <si>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</si>
  <si>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</si>
  <si>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</si>
  <si>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</si>
  <si>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</si>
  <si>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</si>
  <si>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</si>
  <si>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</si>
  <si>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</si>
  <si>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</si>
  <si>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</si>
  <si>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</si>
  <si>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</si>
  <si>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</si>
  <si>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</si>
  <si>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</si>
  <si>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</si>
  <si>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</si>
  <si>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</si>
  <si>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</si>
  <si>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</si>
  <si>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</si>
  <si>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</si>
  <si>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</si>
  <si>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</si>
  <si>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</si>
  <si>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</si>
  <si>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</si>
  <si>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</si>
  <si>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</si>
  <si>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</si>
  <si>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</si>
  <si>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</si>
  <si>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</si>
  <si>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</si>
  <si>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</si>
  <si>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</si>
  <si>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</si>
  <si>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</si>
  <si>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</si>
  <si>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</si>
  <si>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</si>
  <si>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</si>
  <si>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</si>
  <si>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</si>
  <si>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</si>
  <si>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</si>
  <si>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</si>
  <si>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</si>
  <si>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</si>
  <si>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</si>
  <si>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</si>
  <si>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</si>
  <si>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</si>
  <si>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</si>
  <si>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</si>
  <si>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</si>
  <si>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</si>
  <si>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</si>
  <si>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</si>
  <si>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</si>
  <si>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</si>
  <si>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</si>
  <si>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</si>
  <si>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</si>
  <si>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</si>
  <si>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</si>
  <si>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</si>
  <si>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</si>
  <si>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</si>
  <si>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</si>
  <si>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</si>
  <si>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</si>
  <si>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</si>
  <si>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</si>
  <si>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</si>
  <si>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</si>
  <si>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</si>
  <si>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</si>
  <si>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</si>
  <si>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</si>
  <si>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</si>
  <si>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</si>
  <si>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</si>
  <si>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</si>
  <si>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</si>
  <si>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</si>
  <si>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</si>
  <si>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</si>
  <si>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</si>
  <si>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</si>
  <si>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</si>
  <si>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</si>
  <si>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</si>
  <si>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</si>
  <si>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</si>
  <si>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</si>
  <si>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</si>
  <si>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</si>
  <si>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</si>
  <si>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</si>
  <si>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</si>
  <si>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</si>
  <si>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</si>
  <si>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</si>
  <si>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</si>
  <si>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</si>
  <si>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</si>
  <si>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</si>
  <si>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</si>
  <si>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</si>
  <si>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</si>
  <si>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</si>
  <si>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</si>
  <si>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</si>
  <si>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</si>
  <si>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</si>
  <si>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</si>
  <si>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</si>
  <si>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</si>
  <si>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</si>
  <si>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</si>
  <si>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</si>
  <si>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</si>
  <si>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</si>
  <si>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</si>
  <si>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</si>
  <si>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</si>
  <si>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</si>
  <si>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</si>
  <si>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</si>
  <si>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</si>
  <si>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</si>
  <si>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</si>
  <si>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</si>
  <si>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</si>
  <si>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</si>
  <si>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</si>
  <si>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</si>
  <si>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</si>
  <si>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</si>
  <si>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</si>
  <si>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</si>
  <si>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</si>
  <si>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</si>
  <si>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</si>
  <si>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</si>
  <si>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</si>
  <si>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</si>
  <si>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</si>
  <si>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</si>
  <si>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</si>
  <si>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</si>
  <si>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</si>
  <si>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</si>
  <si>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</si>
  <si>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</si>
  <si>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</si>
  <si>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</si>
  <si>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</si>
  <si>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</si>
  <si>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</si>
  <si>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</si>
  <si>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</si>
  <si>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</si>
  <si>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</si>
  <si>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</si>
  <si>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</si>
  <si>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</si>
  <si>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</si>
  <si>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</si>
  <si>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</si>
  <si>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</si>
  <si>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</si>
  <si>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</si>
  <si>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</si>
  <si>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</si>
  <si>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</si>
  <si>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</si>
  <si>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</si>
  <si>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</si>
  <si>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</si>
  <si>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</si>
  <si>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</si>
  <si>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</si>
  <si>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</si>
  <si>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</si>
  <si>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</si>
  <si>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</si>
  <si>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</si>
  <si>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</si>
  <si>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</si>
  <si>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</si>
  <si>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</si>
  <si>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</si>
  <si>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</si>
  <si>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</si>
  <si>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</si>
  <si>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</si>
  <si>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</si>
  <si>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</si>
  <si>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</si>
  <si>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</si>
  <si>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</si>
  <si>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</si>
  <si>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</si>
  <si>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</si>
  <si>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</si>
  <si>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</si>
  <si>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</si>
  <si>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</si>
  <si>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</si>
  <si>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</si>
  <si>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</si>
  <si>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</si>
  <si>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</si>
  <si>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</si>
  <si>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</si>
  <si>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</si>
  <si>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</si>
  <si>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</si>
  <si>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</si>
  <si>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</si>
  <si>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</si>
  <si>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</si>
  <si>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</si>
  <si>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</si>
  <si>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</si>
  <si>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</si>
  <si>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</si>
  <si>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</si>
  <si>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</si>
  <si>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</si>
  <si>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</si>
  <si>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</si>
  <si>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</si>
  <si>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</si>
  <si>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</si>
  <si>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</si>
  <si>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</si>
  <si>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</si>
  <si>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</si>
  <si>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</si>
  <si>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</si>
  <si>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</si>
  <si>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</si>
  <si>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</si>
  <si>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</si>
  <si>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</si>
  <si>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</si>
  <si>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</si>
  <si>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</si>
  <si>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</si>
  <si>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</si>
  <si>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</si>
  <si>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</si>
  <si>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</si>
  <si>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</si>
  <si>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</si>
  <si>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</si>
  <si>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</si>
  <si>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</si>
  <si>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</si>
  <si>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</si>
  <si>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</si>
  <si>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</si>
  <si>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</si>
  <si>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</si>
  <si>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</si>
  <si>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</si>
  <si>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</si>
  <si>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</si>
  <si>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</si>
  <si>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</si>
  <si>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</si>
  <si>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</si>
  <si>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</si>
  <si>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</si>
  <si>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</si>
  <si>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</si>
  <si>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</si>
  <si>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</si>
  <si>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</si>
  <si>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</si>
  <si>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</si>
  <si>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</si>
  <si>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</si>
  <si>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</si>
  <si>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</si>
  <si>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</si>
  <si>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</si>
  <si>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</si>
  <si>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</si>
  <si>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</si>
  <si>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</si>
  <si>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</si>
  <si>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</si>
  <si>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</si>
  <si>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</si>
  <si>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</si>
  <si>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</si>
  <si>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</si>
  <si>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</si>
  <si>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</si>
  <si>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</si>
  <si>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</si>
  <si>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</si>
  <si>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</si>
  <si>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</si>
  <si>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</si>
  <si>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</si>
  <si>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</si>
  <si>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</si>
  <si>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</si>
  <si>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</si>
  <si>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</si>
  <si>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</si>
  <si>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</si>
  <si>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</si>
  <si>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</si>
  <si>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</si>
  <si>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</si>
  <si>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</si>
  <si>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</si>
  <si>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</si>
  <si>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</si>
  <si>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</si>
  <si>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</si>
  <si>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</si>
  <si>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</si>
  <si>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</si>
  <si>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</si>
  <si>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</si>
  <si>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</si>
  <si>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</si>
  <si>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</si>
  <si>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</si>
  <si>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</si>
  <si>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</si>
  <si>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</si>
  <si>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</si>
  <si>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</si>
  <si>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</si>
  <si>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</si>
  <si>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</si>
  <si>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</si>
  <si>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</si>
  <si>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</si>
  <si>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</si>
  <si>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</si>
  <si>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</si>
  <si>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</si>
  <si>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</si>
  <si>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</si>
  <si>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</si>
  <si>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</si>
  <si>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</si>
  <si>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</si>
  <si>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</si>
  <si>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</si>
  <si>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</si>
  <si>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</si>
  <si>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</si>
  <si>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</si>
  <si>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</si>
  <si>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</si>
  <si>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</si>
  <si>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</si>
  <si>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</si>
  <si>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</si>
  <si>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</si>
  <si>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</si>
  <si>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</si>
  <si>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</si>
  <si>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</si>
  <si>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</si>
  <si>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</si>
  <si>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</si>
  <si>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</si>
  <si>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</si>
  <si>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</si>
  <si>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</si>
  <si>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</si>
  <si>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</si>
  <si>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</si>
  <si>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</si>
  <si>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</si>
  <si>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</si>
  <si>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</si>
  <si>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</si>
  <si>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</si>
  <si>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</si>
  <si>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</si>
  <si>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</si>
  <si>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</si>
  <si>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</si>
  <si>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</si>
  <si>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</si>
  <si>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</si>
  <si>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</si>
  <si>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</si>
  <si>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</si>
  <si>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</si>
  <si>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</si>
  <si>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</si>
  <si>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</si>
  <si>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</si>
  <si>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</si>
  <si>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</si>
  <si>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</si>
  <si>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</si>
  <si>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</si>
  <si>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</si>
  <si>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</si>
  <si>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</si>
  <si>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</si>
  <si>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</si>
  <si>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</si>
  <si>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</si>
  <si>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</si>
  <si>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</si>
  <si>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</si>
  <si>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</si>
  <si>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</si>
  <si>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</si>
  <si>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</si>
  <si>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</si>
  <si>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</si>
  <si>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</si>
  <si>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</si>
  <si>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</si>
  <si>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</si>
  <si>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</si>
  <si>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</si>
  <si>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</si>
  <si>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</si>
  <si>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</si>
  <si>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</si>
  <si>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</si>
  <si>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</si>
  <si>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</si>
  <si>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</si>
  <si>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</si>
  <si>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</si>
  <si>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</si>
  <si>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</si>
  <si>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</si>
  <si>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</si>
  <si>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</si>
  <si>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</si>
  <si>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</si>
  <si>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</si>
  <si>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</si>
  <si>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</si>
  <si>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</si>
  <si>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</si>
  <si>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</si>
  <si>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</si>
  <si>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</si>
  <si>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</si>
  <si>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</si>
  <si>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</si>
  <si>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</si>
  <si>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</si>
  <si>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</si>
  <si>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</si>
  <si>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</si>
  <si>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</si>
  <si>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</si>
  <si>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</si>
  <si>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</si>
  <si>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</si>
  <si>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</si>
  <si>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</si>
  <si>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</si>
  <si>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</si>
  <si>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</si>
  <si>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</si>
  <si>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</si>
  <si>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</si>
  <si>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</si>
  <si>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</si>
  <si>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</si>
  <si>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</si>
  <si>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</si>
  <si>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</si>
  <si>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</si>
  <si>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</si>
  <si>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</si>
  <si>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</si>
  <si>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</si>
  <si>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</si>
  <si>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</si>
  <si>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</si>
  <si>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</si>
  <si>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</si>
  <si>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</si>
  <si>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</si>
  <si>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</si>
  <si>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</si>
  <si>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</si>
  <si>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</si>
  <si>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</si>
  <si>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</si>
  <si>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</si>
  <si>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</si>
  <si>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</si>
  <si>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</si>
  <si>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</si>
  <si>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</si>
  <si>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</si>
  <si>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</si>
  <si>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</si>
  <si>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</si>
  <si>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</si>
  <si>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</si>
  <si>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</si>
  <si>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</si>
  <si>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</si>
  <si>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</si>
  <si>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</si>
  <si>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</si>
  <si>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</si>
  <si>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</si>
  <si>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</si>
  <si>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</si>
  <si>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</si>
  <si>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</si>
  <si>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</si>
  <si>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</si>
  <si>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</si>
  <si>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</si>
  <si>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</si>
  <si>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</si>
  <si>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</si>
  <si>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</si>
  <si>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</si>
  <si>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</si>
  <si>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</si>
  <si>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</si>
  <si>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</si>
  <si>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</si>
  <si>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</si>
  <si>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</si>
  <si>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</si>
  <si>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</si>
  <si>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</si>
  <si>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</si>
  <si>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</si>
  <si>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</si>
  <si>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</si>
  <si>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</si>
  <si>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</si>
  <si>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</si>
  <si>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</si>
  <si>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</si>
  <si>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</si>
  <si>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</si>
  <si>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</si>
  <si>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</si>
  <si>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</si>
  <si>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</si>
  <si>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</si>
  <si>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</si>
  <si>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</si>
  <si>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</si>
  <si>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</si>
  <si>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</si>
  <si>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</si>
  <si>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</si>
  <si>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</si>
  <si>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</si>
  <si>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</si>
  <si>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</si>
  <si>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</si>
  <si>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</si>
  <si>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</si>
  <si>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</si>
  <si>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</si>
  <si>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</si>
  <si>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</si>
  <si>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</si>
  <si>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</si>
  <si>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</si>
  <si>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</si>
  <si>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</si>
  <si>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</si>
  <si>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</si>
  <si>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</si>
  <si>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</si>
  <si>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</si>
  <si>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</si>
  <si>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</si>
  <si>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</si>
  <si>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</si>
  <si>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</si>
  <si>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</si>
  <si>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</si>
  <si>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</si>
  <si>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</si>
  <si>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</si>
  <si>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</si>
  <si>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</si>
  <si>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</si>
  <si>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</si>
  <si>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</si>
  <si>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</si>
  <si>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</si>
  <si>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</si>
  <si>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</si>
  <si>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</si>
  <si>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</si>
  <si>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</si>
  <si>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</si>
  <si>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</si>
  <si>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</si>
  <si>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</si>
  <si>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</si>
  <si>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</si>
  <si>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</si>
  <si>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</si>
  <si>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</si>
  <si>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</si>
  <si>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</si>
  <si>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</si>
  <si>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</si>
  <si>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</si>
  <si>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</si>
  <si>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</si>
  <si>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</si>
  <si>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</si>
  <si>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</si>
  <si>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</si>
  <si>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</si>
  <si>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</si>
  <si>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</si>
  <si>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</si>
  <si>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</si>
  <si>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</si>
  <si>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</si>
  <si>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</si>
  <si>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</si>
  <si>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</si>
  <si>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</si>
  <si>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</si>
  <si>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</si>
  <si>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</si>
  <si>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</si>
  <si>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</si>
  <si>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</si>
  <si>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</si>
  <si>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</si>
  <si>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</si>
  <si>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</si>
  <si>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</si>
  <si>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</si>
  <si>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</si>
  <si>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</si>
  <si>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</si>
  <si>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</si>
  <si>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</si>
  <si>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</si>
  <si>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</si>
  <si>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</si>
  <si>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</si>
  <si>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</si>
  <si>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</si>
  <si>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</si>
  <si>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</si>
  <si>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</si>
  <si>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</si>
  <si>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</si>
  <si>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</si>
  <si>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</si>
  <si>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</si>
  <si>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</si>
  <si>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</si>
  <si>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</si>
  <si>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</si>
  <si>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</si>
  <si>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</si>
  <si>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</si>
  <si>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</si>
  <si>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</si>
  <si>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</si>
  <si>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</si>
  <si>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</si>
  <si>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</si>
  <si>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</si>
  <si>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</si>
  <si>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</si>
  <si>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</si>
  <si>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</si>
  <si>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</si>
  <si>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</si>
  <si>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</si>
  <si>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</si>
  <si>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</si>
  <si>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</si>
  <si>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</si>
  <si>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</si>
  <si>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</si>
  <si>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</si>
  <si>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</si>
  <si>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</si>
  <si>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</si>
  <si>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</si>
  <si>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</si>
  <si>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</si>
  <si>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</si>
  <si>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</si>
  <si>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</si>
  <si>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</si>
  <si>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</si>
  <si>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</si>
  <si>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</si>
  <si>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</si>
  <si>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</si>
  <si>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</si>
  <si>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</si>
  <si>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</si>
  <si>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</si>
  <si>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</si>
  <si>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</si>
  <si>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</si>
  <si>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</si>
  <si>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</si>
  <si>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</si>
  <si>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</si>
  <si>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</si>
  <si>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</si>
  <si>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</si>
  <si>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</si>
  <si>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</si>
  <si>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</si>
  <si>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</si>
  <si>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</si>
  <si>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</si>
  <si>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</si>
  <si>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</si>
  <si>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</si>
  <si>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</si>
  <si>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</si>
  <si>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</si>
  <si>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</si>
  <si>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</si>
  <si>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</si>
  <si>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</si>
  <si>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</si>
  <si>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</si>
  <si>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</si>
  <si>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</si>
  <si>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</si>
  <si>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</si>
  <si>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</si>
  <si>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</si>
  <si>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</si>
  <si>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</si>
  <si>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</si>
  <si>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</si>
  <si>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</si>
  <si>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</si>
  <si>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</si>
  <si>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</si>
  <si>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</si>
  <si>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</si>
  <si>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</si>
  <si>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</si>
  <si>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</si>
  <si>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</si>
  <si>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</si>
  <si>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</si>
  <si>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</si>
  <si>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</si>
  <si>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</si>
  <si>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</si>
  <si>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</si>
  <si>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</si>
  <si>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</si>
  <si>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</si>
  <si>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</si>
  <si>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</si>
  <si>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</si>
  <si>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</si>
  <si>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</si>
  <si>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</si>
  <si>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</si>
  <si>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</si>
  <si>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</si>
  <si>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</si>
  <si>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</si>
  <si>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</si>
  <si>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</si>
  <si>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</si>
  <si>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</si>
  <si>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</si>
  <si>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</si>
  <si>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</si>
  <si>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</si>
  <si>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</si>
  <si>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</si>
  <si>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</si>
  <si>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</si>
  <si>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</si>
  <si>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</si>
  <si>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</si>
  <si>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</si>
  <si>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</si>
  <si>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</si>
  <si>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</si>
  <si>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</si>
  <si>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</si>
  <si>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</si>
  <si>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</si>
  <si>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</si>
  <si>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</si>
  <si>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</si>
  <si>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</si>
  <si>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</si>
  <si>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</si>
  <si>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</si>
  <si>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</si>
  <si>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</si>
  <si>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</si>
  <si>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</si>
  <si>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</si>
  <si>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</si>
  <si>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</si>
  <si>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</si>
  <si>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</si>
  <si>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</si>
  <si>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</si>
  <si>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</si>
  <si>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</si>
  <si>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</si>
  <si>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</si>
  <si>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</si>
  <si>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</si>
  <si>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</si>
  <si>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</si>
  <si>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</si>
  <si>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</si>
  <si>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</si>
  <si>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</si>
  <si>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</si>
  <si>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</si>
  <si>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</si>
  <si>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</si>
  <si>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</si>
  <si>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</si>
  <si>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</si>
  <si>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</si>
  <si>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</si>
  <si>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</si>
  <si>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</si>
  <si>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</si>
  <si>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</si>
  <si>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</si>
  <si>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</si>
  <si>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</si>
  <si>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</si>
  <si>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</si>
  <si>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</si>
  <si>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</si>
  <si>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</si>
  <si>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</si>
  <si>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</si>
  <si>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</si>
  <si>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</si>
  <si>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</si>
  <si>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</si>
  <si>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</si>
  <si>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</si>
  <si>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</si>
  <si>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</si>
  <si>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</si>
  <si>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</si>
  <si>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</si>
  <si>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</si>
  <si>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</si>
  <si>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</si>
  <si>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</si>
  <si>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</si>
  <si>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</si>
  <si>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</si>
  <si>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</si>
  <si>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</si>
  <si>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</si>
  <si>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</si>
  <si>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</si>
  <si>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</si>
  <si>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</si>
  <si>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</si>
  <si>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</si>
  <si>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</si>
  <si>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</si>
  <si>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</si>
  <si>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</si>
  <si>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</si>
  <si>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</si>
  <si>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</si>
  <si>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</si>
  <si>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</si>
  <si>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</si>
  <si>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</si>
  <si>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</si>
  <si>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</si>
  <si>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</si>
  <si>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</si>
  <si>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</si>
  <si>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</si>
  <si>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</si>
  <si>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</si>
  <si>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</si>
  <si>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</si>
  <si>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</si>
  <si>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</si>
  <si>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</si>
  <si>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</si>
  <si>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</si>
  <si>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</si>
  <si>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</si>
  <si>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</si>
  <si>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</si>
  <si>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</si>
  <si>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</si>
  <si>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</si>
  <si>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</si>
  <si>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</si>
  <si>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</si>
  <si>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</si>
  <si>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</si>
  <si>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</si>
  <si>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</si>
  <si>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</si>
  <si>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</si>
  <si>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</si>
  <si>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</si>
  <si>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</si>
  <si>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</si>
  <si>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</si>
  <si>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</si>
  <si>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</si>
  <si>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</si>
  <si>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</si>
  <si>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</si>
  <si>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</si>
  <si>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</si>
  <si>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</si>
  <si>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</si>
  <si>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</si>
  <si>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</si>
  <si>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</si>
  <si>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</si>
  <si>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</si>
  <si>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</si>
  <si>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</si>
  <si>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</si>
  <si>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</si>
  <si>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</si>
  <si>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</si>
  <si>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</si>
  <si>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</si>
  <si>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</si>
  <si>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</si>
  <si>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</si>
  <si>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</si>
  <si>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</si>
  <si>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</si>
  <si>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</si>
  <si>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</si>
  <si>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</si>
  <si>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</si>
  <si>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</si>
  <si>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</si>
  <si>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</si>
  <si>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</si>
  <si>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</si>
  <si>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</si>
  <si>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</si>
  <si>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</si>
  <si>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</si>
  <si>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</si>
  <si>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</si>
  <si>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</si>
  <si>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</si>
  <si>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</si>
  <si>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</si>
  <si>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</si>
  <si>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</si>
  <si>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</si>
  <si>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</si>
  <si>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</si>
  <si>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</si>
  <si>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</si>
  <si>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</si>
  <si>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</si>
  <si>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</si>
  <si>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</si>
  <si>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</si>
  <si>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</si>
  <si>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</si>
  <si>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</si>
  <si>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</si>
  <si>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</si>
  <si>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</si>
  <si>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</si>
  <si>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</si>
  <si>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</si>
  <si>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</si>
  <si>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</si>
  <si>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</si>
  <si>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</si>
  <si>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</si>
  <si>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</si>
  <si>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</si>
  <si>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</si>
  <si>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</si>
  <si>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</si>
  <si>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</si>
  <si>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</si>
  <si>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</si>
  <si>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</si>
  <si>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</si>
  <si>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</si>
  <si>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</si>
  <si>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</si>
  <si>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</si>
  <si>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</si>
  <si>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</si>
  <si>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</si>
  <si>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</si>
  <si>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</si>
  <si>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</si>
  <si>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</si>
  <si>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</si>
  <si>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</si>
  <si>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</si>
  <si>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</si>
  <si>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</si>
  <si>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</si>
  <si>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</si>
  <si>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</si>
  <si>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</si>
  <si>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</si>
  <si>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</si>
  <si>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</si>
  <si>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</si>
  <si>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</si>
  <si>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</si>
  <si>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</si>
  <si>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</si>
  <si>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</si>
  <si>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</si>
  <si>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</si>
  <si>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</si>
  <si>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</si>
  <si>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</si>
  <si>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</si>
  <si>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</si>
  <si>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</si>
  <si>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</si>
  <si>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</si>
  <si>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</si>
  <si>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</si>
  <si>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</si>
  <si>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</si>
  <si>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</si>
  <si>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</si>
  <si>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</si>
  <si>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</si>
  <si>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</si>
  <si>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</si>
  <si>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</si>
  <si>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</si>
  <si>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</si>
  <si>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</si>
  <si>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</si>
  <si>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</si>
  <si>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</si>
  <si>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</si>
  <si>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</si>
  <si>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</si>
  <si>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</si>
  <si>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</si>
  <si>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</si>
  <si>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</si>
  <si>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</si>
  <si>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</si>
  <si>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</si>
  <si>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</si>
  <si>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</si>
  <si>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</si>
  <si>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</si>
  <si>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</si>
  <si>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</si>
  <si>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</si>
  <si>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</si>
  <si>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</si>
  <si>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</si>
  <si>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</si>
  <si>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</si>
  <si>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</si>
  <si>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</si>
  <si>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</si>
  <si>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</si>
  <si>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</si>
  <si>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</si>
  <si>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</si>
  <si>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</si>
  <si>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</si>
  <si>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</si>
  <si>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</si>
  <si>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</si>
  <si>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</si>
  <si>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</si>
  <si>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</si>
  <si>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</si>
  <si>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</si>
  <si>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</si>
  <si>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</si>
  <si>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</si>
  <si>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</si>
  <si>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</si>
  <si>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</si>
  <si>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</si>
  <si>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</si>
  <si>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</si>
  <si>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</si>
  <si>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</si>
  <si>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</si>
  <si>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</si>
  <si>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</si>
  <si>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</si>
  <si>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</si>
  <si>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</si>
  <si>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</si>
  <si>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</si>
  <si>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</si>
  <si>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</si>
  <si>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</si>
  <si>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</si>
  <si>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</si>
  <si>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</si>
  <si>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</si>
  <si>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</si>
  <si>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</si>
  <si>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</si>
  <si>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</si>
  <si>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</si>
  <si>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</si>
  <si>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</si>
  <si>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</si>
  <si>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</si>
  <si>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</si>
  <si>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</si>
  <si>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</si>
  <si>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</si>
  <si>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</si>
  <si>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</si>
  <si>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</si>
  <si>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</si>
  <si>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</si>
  <si>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</si>
  <si>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</si>
  <si>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</si>
  <si>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</si>
  <si>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</si>
  <si>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</si>
  <si>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</si>
  <si>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</si>
  <si>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</si>
  <si>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</si>
  <si>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</si>
  <si>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</si>
  <si>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</si>
  <si>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</si>
  <si>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</si>
  <si>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</si>
  <si>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</si>
  <si>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</si>
  <si>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</si>
  <si>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</si>
  <si>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</si>
  <si>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</si>
  <si>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</si>
  <si>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</si>
  <si>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</si>
  <si>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</si>
  <si>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</si>
  <si>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</si>
  <si>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</si>
  <si>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</si>
  <si>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</si>
  <si>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</si>
  <si>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</si>
  <si>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</si>
  <si>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</si>
  <si>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</si>
  <si>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</si>
  <si>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</si>
  <si>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</si>
  <si>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</si>
  <si>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</si>
  <si>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</si>
  <si>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</si>
  <si>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</si>
  <si>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</si>
  <si>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</si>
  <si>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</si>
  <si>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</si>
  <si>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</si>
  <si>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</si>
  <si>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</si>
  <si>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</si>
  <si>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</si>
  <si>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</si>
  <si>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</si>
  <si>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</si>
  <si>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</si>
  <si>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</si>
  <si>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</si>
  <si>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</si>
  <si>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</si>
  <si>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</si>
  <si>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</si>
  <si>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</si>
  <si>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</si>
  <si>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</si>
  <si>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</si>
  <si>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</si>
  <si>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</si>
  <si>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</si>
  <si>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</si>
  <si>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</si>
  <si>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</si>
  <si>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</si>
  <si>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</si>
  <si>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</si>
  <si>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</si>
  <si>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</si>
  <si>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</si>
  <si>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</si>
  <si>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</si>
  <si>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</si>
  <si>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</si>
  <si>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</si>
  <si>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</si>
  <si>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</si>
  <si>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</si>
  <si>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</si>
  <si>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</si>
  <si>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</si>
  <si>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</si>
  <si>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</si>
  <si>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</si>
  <si>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</si>
  <si>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</si>
  <si>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</si>
  <si>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</si>
  <si>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</si>
  <si>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</si>
  <si>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</si>
  <si>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</si>
  <si>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</si>
  <si>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</si>
  <si>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</si>
  <si>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</si>
  <si>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</si>
  <si>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</si>
  <si>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</si>
  <si>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</si>
  <si>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</si>
  <si>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</si>
  <si>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</si>
  <si>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</si>
  <si>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</si>
  <si>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</si>
  <si>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</si>
  <si>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</si>
  <si>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</si>
  <si>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</si>
  <si>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</si>
  <si>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</si>
  <si>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</si>
  <si>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</si>
  <si>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</si>
  <si>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</si>
  <si>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</si>
  <si>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</si>
  <si>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</si>
  <si>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</si>
  <si>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</si>
  <si>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</si>
  <si>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</si>
  <si>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</si>
  <si>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</si>
  <si>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</si>
  <si>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</si>
  <si>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</si>
  <si>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</si>
  <si>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</si>
  <si>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</si>
  <si>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</si>
  <si>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</si>
  <si>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</si>
  <si>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</si>
  <si>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</si>
  <si>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</si>
  <si>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</si>
  <si>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</si>
  <si>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</si>
  <si>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</si>
  <si>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</si>
  <si>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</si>
  <si>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</si>
  <si>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</si>
  <si>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</si>
  <si>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</si>
  <si>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</si>
  <si>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</si>
  <si>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</si>
  <si>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</si>
  <si>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</si>
  <si>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</si>
  <si>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</si>
  <si>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</si>
  <si>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</si>
  <si>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</si>
  <si>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</si>
  <si>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</si>
  <si>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</si>
  <si>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</si>
  <si>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</si>
  <si>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</si>
  <si>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</si>
  <si>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</si>
  <si>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</si>
  <si>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</si>
  <si>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</si>
  <si>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</si>
  <si>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</si>
  <si>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</si>
  <si>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</si>
  <si>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</si>
  <si>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</si>
  <si>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</si>
  <si>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</si>
  <si>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</si>
  <si>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</si>
  <si>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</si>
  <si>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</si>
  <si>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</si>
  <si>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</si>
  <si>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</si>
  <si>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</si>
  <si>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</si>
  <si>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</si>
  <si>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</si>
  <si>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</si>
  <si>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</si>
  <si>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</si>
  <si>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</si>
  <si>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</si>
  <si>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</si>
  <si>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</si>
  <si>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</si>
  <si>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</si>
  <si>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</si>
  <si>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</si>
  <si>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</si>
  <si>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</si>
  <si>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</si>
  <si>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</si>
  <si>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</si>
  <si>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</si>
  <si>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</si>
  <si>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</si>
  <si>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</si>
  <si>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</si>
  <si>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</si>
  <si>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</si>
  <si>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</si>
  <si>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</si>
  <si>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</si>
  <si>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</si>
  <si>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</si>
  <si>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</si>
  <si>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</si>
  <si>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</si>
  <si>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</si>
  <si>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</si>
  <si>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</si>
  <si>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</si>
  <si>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</si>
  <si>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</si>
  <si>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</si>
  <si>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</si>
  <si>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</si>
  <si>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</si>
  <si>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</si>
  <si>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</si>
  <si>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</si>
  <si>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</si>
  <si>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</si>
  <si>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</si>
  <si>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</si>
  <si>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</si>
  <si>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</si>
  <si>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</si>
  <si>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</si>
  <si>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</si>
  <si>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</si>
  <si>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</si>
  <si>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</si>
  <si>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</si>
  <si>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</si>
  <si>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</si>
  <si>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</si>
  <si>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</si>
  <si>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</si>
  <si>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</si>
  <si>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</si>
  <si>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</si>
  <si>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</si>
  <si>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</si>
  <si>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</si>
  <si>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</si>
  <si>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</si>
  <si>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</si>
  <si>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</si>
  <si>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</si>
  <si>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</si>
  <si>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</si>
  <si>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</si>
  <si>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</si>
  <si>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</si>
  <si>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</si>
  <si>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</si>
  <si>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</si>
  <si>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</si>
  <si>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</si>
  <si>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</si>
  <si>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</si>
  <si>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</si>
  <si>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</si>
  <si>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</si>
  <si>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</si>
  <si>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</si>
  <si>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</si>
  <si>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</si>
  <si>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</si>
  <si>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</si>
  <si>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</si>
  <si>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</si>
  <si>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</si>
  <si>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</si>
  <si>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</si>
  <si>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</si>
  <si>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</si>
  <si>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</si>
  <si>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</si>
  <si>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</si>
  <si>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</si>
  <si>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</si>
  <si>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</si>
  <si>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</si>
  <si>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</si>
  <si>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</si>
  <si>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</si>
  <si>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</si>
  <si>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</si>
  <si>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</si>
  <si>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</si>
  <si>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</si>
  <si>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</si>
  <si>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</si>
  <si>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</si>
  <si>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</si>
  <si>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</si>
  <si>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</si>
  <si>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</si>
  <si>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</si>
  <si>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</si>
  <si>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</si>
  <si>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</si>
  <si>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</si>
  <si>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</si>
  <si>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</si>
  <si>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</si>
  <si>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</si>
  <si>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</si>
  <si>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</si>
  <si>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</si>
  <si>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</si>
  <si>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</si>
  <si>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</si>
  <si>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</si>
  <si>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</si>
  <si>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</si>
  <si>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</si>
  <si>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</si>
  <si>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</si>
  <si>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</si>
  <si>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</si>
  <si>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</si>
  <si>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</si>
  <si>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</si>
  <si>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</si>
  <si>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</si>
  <si>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</si>
  <si>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</si>
  <si>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</si>
  <si>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</si>
  <si>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</si>
  <si>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</si>
  <si>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</si>
  <si>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</si>
  <si>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</si>
  <si>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</si>
  <si>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</si>
  <si>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</si>
  <si>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</si>
  <si>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</si>
  <si>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</si>
  <si>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</si>
  <si>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</si>
  <si>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</si>
  <si>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</si>
  <si>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</si>
  <si>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</si>
  <si>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</si>
  <si>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</si>
  <si>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</si>
  <si>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</si>
  <si>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</si>
  <si>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</si>
  <si>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</si>
  <si>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</si>
  <si>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</si>
  <si>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</si>
  <si>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</si>
  <si>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</si>
  <si>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</si>
  <si>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</si>
  <si>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</si>
  <si>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</si>
  <si>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</si>
  <si>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</si>
  <si>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</si>
  <si>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</si>
  <si>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</si>
  <si>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</si>
  <si>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</si>
  <si>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</si>
  <si>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</si>
  <si>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</si>
  <si>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</si>
  <si>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</si>
  <si>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</si>
  <si>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</si>
  <si>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</si>
  <si>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</si>
  <si>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</si>
  <si>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</si>
  <si>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</si>
  <si>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</si>
  <si>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</si>
  <si>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</si>
  <si>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</si>
  <si>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</si>
  <si>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</si>
  <si>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</si>
  <si>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</si>
  <si>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</si>
  <si>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</si>
  <si>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</si>
  <si>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</si>
  <si>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</si>
  <si>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</si>
  <si>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</si>
  <si>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</si>
  <si>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</si>
  <si>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</si>
  <si>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</si>
  <si>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</si>
  <si>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</si>
  <si>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</si>
  <si>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</si>
  <si>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</si>
  <si>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</si>
  <si>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</si>
  <si>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</si>
  <si>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</si>
  <si>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</si>
  <si>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</si>
  <si>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</si>
  <si>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</si>
  <si>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</si>
  <si>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</si>
  <si>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</si>
  <si>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</si>
  <si>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</si>
  <si>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</si>
  <si>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</si>
  <si>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</si>
  <si>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</si>
  <si>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</si>
  <si>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</si>
  <si>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</si>
  <si>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</si>
  <si>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</si>
  <si>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</si>
  <si>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</si>
  <si>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</si>
  <si>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</si>
  <si>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</si>
  <si>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</si>
  <si>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</si>
  <si>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</si>
  <si>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</si>
  <si>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</si>
  <si>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</si>
  <si>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</si>
  <si>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</si>
  <si>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</si>
  <si>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</si>
  <si>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</si>
  <si>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</si>
  <si>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</si>
  <si>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</si>
  <si>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</si>
  <si>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</si>
  <si>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</si>
  <si>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</si>
  <si>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</si>
  <si>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</si>
  <si>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</si>
  <si>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</si>
  <si>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</si>
  <si>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</si>
  <si>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</si>
  <si>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</si>
  <si>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</si>
  <si>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</si>
  <si>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</si>
  <si>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</si>
  <si>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</si>
  <si>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</si>
  <si>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</si>
  <si>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</si>
  <si>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</si>
  <si>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</si>
  <si>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</si>
  <si>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</si>
  <si>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</si>
  <si>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</si>
  <si>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</si>
  <si>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</si>
  <si>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</si>
  <si>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</si>
  <si>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</si>
  <si>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</si>
  <si>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</si>
  <si>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</si>
  <si>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</si>
  <si>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</si>
  <si>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</si>
  <si>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</si>
  <si>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</si>
  <si>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</si>
  <si>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</si>
  <si>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</si>
  <si>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</si>
  <si>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</si>
  <si>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</si>
  <si>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</si>
  <si>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</si>
  <si>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</si>
  <si>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</si>
  <si>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</si>
  <si>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</si>
  <si>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</si>
  <si>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</si>
  <si>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</si>
  <si>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</si>
  <si>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</si>
  <si>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</si>
  <si>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</si>
  <si>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</si>
  <si>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</si>
  <si>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</si>
  <si>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</si>
  <si>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</si>
  <si>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</si>
  <si>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</si>
  <si>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</si>
  <si>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</si>
  <si>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</si>
  <si>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</si>
  <si>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</si>
  <si>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</si>
  <si>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</si>
  <si>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</si>
  <si>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</si>
  <si>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</si>
  <si>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</si>
  <si>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</si>
  <si>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</si>
  <si>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</si>
  <si>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</si>
  <si>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</si>
  <si>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</si>
  <si>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</si>
  <si>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</si>
  <si>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</si>
  <si>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</si>
  <si>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</si>
  <si>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</si>
  <si>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</si>
  <si>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</si>
  <si>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</si>
  <si>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</si>
  <si>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</si>
  <si>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</si>
  <si>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</si>
  <si>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</si>
  <si>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</si>
  <si>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</si>
  <si>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</si>
  <si>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</si>
  <si>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</si>
  <si>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</si>
  <si>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</si>
  <si>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</si>
  <si>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</si>
  <si>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</si>
  <si>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</si>
  <si>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</si>
  <si>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</si>
  <si>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</si>
  <si>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</si>
  <si>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</si>
  <si>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</si>
  <si>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</si>
  <si>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</si>
  <si>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</si>
  <si>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</si>
  <si>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</si>
  <si>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</si>
  <si>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</si>
  <si>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</si>
  <si>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</si>
  <si>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</si>
  <si>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</si>
  <si>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</si>
  <si>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</si>
  <si>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</si>
  <si>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</si>
  <si>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</si>
  <si>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</si>
  <si>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</si>
  <si>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</si>
  <si>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</si>
  <si>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</si>
  <si>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</si>
  <si>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</si>
  <si>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</si>
  <si>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</si>
  <si>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</si>
  <si>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</si>
  <si>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</si>
  <si>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</si>
  <si>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</si>
  <si>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</si>
  <si>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</si>
  <si>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</si>
  <si>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</si>
  <si>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</si>
  <si>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</si>
  <si>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</si>
  <si>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</si>
  <si>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</si>
  <si>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</si>
  <si>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</si>
  <si>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</si>
  <si>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</si>
  <si>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</si>
  <si>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</si>
  <si>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</si>
  <si>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</si>
  <si>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</si>
  <si>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</si>
  <si>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</si>
  <si>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</si>
  <si>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</si>
  <si>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</si>
  <si>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</si>
  <si>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</si>
  <si>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</si>
  <si>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</si>
  <si>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</si>
  <si>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</si>
  <si>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</si>
  <si>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</si>
  <si>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</si>
  <si>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</si>
  <si>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</si>
  <si>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</si>
  <si>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</si>
  <si>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</si>
  <si>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</si>
  <si>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</si>
  <si>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</si>
  <si>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</si>
  <si>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</si>
  <si>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</si>
  <si>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</si>
  <si>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</si>
  <si>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</si>
  <si>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</si>
  <si>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</si>
  <si>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</si>
  <si>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</si>
  <si>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</si>
  <si>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</si>
  <si>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</si>
  <si>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</si>
  <si>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</si>
  <si>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</si>
  <si>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</si>
  <si>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</si>
  <si>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</si>
  <si>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</si>
  <si>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</si>
  <si>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</si>
  <si>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</si>
  <si>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</si>
  <si>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</si>
  <si>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</si>
  <si>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</si>
  <si>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</si>
  <si>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</si>
  <si>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</si>
  <si>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</si>
  <si>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</si>
  <si>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</si>
  <si>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</si>
  <si>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</si>
  <si>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</si>
  <si>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</si>
  <si>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</si>
  <si>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</si>
  <si>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</si>
  <si>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</si>
  <si>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</si>
  <si>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</si>
  <si>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</si>
  <si>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</si>
  <si>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</si>
  <si>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</si>
  <si>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</si>
  <si>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</si>
  <si>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</si>
  <si>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</si>
  <si>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</si>
  <si>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</si>
  <si>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</si>
  <si>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</si>
  <si>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</si>
  <si>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</si>
  <si>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</si>
  <si>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</si>
  <si>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</si>
  <si>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</si>
  <si>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</si>
  <si>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</si>
  <si>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</si>
  <si>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</si>
  <si>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</si>
  <si>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</si>
  <si>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</si>
  <si>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</si>
  <si>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</si>
  <si>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</si>
  <si>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</si>
  <si>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</si>
  <si>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</si>
  <si>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</si>
  <si>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</si>
  <si>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</si>
  <si>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</si>
  <si>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</si>
  <si>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</si>
  <si>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</si>
  <si>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</si>
  <si>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</si>
  <si>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</si>
  <si>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</si>
  <si>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</si>
  <si>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</si>
  <si>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</si>
  <si>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</si>
  <si>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</si>
  <si>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</si>
  <si>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</si>
  <si>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</si>
  <si>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</si>
  <si>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</si>
  <si>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</si>
  <si>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</si>
  <si>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</si>
  <si>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</si>
  <si>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</si>
  <si>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</si>
  <si>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</si>
  <si>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</si>
  <si>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</si>
  <si>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</si>
  <si>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</si>
  <si>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</si>
  <si>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</si>
  <si>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</si>
  <si>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</si>
  <si>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</si>
  <si>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</si>
  <si>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</si>
  <si>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</si>
  <si>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</si>
  <si>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</si>
  <si>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</si>
  <si>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</si>
  <si>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</si>
  <si>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</si>
  <si>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</si>
  <si>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</si>
  <si>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</si>
  <si>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</si>
  <si>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</si>
  <si>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</si>
  <si>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</si>
  <si>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</si>
  <si>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</si>
  <si>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</si>
  <si>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</si>
  <si>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</si>
  <si>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</si>
  <si>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</si>
  <si>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</si>
  <si>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</si>
  <si>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</si>
  <si>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</si>
  <si>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</si>
  <si>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</si>
  <si>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</si>
  <si>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</si>
  <si>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</si>
  <si>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</si>
  <si>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</si>
  <si>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</si>
  <si>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</si>
  <si>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</si>
  <si>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</si>
  <si>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</si>
  <si>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</si>
  <si>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</si>
  <si>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</si>
  <si>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</si>
  <si>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</si>
  <si>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</si>
  <si>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</si>
  <si>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</si>
  <si>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</si>
  <si>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</si>
  <si>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</si>
  <si>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</si>
  <si>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</si>
  <si>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</si>
  <si>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</si>
  <si>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</si>
  <si>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</si>
  <si>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</si>
  <si>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</si>
  <si>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</si>
  <si>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</si>
  <si>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</si>
  <si>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</si>
  <si>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</si>
  <si>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</si>
  <si>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</si>
  <si>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</si>
  <si>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</si>
  <si>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</si>
  <si>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</si>
  <si>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</si>
  <si>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</si>
  <si>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</si>
  <si>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</si>
  <si>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</si>
  <si>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</si>
  <si>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</si>
  <si>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</si>
  <si>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</si>
  <si>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</si>
  <si>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</si>
  <si>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</si>
  <si>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</si>
  <si>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</si>
  <si>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</si>
  <si>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</si>
  <si>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</si>
  <si>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</si>
  <si>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</si>
  <si>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</si>
  <si>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</si>
  <si>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</si>
  <si>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</si>
  <si>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</si>
  <si>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</si>
  <si>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</si>
  <si>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</si>
  <si>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</si>
  <si>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</si>
  <si>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</si>
  <si>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</si>
  <si>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</si>
  <si>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</si>
  <si>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</si>
  <si>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</si>
  <si>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</si>
  <si>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</si>
  <si>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</si>
  <si>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</si>
  <si>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</si>
  <si>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</si>
  <si>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</si>
  <si>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</si>
  <si>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</si>
  <si>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</si>
  <si>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</si>
  <si>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</si>
  <si>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</si>
  <si>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</si>
  <si>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</si>
  <si>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</si>
  <si>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</si>
  <si>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</si>
  <si>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</si>
  <si>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</si>
  <si>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</si>
  <si>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</si>
  <si>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</si>
  <si>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</si>
  <si>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</si>
  <si>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</si>
  <si>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</si>
  <si>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</si>
  <si>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</si>
  <si>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</si>
  <si>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</si>
  <si>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</si>
  <si>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</si>
  <si>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</si>
  <si>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</si>
  <si>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</si>
  <si>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</si>
  <si>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</si>
  <si>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</si>
  <si>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</si>
  <si>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</si>
  <si>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</si>
  <si>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</si>
  <si>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</si>
  <si>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</si>
  <si>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</si>
  <si>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</si>
  <si>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</si>
  <si>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</si>
  <si>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</si>
  <si>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</si>
  <si>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</si>
  <si>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</si>
  <si>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</si>
  <si>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</si>
  <si>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</si>
  <si>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</si>
  <si>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</si>
  <si>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</si>
  <si>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</si>
  <si>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</si>
  <si>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</si>
  <si>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</si>
  <si>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</si>
  <si>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</si>
  <si>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</si>
  <si>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</si>
  <si>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</si>
  <si>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</si>
  <si>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</si>
  <si>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</si>
  <si>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</si>
  <si>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</si>
  <si>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</si>
  <si>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</si>
  <si>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</si>
  <si>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</si>
  <si>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</si>
  <si>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</si>
  <si>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</si>
  <si>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</si>
  <si>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</si>
  <si>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</si>
  <si>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</si>
  <si>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</si>
  <si>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</si>
  <si>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</si>
  <si>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</si>
  <si>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</si>
  <si>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</si>
  <si>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</si>
  <si>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</si>
  <si>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</si>
  <si>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</si>
  <si>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</si>
  <si>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</si>
  <si>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</si>
  <si>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</si>
  <si>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</si>
  <si>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</si>
  <si>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</si>
  <si>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</si>
  <si>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</si>
  <si>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</si>
  <si>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</si>
  <si>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</si>
  <si>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</si>
  <si>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</si>
  <si>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</si>
  <si>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</si>
  <si>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</si>
  <si>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</si>
  <si>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</si>
  <si>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</si>
  <si>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</si>
  <si>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</si>
  <si>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</si>
  <si>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</si>
  <si>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</si>
  <si>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</si>
  <si>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</si>
  <si>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</si>
  <si>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</si>
  <si>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</si>
  <si>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</si>
  <si>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</si>
  <si>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</si>
  <si>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</si>
  <si>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</si>
  <si>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</si>
  <si>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</si>
  <si>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</si>
  <si>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</si>
  <si>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</si>
  <si>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</si>
  <si>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</si>
  <si>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</si>
  <si>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</si>
  <si>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</si>
  <si>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</si>
  <si>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</si>
  <si>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</si>
  <si>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</si>
  <si>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</si>
  <si>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</si>
  <si>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</si>
  <si>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</si>
  <si>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</si>
  <si>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</si>
  <si>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</si>
  <si>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</si>
  <si>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</si>
  <si>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</si>
  <si>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</si>
  <si>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</si>
  <si>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</si>
  <si>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</si>
  <si>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</si>
  <si>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</si>
  <si>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</si>
  <si>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</si>
  <si>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</si>
  <si>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</si>
  <si>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</si>
  <si>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</si>
  <si>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</si>
  <si>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</si>
  <si>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</si>
  <si>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</si>
  <si>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</si>
  <si>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</si>
  <si>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</si>
  <si>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</si>
  <si>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</si>
  <si>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</si>
  <si>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</si>
  <si>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</si>
  <si>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</si>
  <si>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</si>
  <si>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</si>
  <si>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</si>
  <si>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</si>
  <si>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</si>
  <si>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</si>
  <si>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</si>
  <si>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</si>
  <si>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</si>
  <si>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</si>
  <si>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</si>
  <si>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</si>
  <si>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</si>
  <si>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</si>
  <si>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</si>
  <si>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</si>
  <si>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</si>
  <si>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</si>
  <si>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</si>
  <si>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</si>
  <si>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</si>
  <si>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</si>
  <si>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</si>
  <si>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</si>
  <si>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</si>
  <si>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</si>
  <si>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</si>
  <si>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</si>
  <si>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</si>
  <si>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</si>
  <si>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</si>
  <si>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</si>
  <si>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</si>
  <si>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</si>
  <si>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</si>
  <si>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</si>
  <si>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</si>
  <si>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</si>
  <si>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</si>
  <si>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</si>
  <si>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</si>
  <si>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</si>
  <si>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</si>
  <si>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</si>
  <si>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</si>
  <si>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</si>
  <si>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</si>
  <si>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</si>
  <si>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</si>
  <si>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</si>
  <si>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Plegdged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</si>
  <si>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</si>
  <si>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</si>
  <si>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</si>
  <si>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</si>
  <si>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</si>
  <si>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</si>
  <si>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</si>
  <si>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</si>
  <si>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</si>
  <si>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</si>
  <si>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</si>
  <si>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</si>
  <si>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</si>
  <si>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</si>
  <si>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</si>
  <si>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Subcategory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</si>
  <si>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</si>
  <si>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</si>
  <si>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</si>
  <si>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</si>
  <si>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</si>
  <si>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</si>
  <si>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</si>
  <si>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</si>
  <si>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</si>
  <si>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</si>
  <si>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</si>
  <si>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</si>
  <si>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</si>
  <si>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</si>
  <si>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</si>
  <si>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</si>
  <si>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</si>
  <si>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</si>
  <si>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50000 or More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</si>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</sst>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6-CE45-A05A-9DDFDBDA329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6-CE45-A05A-9DDFDBDA329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6-CE45-A05A-9DDFDBDA3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938768"/>
        <c:axId val="1869901232"/>
      </c:lineChart>
      <c:catAx>
        <c:axId val="18699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901232"/>
        <c:crosses val="autoZero"/>
        <c:auto val="1"/>
        <c:lblAlgn val="ctr"/>
        <c:lblOffset val="100"/>
        <c:noMultiLvlLbl val="0"/>
      </c:catAx>
      <c:valAx>
        <c:axId val="18699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9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F-A041-AD91-CBB144542F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4F-A041-AD91-CBB144542F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4F-A041-AD91-CBB144542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233727"/>
        <c:axId val="1858383600"/>
      </c:lineChart>
      <c:catAx>
        <c:axId val="19723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383600"/>
        <c:crosses val="autoZero"/>
        <c:auto val="1"/>
        <c:lblAlgn val="ctr"/>
        <c:lblOffset val="100"/>
        <c:noMultiLvlLbl val="0"/>
      </c:catAx>
      <c:valAx>
        <c:axId val="185838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A-AA4F-9756-0F9A85D90B3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5A-AA4F-9756-0F9A85D90B3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5A-AA4F-9756-0F9A85D90B3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5A-AA4F-9756-0F9A85D90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9668879"/>
        <c:axId val="976886175"/>
      </c:barChart>
      <c:catAx>
        <c:axId val="84966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86175"/>
        <c:crosses val="autoZero"/>
        <c:auto val="1"/>
        <c:lblAlgn val="ctr"/>
        <c:lblOffset val="100"/>
        <c:noMultiLvlLbl val="0"/>
      </c:catAx>
      <c:valAx>
        <c:axId val="97688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0-AE44-8CD4-852090A167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30-AE44-8CD4-852090A167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30-AE44-8CD4-852090A167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30-AE44-8CD4-852090A1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5989472"/>
        <c:axId val="1505991120"/>
      </c:barChart>
      <c:catAx>
        <c:axId val="150598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991120"/>
        <c:crosses val="autoZero"/>
        <c:auto val="1"/>
        <c:lblAlgn val="ctr"/>
        <c:lblOffset val="100"/>
        <c:noMultiLvlLbl val="0"/>
      </c:catAx>
      <c:valAx>
        <c:axId val="15059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98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B-D748-B71B-F1B7417D7D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9B-D748-B71B-F1B7417D7D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9B-D748-B71B-F1B7417D7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17840"/>
        <c:axId val="2038803583"/>
      </c:barChart>
      <c:catAx>
        <c:axId val="190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803583"/>
        <c:crosses val="autoZero"/>
        <c:auto val="1"/>
        <c:lblAlgn val="ctr"/>
        <c:lblOffset val="100"/>
        <c:noMultiLvlLbl val="0"/>
      </c:catAx>
      <c:valAx>
        <c:axId val="203880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2-5349-A47D-3B4D71FF42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E2-5349-A47D-3B4D71FF42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E2-5349-A47D-3B4D71FF42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E2-5349-A47D-3B4D71FF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3614191"/>
        <c:axId val="2095318799"/>
      </c:lineChart>
      <c:catAx>
        <c:axId val="85361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318799"/>
        <c:crosses val="autoZero"/>
        <c:auto val="1"/>
        <c:lblAlgn val="ctr"/>
        <c:lblOffset val="100"/>
        <c:noMultiLvlLbl val="0"/>
      </c:catAx>
      <c:valAx>
        <c:axId val="209531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1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14</xdr:row>
      <xdr:rowOff>25400</xdr:rowOff>
    </xdr:from>
    <xdr:to>
      <xdr:col>12</xdr:col>
      <xdr:colOff>254000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0CD90-08A4-06BD-0DE1-A880AB841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63500</xdr:rowOff>
    </xdr:from>
    <xdr:to>
      <xdr:col>11</xdr:col>
      <xdr:colOff>736600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62F79-683F-104D-651D-120D96B9A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5</xdr:row>
      <xdr:rowOff>25400</xdr:rowOff>
    </xdr:from>
    <xdr:to>
      <xdr:col>13</xdr:col>
      <xdr:colOff>76200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EC3CA-6FA7-4C25-3E85-8A632BF35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114300</xdr:colOff>
      <xdr:row>15</xdr:row>
      <xdr:rowOff>114300</xdr:rowOff>
    </xdr:from>
    <xdr:to>
      <xdr:col>6</xdr:col>
      <xdr:colOff>203200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78D45-FCBB-FD39-162D-67B30B00F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7</xdr:row>
      <xdr:rowOff>12700</xdr:rowOff>
    </xdr:from>
    <xdr:to>
      <xdr:col>12</xdr:col>
      <xdr:colOff>368300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EF2B37-EDC0-209D-C375-D476D9673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127000</xdr:rowOff>
    </xdr:from>
    <xdr:to>
      <xdr:col>12</xdr:col>
      <xdr:colOff>114300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85DA1-1D8B-0012-3B1E-F3AA30569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Cotter" refreshedDate="44851.751544675928" createdVersion="8" refreshedVersion="8" minRefreshableVersion="3" recordCount="4114" xr:uid="{0EFDD694-0453-B842-9647-0920532A04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Cotter" refreshedDate="44853.609384606483" createdVersion="8" refreshedVersion="8" minRefreshableVersion="3" recordCount="4114" xr:uid="{4C7EDFFF-28D8-4A4B-9703-3B1B3A7110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Cotter" refreshedDate="44859.689566782406" createdVersion="8" refreshedVersion="8" minRefreshableVersion="3" recordCount="4114" xr:uid="{C9B951C2-F30D-CF43-9317-47DA6A77F95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B1A29-85A7-7B4C-8FB0-BA6FAA3DC326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02B73-47A2-B04C-967E-68E8BC5F2C84}" name="PivotTable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18D6A-2DBA-FC42-AA50-D4BB76174045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70652-9FEC-FA4C-AE70-86587A2D0B4E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135" zoomScaleNormal="135" workbookViewId="0">
      <pane ySplit="1" topLeftCell="A2" activePane="bottomLeft" state="frozen"/>
      <selection pane="bottomLeft" activeCell="D1" sqref="D1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5.6640625" style="4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8" max="19" width="10" customWidth="1"/>
    <col min="20" max="20" width="10.33203125" customWidth="1"/>
  </cols>
  <sheetData>
    <row r="1" spans="1:21" s="2" customFormat="1" ht="48" x14ac:dyDescent="0.2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8398</v>
      </c>
      <c r="R1" s="1" t="s">
        <v>8397</v>
      </c>
      <c r="S1" s="1" t="s">
        <v>8364</v>
      </c>
      <c r="T1" s="1" t="s">
        <v>8365</v>
      </c>
      <c r="U1" s="1" t="s">
        <v>8378</v>
      </c>
    </row>
    <row r="2" spans="1:21" ht="48" x14ac:dyDescent="0.2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6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6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6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6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6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6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6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6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6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6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6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6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6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6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6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6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6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6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6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6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6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6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6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6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6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6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6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6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6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6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6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6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6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6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6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6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6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6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6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6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6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6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6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6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6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6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6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6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6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6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6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6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6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6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6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6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6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6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6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6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6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6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6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6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6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6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6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6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6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6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6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6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6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6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6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6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6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6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6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6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6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6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6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6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6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6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6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6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6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6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6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6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6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6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6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6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6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6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6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6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6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6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6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6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6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6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6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6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6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6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6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6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6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6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6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6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6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6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6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6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6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6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6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6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6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6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6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6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6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6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6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6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6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6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6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6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6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6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6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6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6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6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6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6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6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6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6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6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6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6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6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6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6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6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6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6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6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6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6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6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6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6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6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6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6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6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6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6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6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6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6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6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6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6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6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6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6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6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6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6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6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6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6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6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6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6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6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6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6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6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6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6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6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6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6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6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6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6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6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6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6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6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6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6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6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6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6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6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6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6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6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6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6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6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6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6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6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6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6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6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6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6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6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6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6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6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6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6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6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6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6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6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6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6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6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6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6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6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6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6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6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6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6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6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6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6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6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6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6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6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6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6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6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6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6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6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6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6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6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6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6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6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6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6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6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6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6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6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6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6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6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6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6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6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6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6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6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6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6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6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6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6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6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6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6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6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6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6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6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6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6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6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6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6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6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6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6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6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6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6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6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6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6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6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6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6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6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6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6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6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6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6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6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6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6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6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6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6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6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6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6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6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6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6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6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6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6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6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6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6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6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6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6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6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6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6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6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6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6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6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6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6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6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6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6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6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6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6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6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6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6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6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6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6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6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6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6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6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6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6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6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6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6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6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6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6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6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6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6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6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6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6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6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6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6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6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6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6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6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6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6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6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6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6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6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6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6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6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6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6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6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6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6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6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6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6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6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6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6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6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6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6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6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6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6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6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6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6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6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6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6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6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6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6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6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6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6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6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6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6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6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6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6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6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6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6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6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6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6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6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6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6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6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6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6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6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6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6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6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6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6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6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6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6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6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6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6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6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6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6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6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6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6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6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6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6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6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6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6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6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6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6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6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6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6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6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6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6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6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6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6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6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6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6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6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6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6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6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6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6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6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6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6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6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6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6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6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6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6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6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6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6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6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6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6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6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6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6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6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6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6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6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6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6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6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6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6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6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6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6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6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6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6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6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6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6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6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6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6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6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6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6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6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6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6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6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6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6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6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6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6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6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6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6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6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6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6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6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6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6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6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6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6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6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6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6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6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6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6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6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6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6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6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6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6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6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6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6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6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6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6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6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6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6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6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6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6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6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6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6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6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6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6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6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6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6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6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6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6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6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6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6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6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6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6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6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6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6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6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6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6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6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6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6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6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6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6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6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6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6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6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6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6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6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6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6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6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6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6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6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6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6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6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6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6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6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6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6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6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6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6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6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6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6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6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6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6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6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6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6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6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6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6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6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6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6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6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6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6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6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6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6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6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6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6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6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6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6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6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6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6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6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6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6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6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6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6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6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6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6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6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6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6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6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6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6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6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6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6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6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6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6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6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6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6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6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6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6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6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6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6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6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6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6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6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6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6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6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6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6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6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6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6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6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6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6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6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6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6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6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6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6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6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6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6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6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6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6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6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6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6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6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6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6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6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6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6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6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6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6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6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6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6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6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6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6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6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6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6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6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6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6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6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6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6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6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6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6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6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6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6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6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6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6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6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6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6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6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6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6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6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6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6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6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6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6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6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6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6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6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6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6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6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6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6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6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6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6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6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6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6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6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6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6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6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6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6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6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6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6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6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6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6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6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6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6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6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6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6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6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6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6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6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6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6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6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6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6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6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6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6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6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6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6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6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6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6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6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6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6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6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6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6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6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6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6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6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6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6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6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6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6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6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6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6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6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6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6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6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6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6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6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6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6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6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6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6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6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6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6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6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6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6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6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6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6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6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6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6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6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6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6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6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6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6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6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6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6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6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6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6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6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6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6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6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6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6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6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6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6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6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6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6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6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6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6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6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6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6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6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6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6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6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6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6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6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6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6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6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6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6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6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6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6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6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6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6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6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6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6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6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6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6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6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6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6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6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6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6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6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6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6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6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6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6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6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6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6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6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6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6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6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6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6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6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6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6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6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6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6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6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6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6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6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6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6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6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6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6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6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6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6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6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6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6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6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6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6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6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6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6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6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6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6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6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6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6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6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6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6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6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6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6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6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6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6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6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6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6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6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6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6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6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6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6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6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6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6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6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6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6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6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6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6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6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6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6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6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6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6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6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6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6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6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6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6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6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6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6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6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6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6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6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6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6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6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6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6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6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6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6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6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6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6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6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6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6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6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6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6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6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6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6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6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6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6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6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6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6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6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6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6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6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6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6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6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6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6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6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6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6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6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6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6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6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6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6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6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6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6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6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6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6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6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6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6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6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6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6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6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6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6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6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6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6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6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6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6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6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6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6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6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6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6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6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6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6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6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6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6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6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6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6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6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6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6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6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6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6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6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6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6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6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6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6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6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6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6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6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6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6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6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6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6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6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6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6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6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6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6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6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6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6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6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6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6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6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6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6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6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6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6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6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6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6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6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6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6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6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6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6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6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6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6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6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6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6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6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6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6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6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6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6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6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6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6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6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6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6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6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6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6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6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6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6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6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6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6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6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6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6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6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6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6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6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6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6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6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6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6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6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6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6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6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6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6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6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6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6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6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6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6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6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6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6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6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6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6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6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6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6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6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6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6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6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6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6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6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6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6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6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6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6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6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6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6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6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6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6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6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6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6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6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6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6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6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6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6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6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6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6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6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6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6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6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6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6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6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6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6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6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6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6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6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6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6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6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6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6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6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6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6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6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6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6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6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6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6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6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6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6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6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6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6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6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6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6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6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6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6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6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6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6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6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6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6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6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6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6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6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6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6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6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6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6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6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6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6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6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6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6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6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6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6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6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6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6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6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6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6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6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6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6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6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6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6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6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6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6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6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6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6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6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6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6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6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6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6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6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6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6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6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6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6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6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6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6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6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6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6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6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6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6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6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6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6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6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6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6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6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6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6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6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6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6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6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6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6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6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6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6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6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6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6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6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6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6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6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6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6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6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6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6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6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6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6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6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6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6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6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6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6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6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6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6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6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6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6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6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6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6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6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6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6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6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6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6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6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6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6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6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6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6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6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6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6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6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6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6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6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6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6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6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6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6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6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6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6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6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6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6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6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6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6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6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6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6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6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6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6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6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6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6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6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6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6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6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6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6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6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6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6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6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6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6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6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6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6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6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6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6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6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6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6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6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6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6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6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6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6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6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6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6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6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6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6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6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6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6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6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6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6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6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6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6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6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6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6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6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6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6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6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6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6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6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6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6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6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6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6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6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6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6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6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6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6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6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6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6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6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6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6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6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6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6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6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6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6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6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6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6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6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6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6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6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6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6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6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6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6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6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6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6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6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6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6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6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6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6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6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6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6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6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6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6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6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6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6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6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6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6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6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6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6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6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6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6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6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6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6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6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6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6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6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6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6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6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6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6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6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6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6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6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6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6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6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6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6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6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6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6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6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6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6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6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6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6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6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6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6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6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6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6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6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6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6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6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6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6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6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6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6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6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6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6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6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6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6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6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6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6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6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6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6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6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6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6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6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6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6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6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6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6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6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6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6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6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6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6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6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6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6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6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6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6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6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6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6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6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6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6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6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6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6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6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6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6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6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6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6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6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6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6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6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6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6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6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6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6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6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6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6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6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6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6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6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6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6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6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6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6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6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6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6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6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6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6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6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6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6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6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6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6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6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6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6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6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6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6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6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6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6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6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6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6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6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6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6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6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6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6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6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6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6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6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6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6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6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6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6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6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6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6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6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6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6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6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6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6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6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6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6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6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6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6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6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6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6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6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6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6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6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6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6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6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6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6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6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6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6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6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6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6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6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6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6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6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6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6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6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6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6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6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6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6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6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6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6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6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6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6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6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6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6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6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6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6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6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6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6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6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6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6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6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6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6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6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6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6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6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6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6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6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6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6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6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6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6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6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6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6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6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6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6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6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6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6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6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6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6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6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6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6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6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6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6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6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6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6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6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6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6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6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6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6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6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6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6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6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6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6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6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6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6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6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6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6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6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6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6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6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6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6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6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6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6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6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6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6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6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6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6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6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6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6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6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6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6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6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6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6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6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6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6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6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6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6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6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6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6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6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6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6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6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6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6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6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6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6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6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6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6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6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6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6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6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6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6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6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6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6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6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6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6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6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6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6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6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6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6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6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6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6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6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6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6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6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6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6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6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6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6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6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6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6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6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6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6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6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6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6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6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6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6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6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6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6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6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6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6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6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6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6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6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6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6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6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6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6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6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6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6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6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6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6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6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6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6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6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6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6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6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6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6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6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6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6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6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6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6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6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6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6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6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6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6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6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6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6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6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6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6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6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6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6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6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6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6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6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6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6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6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6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6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6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6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6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6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6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6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6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6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6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6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6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6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6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6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6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6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6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6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6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6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6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6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6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6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6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6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6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6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6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6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6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6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6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6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6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6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6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6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6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6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6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6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6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6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6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6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6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6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6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6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6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6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6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6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6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6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6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6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6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6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6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6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6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6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6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6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6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6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6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6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6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6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6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6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6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6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6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6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6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6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6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6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6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6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6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6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6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6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6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6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6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6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6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6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6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6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6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6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6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6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6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6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6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6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6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6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6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6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6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6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6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6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6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6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6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6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6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6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6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6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6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6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6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6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6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6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6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6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6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6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6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6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6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6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6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6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6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6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6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6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6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6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6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6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6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6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6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6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6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6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6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6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6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6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6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6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6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6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6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6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6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6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6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6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6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6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6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6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6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6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6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6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6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6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6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6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6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6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6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6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6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6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6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6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6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6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6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6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6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6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6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6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6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6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6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6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6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6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6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6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6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6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6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6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6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6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6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6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6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6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6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6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6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6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6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6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6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6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6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6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6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6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6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6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6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6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6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6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6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6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6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6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6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6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6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6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6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6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6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6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6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6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6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6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6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6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6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6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6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6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6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6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6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6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6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6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6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6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6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6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6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6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6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6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6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6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6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6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6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6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6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6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6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6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6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6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6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6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6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6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6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6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6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6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6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6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6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6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6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6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6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6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6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6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6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6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6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6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6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6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6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6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6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6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6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6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6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6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6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6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6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6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6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6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6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6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6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6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6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6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6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6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6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6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6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6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6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6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6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6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6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6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6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6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6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6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6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6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6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6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6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6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6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6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6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6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6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6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6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6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6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6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6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6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6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6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6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6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6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6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6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6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6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6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6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6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6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6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6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6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6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6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6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6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6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6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6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6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6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6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6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6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6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6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6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6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6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6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6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6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6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6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6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6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6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6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6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6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6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6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6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6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6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6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6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6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6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6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6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6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6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6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6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6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6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6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6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6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6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6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6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6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6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6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6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6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6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6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6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6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6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6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6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6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6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6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6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6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6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6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6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6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6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6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6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6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6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6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6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6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6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6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6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6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6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6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6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6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6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6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6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6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6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6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6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6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6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6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6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6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6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6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6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6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6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6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6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6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6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6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6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6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6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6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6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6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6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6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6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6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6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6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6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6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6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6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6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6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6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6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6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6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6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6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6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6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6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6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6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6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6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6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6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6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6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6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6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6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6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6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6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6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6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6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6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6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6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6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6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6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6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6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6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6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6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6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6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6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6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6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6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6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6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6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6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6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6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6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6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6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6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6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6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6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6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6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6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6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6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6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6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6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6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6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6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6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6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6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6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6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6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6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6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6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6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6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6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6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6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6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6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6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6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6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6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6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6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6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6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6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6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6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6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6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6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6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6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6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6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6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6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6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6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6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6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6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6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6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6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6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6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6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6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6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6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6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6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6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6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6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6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6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6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6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6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6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6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6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6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6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6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6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6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6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6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6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6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6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6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6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6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6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6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6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6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6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6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6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6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6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6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6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6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6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6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6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6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6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6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6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6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6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6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6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6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6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6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6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6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6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6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6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6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6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6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6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6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6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6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6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6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6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6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6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6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6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6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6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6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6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6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6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6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6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6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6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6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6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6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6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6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6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6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6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6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6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6" t="s">
        <v>8315</v>
      </c>
      <c r="R3011" t="s">
        <v>8355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6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6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6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6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6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6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6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6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6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6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6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6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6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6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6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6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6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6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6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6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6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6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6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6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6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6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6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6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6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6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6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6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6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6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6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6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6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6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6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6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6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6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6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6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6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6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6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6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6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6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6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6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6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6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6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6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6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6" t="s">
        <v>8315</v>
      </c>
      <c r="R3075" t="s">
        <v>8355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6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6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6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6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6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6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6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6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6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6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6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6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6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6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6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6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6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6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6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6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6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6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6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6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6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6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6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6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6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6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6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6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6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6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6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6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6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6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6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6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6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6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6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6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6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6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6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6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6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6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6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6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6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6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6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6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6" t="s">
        <v>8315</v>
      </c>
      <c r="R3139" t="s">
        <v>8316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6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6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6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6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6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6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6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6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6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6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6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6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6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6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6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6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6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6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6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6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6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6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6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6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6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6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6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6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6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6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6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6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6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6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6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6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6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6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6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6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6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6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6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6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6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6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6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6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6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6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6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6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6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6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6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6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6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6" t="s">
        <v>8315</v>
      </c>
      <c r="R3203" t="s">
        <v>8357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6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6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6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6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6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6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6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6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6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6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6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6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6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6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6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6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6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6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6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6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6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6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6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6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6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6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6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6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6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6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6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6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6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6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6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6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6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6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6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6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6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6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6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6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6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6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6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6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6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6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6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6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6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6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6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6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6" t="s">
        <v>8315</v>
      </c>
      <c r="R3267" t="s">
        <v>8316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6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6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6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6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6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6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6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6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6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6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6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6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6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6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6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6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6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6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6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6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6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6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6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6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6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6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6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6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6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6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6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6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6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6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6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6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6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6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6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6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6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6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6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6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6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6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6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6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6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6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6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6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6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6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6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6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6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6" t="s">
        <v>8315</v>
      </c>
      <c r="R3331" t="s">
        <v>8316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6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6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6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6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6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6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6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6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6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6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6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6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6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6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6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6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6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6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6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6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6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6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6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6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6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6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6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6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6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6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6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6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6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6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6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6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6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6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6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6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6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6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6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6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6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6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6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6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6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6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6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6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6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6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6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6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6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6" t="s">
        <v>8315</v>
      </c>
      <c r="R3395" t="s">
        <v>8316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6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6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6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6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6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6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6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6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6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6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6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6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6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6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6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6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6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6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6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6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6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6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6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6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6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6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6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6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6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6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6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6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6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6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6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6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6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6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6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6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6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6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6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6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6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6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6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6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6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6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6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6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6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6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6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6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6" t="s">
        <v>8315</v>
      </c>
      <c r="R3459" t="s">
        <v>8316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6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6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6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6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6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6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6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6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6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6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6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6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6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6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6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6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6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6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6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6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6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6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6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6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6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6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6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6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6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6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6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6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6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6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6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6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6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6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6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6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6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6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6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6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6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6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6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6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6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6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6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6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6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6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6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6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6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6" t="s">
        <v>8315</v>
      </c>
      <c r="R3523" t="s">
        <v>8316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6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6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6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6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6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6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6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6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6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6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6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6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6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6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6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6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6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6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6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6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6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6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6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6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6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6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6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6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6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6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6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6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6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6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6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6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6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6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6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6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6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6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6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6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6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6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6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6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6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6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6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6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6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6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6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6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6" t="s">
        <v>8315</v>
      </c>
      <c r="R3587" t="s">
        <v>8316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6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6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6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6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6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6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6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6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6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6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6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6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6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6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6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6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6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6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6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6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6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6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6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6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6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6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6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6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6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6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6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6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6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6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6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6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6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6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6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6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6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6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6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6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6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6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6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6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6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6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6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6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6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6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6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6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6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6" t="s">
        <v>8315</v>
      </c>
      <c r="R3651" t="s">
        <v>8316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6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6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6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6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6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6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6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6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6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6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6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6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6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6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6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6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6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6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6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6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6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6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6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6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6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6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6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6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6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6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6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6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6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6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6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6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6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6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6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6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6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6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6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6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6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6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6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6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6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6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6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6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6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6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6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6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6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6" t="s">
        <v>8315</v>
      </c>
      <c r="R3715" t="s">
        <v>8316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6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6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6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6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6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6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6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6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6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6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6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6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6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6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6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6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6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6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6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6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6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6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6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6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6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6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6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6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6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6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6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6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6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6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6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6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6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6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6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6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6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6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6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6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6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6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6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6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6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6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6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6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6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6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6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6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6" t="s">
        <v>8315</v>
      </c>
      <c r="R3779" t="s">
        <v>8357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6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6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6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6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6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6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6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6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6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6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6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6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6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6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6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6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6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6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6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6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6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6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6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6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6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6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6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6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6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6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6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6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6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6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6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6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6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6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6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6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6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6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6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6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6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6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6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6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6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6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6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6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6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6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6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6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6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6" t="s">
        <v>8315</v>
      </c>
      <c r="R3843" t="s">
        <v>8316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6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6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6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6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6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6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6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6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6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6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6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6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6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6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6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6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6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6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6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6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6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6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6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6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6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6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6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6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6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6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6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6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6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6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6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6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6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6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6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6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6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6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6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6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6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6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6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6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6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6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6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6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6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6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6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6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6" t="s">
        <v>8315</v>
      </c>
      <c r="R3907" t="s">
        <v>8316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6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6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6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6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6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6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6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6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6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6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6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6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6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6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6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6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6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6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6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6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6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6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6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6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6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6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6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6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6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6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6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6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6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6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6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6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6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6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6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6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6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6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6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6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6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6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6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6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6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6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6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6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6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6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6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6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6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6" t="s">
        <v>8315</v>
      </c>
      <c r="R3971" t="s">
        <v>8316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6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6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6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6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6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6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6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6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6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6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6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6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6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6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6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6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6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6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6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6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6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6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6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6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6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6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6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6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6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6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6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6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6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6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6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6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6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6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6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6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6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6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6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6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6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6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6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6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6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6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6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6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6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6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6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6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6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6" t="s">
        <v>8315</v>
      </c>
      <c r="R4035" t="s">
        <v>8316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6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6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6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6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6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6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6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6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6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6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6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6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6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6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6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6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6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6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6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6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6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6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6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6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6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6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6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6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6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6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6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6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6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6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6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6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6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6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6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6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6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6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6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6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6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6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6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6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6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6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6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6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6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6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6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6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6" t="s">
        <v>8315</v>
      </c>
      <c r="R4099" t="s">
        <v>8316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6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6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6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6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6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6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6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6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6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6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6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6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6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6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6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6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B782C-0C9F-A14F-A999-CBD392AD0106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B2/$E2</f>
        <v>0.75806451612903225</v>
      </c>
      <c r="G2" s="16">
        <f>C2/$E2</f>
        <v>0.24193548387096775</v>
      </c>
      <c r="H2" s="16">
        <f>D2/$E2</f>
        <v>0</v>
      </c>
    </row>
    <row r="3" spans="1:8" x14ac:dyDescent="0.2">
      <c r="A3" t="s">
        <v>8407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6">
        <f t="shared" ref="F3:F13" si="1">B3/$E3</f>
        <v>0.72659176029962547</v>
      </c>
      <c r="G3" s="16">
        <f t="shared" ref="G3:G13" si="2">C3/$E3</f>
        <v>0.27340823970037453</v>
      </c>
      <c r="H3" s="16">
        <f t="shared" ref="H3:H13" si="3">D3/$E3</f>
        <v>0</v>
      </c>
    </row>
    <row r="4" spans="1:8" x14ac:dyDescent="0.2">
      <c r="A4" t="s">
        <v>8408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8409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8411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8412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8417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8413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8414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C3695-0A66-064A-B2DC-5CD11EBCC560}">
  <dimension ref="A1:E18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8398</v>
      </c>
      <c r="B1" t="s">
        <v>8315</v>
      </c>
    </row>
    <row r="2" spans="1:5" x14ac:dyDescent="0.2">
      <c r="A2" s="7" t="s">
        <v>8378</v>
      </c>
      <c r="B2" t="s">
        <v>8363</v>
      </c>
    </row>
    <row r="4" spans="1:5" x14ac:dyDescent="0.2">
      <c r="A4" s="7" t="s">
        <v>8362</v>
      </c>
      <c r="B4" s="7" t="s">
        <v>8359</v>
      </c>
    </row>
    <row r="5" spans="1:5" x14ac:dyDescent="0.2">
      <c r="A5" s="7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1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1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1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1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1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1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1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1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1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1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1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1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1" t="s">
        <v>8360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D9A62-34C4-4042-8CBF-068DE086A115}">
  <dimension ref="A1:C14"/>
  <sheetViews>
    <sheetView workbookViewId="0">
      <selection activeCell="B7" sqref="B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2" t="e">
        <f>AVERAGE(#REF!)</f>
        <v>#REF!</v>
      </c>
      <c r="C2" s="12" t="e">
        <f>AVERAGE(#REF!)</f>
        <v>#REF!</v>
      </c>
    </row>
    <row r="3" spans="1:3" x14ac:dyDescent="0.2">
      <c r="A3" t="s">
        <v>8386</v>
      </c>
      <c r="B3" s="12" t="e">
        <f>MEDIAN(#REF!)</f>
        <v>#REF!</v>
      </c>
      <c r="C3" s="12" t="e">
        <f>MEDIAN(#REF!)</f>
        <v>#REF!</v>
      </c>
    </row>
    <row r="4" spans="1:3" x14ac:dyDescent="0.2">
      <c r="A4" t="s">
        <v>8389</v>
      </c>
      <c r="B4" s="12" t="e">
        <f>_xlfn.STDEV.P(#REF!)</f>
        <v>#REF!</v>
      </c>
      <c r="C4" s="12" t="e">
        <f>_xlfn.STDEV.P(#REF!)</f>
        <v>#REF!</v>
      </c>
    </row>
    <row r="5" spans="1:3" x14ac:dyDescent="0.2">
      <c r="A5" t="s">
        <v>8390</v>
      </c>
      <c r="B5" s="12" t="e">
        <f>_xlfn.QUARTILE.EXC(#REF!,3)</f>
        <v>#REF!</v>
      </c>
      <c r="C5" s="12" t="e">
        <f>_xlfn.QUARTILE.EXC(#REF!,3)</f>
        <v>#REF!</v>
      </c>
    </row>
    <row r="6" spans="1:3" x14ac:dyDescent="0.2">
      <c r="A6" t="s">
        <v>8391</v>
      </c>
      <c r="B6" s="12" t="e">
        <f>_xlfn.QUARTILE.EXC(#REF!,1)</f>
        <v>#REF!</v>
      </c>
      <c r="C6" s="12" t="e">
        <f>_xlfn.QUARTILE.EXC(#REF!,1)</f>
        <v>#REF!</v>
      </c>
    </row>
    <row r="7" spans="1:3" x14ac:dyDescent="0.2">
      <c r="A7" t="s">
        <v>8392</v>
      </c>
      <c r="B7" s="12" t="e">
        <f>B5-B6</f>
        <v>#REF!</v>
      </c>
      <c r="C7" s="12" t="e">
        <f>C5-C6</f>
        <v>#REF!</v>
      </c>
    </row>
    <row r="9" spans="1:3" x14ac:dyDescent="0.2">
      <c r="A9" t="s">
        <v>8387</v>
      </c>
      <c r="B9" s="12" t="e">
        <f>AVERAGE(#REF!)</f>
        <v>#REF!</v>
      </c>
      <c r="C9" s="12" t="e">
        <f>AVERAGE(#REF!)</f>
        <v>#REF!</v>
      </c>
    </row>
    <row r="10" spans="1:3" x14ac:dyDescent="0.2">
      <c r="A10" t="s">
        <v>8388</v>
      </c>
      <c r="B10" s="12" t="e">
        <f>MEDIAN(#REF!)</f>
        <v>#REF!</v>
      </c>
      <c r="C10" s="12" t="e">
        <f>MEDIAN(#REF!)</f>
        <v>#REF!</v>
      </c>
    </row>
    <row r="11" spans="1:3" x14ac:dyDescent="0.2">
      <c r="A11" t="s">
        <v>8393</v>
      </c>
      <c r="B11" s="12" t="e">
        <f>_xlfn.STDEV.P(#REF!)</f>
        <v>#REF!</v>
      </c>
      <c r="C11" s="12" t="e">
        <f>_xlfn.STDEV.P(#REF!)</f>
        <v>#REF!</v>
      </c>
    </row>
    <row r="12" spans="1:3" x14ac:dyDescent="0.2">
      <c r="A12" t="s">
        <v>8394</v>
      </c>
      <c r="B12" s="12" t="e">
        <f>_xlfn.QUARTILE.EXC(#REF!,3)</f>
        <v>#REF!</v>
      </c>
      <c r="C12" s="12" t="e">
        <f>_xlfn.QUARTILE.EXC(#REF!,3)</f>
        <v>#REF!</v>
      </c>
    </row>
    <row r="13" spans="1:3" x14ac:dyDescent="0.2">
      <c r="A13" t="s">
        <v>8395</v>
      </c>
      <c r="B13" s="12" t="e">
        <f>_xlfn.QUARTILE.EXC(#REF!,1)</f>
        <v>#REF!</v>
      </c>
      <c r="C13" s="12" t="e">
        <f>_xlfn.QUARTILE.EXC(#REF!,1)</f>
        <v>#REF!</v>
      </c>
    </row>
    <row r="14" spans="1:3" x14ac:dyDescent="0.2">
      <c r="A14" t="s">
        <v>8396</v>
      </c>
      <c r="B14" s="12" t="e">
        <f>B12-B13</f>
        <v>#REF!</v>
      </c>
      <c r="C14" s="12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7AD1-B28C-3B4A-80D7-2B3CDC7DD9CA}">
  <dimension ref="A1:F6"/>
  <sheetViews>
    <sheetView workbookViewId="0">
      <selection activeCell="D2" sqref="D2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C3E24-C180-9E4B-9105-5F219F3C9B07}">
  <dimension ref="A1:F6"/>
  <sheetViews>
    <sheetView topLeftCell="A2"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8222</v>
      </c>
      <c r="B1" t="s">
        <v>8223</v>
      </c>
    </row>
    <row r="3" spans="1:6" x14ac:dyDescent="0.2">
      <c r="A3" s="7" t="s">
        <v>8362</v>
      </c>
      <c r="B3" s="7" t="s">
        <v>8359</v>
      </c>
    </row>
    <row r="4" spans="1:6" x14ac:dyDescent="0.2">
      <c r="A4" s="7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8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8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0459A-F9D1-684A-8760-DC8FF5C4C18F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8222</v>
      </c>
      <c r="B1" t="s">
        <v>8363</v>
      </c>
    </row>
    <row r="2" spans="1:5" x14ac:dyDescent="0.2">
      <c r="A2" s="7" t="s">
        <v>8358</v>
      </c>
      <c r="B2" t="s">
        <v>8363</v>
      </c>
    </row>
    <row r="4" spans="1:5" x14ac:dyDescent="0.2">
      <c r="A4" s="7" t="s">
        <v>8362</v>
      </c>
      <c r="B4" s="7" t="s">
        <v>8359</v>
      </c>
    </row>
    <row r="5" spans="1:5" x14ac:dyDescent="0.2">
      <c r="A5" s="7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8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8" t="s">
        <v>8360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0C6BC-A02E-3940-812D-0A306539FDEB}">
  <dimension ref="A1:F18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8358</v>
      </c>
      <c r="B1" t="s">
        <v>8315</v>
      </c>
    </row>
    <row r="2" spans="1:6" x14ac:dyDescent="0.2">
      <c r="A2" s="7" t="s">
        <v>8378</v>
      </c>
      <c r="B2" t="s">
        <v>8363</v>
      </c>
    </row>
    <row r="4" spans="1:6" x14ac:dyDescent="0.2">
      <c r="A4" s="7" t="s">
        <v>8362</v>
      </c>
      <c r="B4" s="7" t="s">
        <v>8359</v>
      </c>
    </row>
    <row r="5" spans="1:6" x14ac:dyDescent="0.2">
      <c r="A5" s="7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1" t="s">
        <v>8372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1" t="s">
        <v>8373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1" t="s">
        <v>8374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1" t="s">
        <v>8375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1" t="s">
        <v>8366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1" t="s">
        <v>8376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1" t="s">
        <v>8367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1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1" t="s">
        <v>8369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1" t="s">
        <v>8370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1" t="s">
        <v>8371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1" t="s">
        <v>8377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1" t="s">
        <v>8360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Cotter</cp:lastModifiedBy>
  <dcterms:created xsi:type="dcterms:W3CDTF">2017-04-20T15:17:24Z</dcterms:created>
  <dcterms:modified xsi:type="dcterms:W3CDTF">2022-10-26T20:49:00Z</dcterms:modified>
</cp:coreProperties>
</file>