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C_DEV\MTech\Mtech_T620X_Trommel\"/>
    </mc:Choice>
  </mc:AlternateContent>
  <xr:revisionPtr revIDLastSave="0" documentId="13_ncr:1_{88580305-ED33-4CB7-B259-BB69784F133D}" xr6:coauthVersionLast="47" xr6:coauthVersionMax="47" xr10:uidLastSave="{00000000-0000-0000-0000-000000000000}"/>
  <bookViews>
    <workbookView xWindow="-120" yWindow="-120" windowWidth="38640" windowHeight="23520" tabRatio="857" activeTab="5" xr2:uid="{2FCBBB71-3591-49CF-88C3-9E3184A7626E}"/>
  </bookViews>
  <sheets>
    <sheet name="IO" sheetId="11" r:id="rId1"/>
    <sheet name="Settings" sheetId="32" r:id="rId2"/>
    <sheet name="IfmPinRef" sheetId="21" r:id="rId3"/>
    <sheet name="ALARMS" sheetId="24" r:id="rId4"/>
    <sheet name="ALARMS_IO" sheetId="31" r:id="rId5"/>
    <sheet name="SNAGS" sheetId="33" r:id="rId6"/>
  </sheets>
  <definedNames>
    <definedName name="_xlnm._FilterDatabase" localSheetId="4" hidden="1">ALARMS_IO!$A$1:$K$48</definedName>
    <definedName name="_xlnm._FilterDatabase" localSheetId="0" hidden="1">IO!$A$1:$AP$71</definedName>
    <definedName name="_xlnm._FilterDatabase" localSheetId="5" hidden="1">SNAGS!$B$1:$E$54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8" i="11" l="1"/>
  <c r="S78" i="11"/>
  <c r="M78" i="11"/>
  <c r="L78" i="11"/>
  <c r="O78" i="11" s="1"/>
  <c r="J78" i="11"/>
  <c r="E78" i="11"/>
  <c r="T77" i="11"/>
  <c r="S77" i="11"/>
  <c r="M77" i="11"/>
  <c r="L77" i="11"/>
  <c r="O77" i="11" s="1"/>
  <c r="J77" i="11"/>
  <c r="E77" i="11"/>
  <c r="T76" i="11"/>
  <c r="S76" i="11"/>
  <c r="M76" i="11"/>
  <c r="L76" i="11"/>
  <c r="N76" i="11" s="1"/>
  <c r="J76" i="11"/>
  <c r="E76" i="11"/>
  <c r="T75" i="11"/>
  <c r="S75" i="11"/>
  <c r="M75" i="11"/>
  <c r="L75" i="11"/>
  <c r="O75" i="11" s="1"/>
  <c r="J75" i="11"/>
  <c r="E75" i="11"/>
  <c r="E68" i="11"/>
  <c r="E69" i="11"/>
  <c r="E70" i="11"/>
  <c r="E71" i="11"/>
  <c r="E72" i="11"/>
  <c r="E73" i="11"/>
  <c r="E74" i="11"/>
  <c r="T74" i="11"/>
  <c r="S74" i="11"/>
  <c r="M74" i="11"/>
  <c r="L74" i="11"/>
  <c r="O74" i="11" s="1"/>
  <c r="J74" i="11"/>
  <c r="T73" i="11"/>
  <c r="S73" i="11"/>
  <c r="M73" i="11"/>
  <c r="L73" i="11"/>
  <c r="N73" i="11" s="1"/>
  <c r="J73" i="11"/>
  <c r="T72" i="11"/>
  <c r="S72" i="11"/>
  <c r="M72" i="11"/>
  <c r="L72" i="11"/>
  <c r="N72" i="11" s="1"/>
  <c r="J72" i="11"/>
  <c r="T71" i="11"/>
  <c r="S71" i="11"/>
  <c r="M71" i="11"/>
  <c r="L71" i="11"/>
  <c r="O71" i="11" s="1"/>
  <c r="J71" i="11"/>
  <c r="T70" i="11"/>
  <c r="S70" i="11"/>
  <c r="M70" i="11"/>
  <c r="L70" i="11"/>
  <c r="N70" i="11" s="1"/>
  <c r="J70" i="11"/>
  <c r="T69" i="11"/>
  <c r="S69" i="11"/>
  <c r="M69" i="11"/>
  <c r="L69" i="11"/>
  <c r="O69" i="11" s="1"/>
  <c r="U69" i="11" s="1"/>
  <c r="J69" i="11"/>
  <c r="T68" i="11"/>
  <c r="S68" i="11"/>
  <c r="M68" i="11"/>
  <c r="L68" i="11"/>
  <c r="N68" i="11" s="1"/>
  <c r="J68" i="11"/>
  <c r="T67" i="11"/>
  <c r="S67" i="11"/>
  <c r="M67" i="11"/>
  <c r="L67" i="11"/>
  <c r="N67" i="11" s="1"/>
  <c r="J67" i="11"/>
  <c r="E67" i="11"/>
  <c r="N78" i="11" l="1"/>
  <c r="R75" i="11"/>
  <c r="Q75" i="11"/>
  <c r="P75" i="11"/>
  <c r="U75" i="11"/>
  <c r="R77" i="11"/>
  <c r="P77" i="11"/>
  <c r="Q77" i="11"/>
  <c r="U77" i="11"/>
  <c r="U78" i="11"/>
  <c r="R78" i="11"/>
  <c r="Q78" i="11"/>
  <c r="P78" i="11"/>
  <c r="N77" i="11"/>
  <c r="N75" i="11"/>
  <c r="O76" i="11"/>
  <c r="N69" i="11"/>
  <c r="O72" i="11"/>
  <c r="U72" i="11" s="1"/>
  <c r="R71" i="11"/>
  <c r="P71" i="11"/>
  <c r="Q71" i="11"/>
  <c r="U71" i="11"/>
  <c r="U74" i="11"/>
  <c r="R74" i="11"/>
  <c r="Q74" i="11"/>
  <c r="P74" i="11"/>
  <c r="O73" i="11"/>
  <c r="N71" i="11"/>
  <c r="N74" i="11"/>
  <c r="O70" i="11"/>
  <c r="P69" i="11"/>
  <c r="Q69" i="11"/>
  <c r="R69" i="11"/>
  <c r="O68" i="11"/>
  <c r="O67" i="11"/>
  <c r="U67" i="11" s="1"/>
  <c r="R67" i="11"/>
  <c r="P72" i="11" l="1"/>
  <c r="R72" i="11"/>
  <c r="Q72" i="11"/>
  <c r="U76" i="11"/>
  <c r="P76" i="11"/>
  <c r="R76" i="11"/>
  <c r="Q76" i="11"/>
  <c r="R73" i="11"/>
  <c r="U73" i="11"/>
  <c r="Q73" i="11"/>
  <c r="P73" i="11"/>
  <c r="U70" i="11"/>
  <c r="R70" i="11"/>
  <c r="Q70" i="11"/>
  <c r="P70" i="11"/>
  <c r="U68" i="11"/>
  <c r="R68" i="11"/>
  <c r="Q68" i="11"/>
  <c r="P68" i="11"/>
  <c r="P67" i="11"/>
  <c r="Q67" i="11"/>
  <c r="P65" i="11" l="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3" i="11"/>
  <c r="P2" i="11"/>
  <c r="L65" i="3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L4" i="11"/>
  <c r="O4" i="11" s="1"/>
  <c r="P4" i="11" s="1"/>
  <c r="L5" i="11"/>
  <c r="L6" i="11"/>
  <c r="L7" i="11"/>
  <c r="L8" i="11"/>
  <c r="L9" i="11"/>
  <c r="L10" i="11"/>
  <c r="L11" i="11"/>
  <c r="O11" i="11" s="1"/>
  <c r="L12" i="11"/>
  <c r="L13" i="11"/>
  <c r="N13" i="11" s="1"/>
  <c r="L14" i="11"/>
  <c r="L15" i="1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L28" i="11"/>
  <c r="L29" i="11"/>
  <c r="L30" i="11"/>
  <c r="L31" i="11"/>
  <c r="L32" i="11"/>
  <c r="O32" i="11" s="1"/>
  <c r="L33" i="11"/>
  <c r="L34" i="11"/>
  <c r="L35" i="11"/>
  <c r="O35" i="11" s="1"/>
  <c r="L36" i="11"/>
  <c r="L37" i="11"/>
  <c r="N37" i="11" s="1"/>
  <c r="L38" i="11"/>
  <c r="L39" i="1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L53" i="11"/>
  <c r="N53" i="11" s="1"/>
  <c r="L54" i="11"/>
  <c r="N54" i="11" s="1"/>
  <c r="L55" i="11"/>
  <c r="N55" i="11" s="1"/>
  <c r="L56" i="11"/>
  <c r="L57" i="11"/>
  <c r="N57" i="11" s="1"/>
  <c r="L58" i="11"/>
  <c r="L59" i="11"/>
  <c r="O59" i="11" s="1"/>
  <c r="L60" i="11"/>
  <c r="L61" i="11"/>
  <c r="O61" i="11" s="1"/>
  <c r="L62" i="1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O60" i="11"/>
  <c r="O58" i="11"/>
  <c r="O56" i="11"/>
  <c r="O55" i="11"/>
  <c r="O53" i="11"/>
  <c r="O52" i="11"/>
  <c r="O40" i="11"/>
  <c r="O39" i="11"/>
  <c r="O38" i="11"/>
  <c r="O37" i="11"/>
  <c r="O36" i="11"/>
  <c r="O34" i="11"/>
  <c r="O33" i="11"/>
  <c r="O31" i="11"/>
  <c r="O30" i="11"/>
  <c r="O29" i="11"/>
  <c r="O28" i="11"/>
  <c r="O15" i="11"/>
  <c r="O14" i="11"/>
  <c r="O12" i="11"/>
  <c r="O10" i="11"/>
  <c r="O7" i="11"/>
  <c r="O6" i="11"/>
  <c r="O5" i="11"/>
  <c r="O3" i="11"/>
  <c r="O2" i="11"/>
  <c r="N62" i="11"/>
  <c r="N61" i="11"/>
  <c r="N60" i="11"/>
  <c r="N58" i="11"/>
  <c r="N56" i="11"/>
  <c r="N52" i="11"/>
  <c r="N39" i="11"/>
  <c r="N38" i="11"/>
  <c r="N36" i="11"/>
  <c r="N34" i="11"/>
  <c r="N31" i="11"/>
  <c r="N30" i="11"/>
  <c r="N29" i="11"/>
  <c r="N28" i="11"/>
  <c r="N27" i="11"/>
  <c r="N15" i="11"/>
  <c r="N14" i="11"/>
  <c r="N12" i="11"/>
  <c r="N11" i="11"/>
  <c r="N10" i="11"/>
  <c r="N9" i="11"/>
  <c r="N7" i="11"/>
  <c r="N6" i="11"/>
  <c r="N5" i="11"/>
  <c r="N3" i="11"/>
  <c r="L2" i="1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4" i="11" l="1"/>
  <c r="N32" i="11"/>
  <c r="O41" i="11"/>
  <c r="N33" i="11"/>
  <c r="O8" i="11"/>
  <c r="O42" i="11"/>
  <c r="O9" i="11"/>
  <c r="O51" i="11"/>
  <c r="N35" i="11"/>
  <c r="N2" i="11"/>
  <c r="O13" i="11"/>
  <c r="O54" i="11"/>
  <c r="O16" i="11"/>
  <c r="O57" i="11"/>
  <c r="O17" i="11"/>
  <c r="O18" i="11"/>
  <c r="N8" i="11"/>
  <c r="O64" i="11"/>
  <c r="O65" i="11"/>
  <c r="N59" i="11"/>
  <c r="O63" i="1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O45" i="11"/>
  <c r="O44" i="11"/>
  <c r="O22" i="11"/>
  <c r="O23" i="11"/>
  <c r="O25" i="11"/>
  <c r="O49" i="11"/>
  <c r="O47" i="11"/>
  <c r="O26" i="11"/>
  <c r="O50" i="11"/>
  <c r="O43" i="11"/>
  <c r="O46" i="11"/>
  <c r="O48" i="11"/>
  <c r="O20" i="11"/>
  <c r="O24" i="1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<sst xmlns="http://schemas.openxmlformats.org/spreadsheetml/2006/main" count="2041" uniqueCount="631">
  <si>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</si>
  <si>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</si>
  <si>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</si>
  <si>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</si>
  <si>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</si>
  <si>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</si>
  <si>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</si>
  <si>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</si>
  <si>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</si>
  <si>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</si>
  <si>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</si>
  <si>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</si>
  <si>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</si>
  <si>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</si>
  <si>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</si>
  <si>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</si>
  <si>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</si>
  <si>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</si>
  <si>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</si>
  <si>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</si>
  <si>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</si>
  <si>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</si>
  <si>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</si>
  <si>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</si>
  <si>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</si>
  <si>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</si>
  <si>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</si>
  <si>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</si>
  <si>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</si>
  <si>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</si>
  <si>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</si>
  <si>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</si>
  <si>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</si>
  <si>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</si>
  <si>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</si>
  <si>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</si>
  <si>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</si>
  <si>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</si>
  <si>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</si>
  <si>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</si>
  <si>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</si>
  <si>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</si>
  <si>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</si>
  <si>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</si>
  <si>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</si>
  <si>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</si>
  <si>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</si>
  <si>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</si>
  <si>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</si>
  <si>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</si>
  <si>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</si>
  <si>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</si>
  <si>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</si>
  <si>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</si>
  <si>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</si>
  <si>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</si>
  <si>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</si>
  <si>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</si>
  <si>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</si>
  <si>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</si>
  <si>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</si>
  <si>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</si>
  <si>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</si>
  <si>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</si>
  <si>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</si>
  <si>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</si>
  <si>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</si>
  <si>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</si>
  <si>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</si>
  <si>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</si>
  <si>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</si>
  <si>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</si>
  <si>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</si>
  <si>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</si>
  <si>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</si>
  <si>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</si>
  <si>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</si>
  <si>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</si>
  <si>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</si>
  <si>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</si>
  <si>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</si>
  <si>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</si>
  <si>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</si>
  <si>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</si>
  <si>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</si>
  <si>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</si>
  <si>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</si>
  <si>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</si>
  <si>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</si>
  <si>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</si>
  <si>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</si>
  <si>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</si>
  <si>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</si>
  <si>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</si>
  <si>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</si>
  <si>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</si>
  <si>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</si>
  <si>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</si>
  <si>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</si>
  <si>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</si>
  <si>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</si>
  <si>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</si>
  <si>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</si>
  <si>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</si>
  <si>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</si>
  <si>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</si>
  <si>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</si>
  <si>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</si>
  <si>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</si>
  <si>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</si>
  <si>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</si>
  <si>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</si>
  <si>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</si>
  <si>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</si>
  <si>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</si>
  <si>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</si>
  <si>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</si>
  <si>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</si>
  <si>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</si>
  <si>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</si>
  <si>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</si>
  <si>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</si>
  <si>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</si>
  <si>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</si>
  <si>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</si>
  <si>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</si>
  <si>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</si>
  <si>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</si>
  <si>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</si>
  <si>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</si>
  <si>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</si>
  <si>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</si>
  <si>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</si>
  <si>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</si>
  <si>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</si>
  <si>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</si>
  <si>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</si>
  <si>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</si>
  <si>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</si>
  <si>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</si>
  <si>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</si>
  <si>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</si>
  <si>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</si>
  <si>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</si>
  <si>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</si>
  <si>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</si>
  <si>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</si>
  <si>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</si>
  <si>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</si>
  <si>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</si>
  <si>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</si>
  <si>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</si>
  <si>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</si>
  <si>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</si>
  <si>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</si>
  <si>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</si>
  <si>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</si>
  <si>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</si>
  <si>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</si>
  <si>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</si>
  <si>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</si>
  <si>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</si>
  <si>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</si>
  <si>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</si>
  <si>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</si>
  <si>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</si>
  <si>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</si>
  <si>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</si>
  <si>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</si>
  <si>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</si>
  <si>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</si>
  <si>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</si>
  <si>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</si>
  <si>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</si>
  <si>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</si>
  <si>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</si>
  <si>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</si>
  <si>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</si>
  <si>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</si>
  <si>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</si>
  <si>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</si>
  <si>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</si>
  <si>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</si>
  <si>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</si>
  <si>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</si>
  <si>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</si>
  <si>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</si>
  <si>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</si>
  <si>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</si>
  <si>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</si>
  <si>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</si>
  <si>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</si>
  <si>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</si>
  <si>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</si>
  <si>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</si>
  <si>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</si>
  <si>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</si>
  <si>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</si>
  <si>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</si>
  <si>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</si>
  <si>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</si>
  <si>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</si>
  <si>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</si>
  <si>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</si>
  <si>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</si>
  <si>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</si>
  <si>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</si>
  <si>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</si>
  <si>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</si>
  <si>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</si>
  <si>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</si>
  <si>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</si>
  <si>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</si>
  <si>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</si>
  <si>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</si>
  <si>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</si>
  <si>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</si>
  <si>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</si>
  <si>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</si>
  <si>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</si>
  <si>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</si>
  <si>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</si>
  <si>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</si>
  <si>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</si>
  <si>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</si>
  <si>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</si>
  <si>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</si>
  <si>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</si>
  <si>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</si>
  <si>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</si>
  <si>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</si>
  <si>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</si>
  <si>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</si>
  <si>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</si>
  <si>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</si>
  <si>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</si>
  <si>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</si>
  <si>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</si>
  <si>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</si>
  <si>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</si>
  <si>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</si>
  <si>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</si>
  <si>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</si>
  <si>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</si>
  <si>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</si>
  <si>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</si>
  <si>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</si>
  <si>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</si>
  <si>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</si>
  <si>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</si>
  <si>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</si>
  <si>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</si>
  <si>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</si>
  <si>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</si>
  <si>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</si>
  <si>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</si>
  <si>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</si>
  <si>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</si>
  <si>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</si>
  <si>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</si>
  <si>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</si>
  <si>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</si>
  <si>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</si>
  <si>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</si>
  <si>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</si>
  <si>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</si>
  <si>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</si>
  <si>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</si>
  <si>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</si>
  <si>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</si>
  <si>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</si>
  <si>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</si>
  <si>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</si>
  <si>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</si>
  <si>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</si>
  <si>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</si>
  <si>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</si>
  <si>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</si>
  <si>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</si>
  <si>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</si>
  <si>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</si>
  <si>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</si>
  <si>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</si>
  <si>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</si>
  <si>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</si>
  <si>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</si>
  <si>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</si>
  <si>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</si>
  <si>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</si>
  <si>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</si>
  <si>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</si>
  <si>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</si>
  <si>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</si>
  <si>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</si>
  <si>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</si>
  <si>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</si>
  <si>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</si>
  <si>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</si>
  <si>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</si>
  <si>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</si>
  <si>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</si>
  <si>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</si>
  <si>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</si>
  <si>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</si>
  <si>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</si>
  <si>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</si>
  <si>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</si>
  <si>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</si>
  <si>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</si>
  <si>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</si>
  <si>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</si>
  <si>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</si>
  <si>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</si>
  <si>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</si>
  <si>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</si>
  <si>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</si>
  <si>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</si>
  <si>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</si>
  <si>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</si>
  <si>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</si>
  <si>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</si>
  <si>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</si>
  <si>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</si>
  <si>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</si>
  <si>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</si>
  <si>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</si>
  <si>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</si>
  <si>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</si>
  <si>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</si>
  <si>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</si>
  <si>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</si>
  <si>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</si>
  <si>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</si>
  <si>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</si>
  <si>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</si>
  <si>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</si>
  <si>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</si>
  <si>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</si>
  <si>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</si>
  <si>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</si>
  <si>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</si>
  <si>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</si>
  <si>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</si>
  <si>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</si>
  <si>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</si>
  <si>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</si>
  <si>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</si>
  <si>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</si>
  <si>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</si>
  <si>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</si>
  <si>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</si>
  <si>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</si>
  <si>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</si>
  <si>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</si>
  <si>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</si>
  <si>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</si>
  <si>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</si>
  <si>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</si>
  <si>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</si>
  <si>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</si>
  <si>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</si>
  <si>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</si>
  <si>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</si>
  <si>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</si>
  <si>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</si>
  <si>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</si>
  <si>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</si>
  <si>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</si>
  <si>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</si>
  <si>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</si>
  <si>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</si>
  <si>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</si>
  <si>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</si>
  <si>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</si>
  <si>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</si>
  <si>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</si>
  <si>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</si>
  <si>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</si>
  <si>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</si>
  <si>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</si>
  <si>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</si>
  <si>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</si>
  <si>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</si>
  <si>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</si>
  <si>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</si>
  <si>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</si>
  <si>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</si>
  <si>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</si>
  <si>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</si>
  <si>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</si>
  <si>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</si>
  <si>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</si>
  <si>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</si>
  <si>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</si>
  <si>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</si>
  <si>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</si>
  <si>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</si>
  <si>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</si>
  <si>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</si>
  <si>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</si>
  <si>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</si>
  <si>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</si>
  <si>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</si>
  <si>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</si>
  <si>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</si>
  <si>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</si>
  <si>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</si>
  <si>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</si>
  <si>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</si>
  <si>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</si>
  <si>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</si>
  <si>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</si>
  <si>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</si>
  <si>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</si>
  <si>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</si>
  <si>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</si>
  <si>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</si>
  <si>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</si>
  <si>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</si>
  <si>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</si>
  <si>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</si>
  <si>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</si>
  <si>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</si>
  <si>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</si>
  <si>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</si>
  <si>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</si>
  <si>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</si>
  <si>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</si>
  <si>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</si>
  <si>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</si>
  <si>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</si>
  <si>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</si>
  <si>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</si>
  <si>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</si>
  <si>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</si>
  <si>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</si>
  <si>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</si>
  <si>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</si>
  <si>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</si>
  <si>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</si>
  <si>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</si>
  <si>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</si>
  <si>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</si>
  <si>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</si>
  <si>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</si>
  <si>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</si>
  <si>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</si>
  <si>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</si>
  <si>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</si>
  <si>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</si>
  <si>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</si>
  <si>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</si>
  <si>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</si>
  <si>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</si>
  <si>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</si>
  <si>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</si>
  <si>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</si>
  <si>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</si>
  <si>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</si>
  <si>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</si>
  <si>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</si>
  <si>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</si>
  <si>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</si>
  <si>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</si>
  <si>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</si>
  <si>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</si>
  <si>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</si>
  <si>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</si>
  <si>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</si>
  <si>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</si>
  <si>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</si>
  <si>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</si>
  <si>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</si>
  <si>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</si>
  <si>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</si>
  <si>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</si>
  <si>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</si>
  <si>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</si>
  <si>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</si>
  <si>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</si>
  <si>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</si>
  <si>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</si>
  <si>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</si>
  <si>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</si>
  <si>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</si>
  <si>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</si>
  <si>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</si>
  <si>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</si>
  <si>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</si>
  <si>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</si>
  <si>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</si>
  <si>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</si>
  <si>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</si>
  <si>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</si>
  <si>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</si>
  <si>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</si>
  <si>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</si>
  <si>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</si>
  <si>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</si>
  <si>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</si>
  <si>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</si>
  <si>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</si>
  <si>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</si>
  <si>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</si>
  <si>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</si>
  <si>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</si>
  <si>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</si>
  <si>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</si>
  <si>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</si>
  <si>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</si>
  <si>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</si>
  <si>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</si>
  <si>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</si>
  <si>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</si>
  <si>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</si>
  <si>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</si>
  <si>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</si>
  <si>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</si>
  <si>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</si>
  <si>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</si>
  <si>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</si>
  <si>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</si>
  <si>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</si>
  <si>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</si>
  <si>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</si>
  <si>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</si>
  <si>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</si>
  <si>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</si>
  <si>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</si>
  <si>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</si>
  <si>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</si>
  <si>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</si>
  <si>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</si>
  <si>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</si>
  <si>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</si>
  <si>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</si>
  <si>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</si>
  <si>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</si>
  <si>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</si>
  <si>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</si>
  <si>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</si>
  <si>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</si>
  <si>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</si>
  <si>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</si>
  <si>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</si>
  <si>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</si>
  <si>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</si>
  <si>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</si>
  <si>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</si>
  <si>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</si>
  <si>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</si>
  <si>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</si>
  <si>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</si>
  <si>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</si>
  <si>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</si>
  <si>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</si>
  <si>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</si>
  <si>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</si>
  <si>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</si>
  <si>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</si>
  <si>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</si>
  <si>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</si>
  <si>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</si>
  <si>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</si>
  <si>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</si>
  <si>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</si>
  <si>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</si>
  <si>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</si>
  <si>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</si>
  <si>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</si>
  <si>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</si>
  <si>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</si>
  <si>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</si>
  <si>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</si>
  <si>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feedback of the mA for each function on the main screen</t>
  </si>
  <si>
    <t>MACHINE_APP</t>
  </si>
  <si>
    <t>TRACKS</t>
  </si>
  <si>
    <t>Umbilical Stop - does it do much? Is it the estop feedback from teleradio?</t>
  </si>
  <si>
    <t>Interlock in PLC with the Siren?</t>
  </si>
  <si>
    <t>Fuel Sender - scale for diagnostics</t>
  </si>
  <si>
    <t>Drum Pressure - scale</t>
  </si>
  <si>
    <t>Check for stuck signals on power up (directions / req / stop)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</si>
  <si>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</si>
  <si>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</si>
  <si>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</si>
  <si>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</si>
  <si>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</si>
  <si>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</si>
  <si>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</si>
  <si>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</si>
  <si>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</si>
  <si>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</si>
  <si>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</si>
  <si>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</si>
  <si>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DONE</t>
  </si>
  <si>
    <t>SKIP</t>
  </si>
  <si>
    <t>indication that setup mode is on / starting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</si>
  <si>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</si>
  <si>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</si>
  <si>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</si>
  <si>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</si>
  <si>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</si>
  <si>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</si>
  <si>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</si>
  <si>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</si>
  <si>
    <t>STATUS</t>
  </si>
  <si>
    <t>SECTION</t>
  </si>
  <si>
    <t>ITEM</t>
  </si>
  <si>
    <t>AUX</t>
  </si>
  <si>
    <t>CR0403</t>
  </si>
  <si>
    <t>OP0</t>
  </si>
  <si>
    <t>SIREN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</si>
  <si>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</si>
  <si>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</si>
  <si>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</si>
  <si>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</si>
  <si>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</si>
  <si>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</si>
  <si>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</si>
  <si>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</si>
  <si>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</si>
  <si>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</si>
  <si>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</si>
  <si>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DIVERT_VALVE</t>
  </si>
  <si>
    <t>FAN_FORWARD</t>
  </si>
  <si>
    <t>FAN_REVERSE</t>
  </si>
  <si>
    <t>SIDE_CONV_RAISE</t>
  </si>
  <si>
    <t>SIDE_CONV_LOWER</t>
  </si>
  <si>
    <t>CR0403 8 outputs</t>
  </si>
  <si>
    <t>check for disconencted valves?</t>
  </si>
  <si>
    <t>Check direction buttons not active during presiren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</si>
</sst>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U78"/>
  <sheetViews>
    <sheetView zoomScaleNormal="100" workbookViewId="0">
      <pane ySplit="1" topLeftCell="A47" activePane="bottomLeft" state="frozen"/>
      <selection pane="bottomLeft" activeCell="K70" sqref="K70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5" width="54" style="2" hidden="1" customWidth="1"/>
    <col min="16" max="16" width="54" style="2" customWidth="1"/>
    <col min="17" max="17" width="70.7109375" style="2" bestFit="1" customWidth="1"/>
    <col min="18" max="18" width="200" style="2" bestFit="1" customWidth="1"/>
    <col min="19" max="19" width="61.28515625" style="2" bestFit="1" customWidth="1"/>
    <col min="20" max="20" width="24.28515625" style="2" bestFit="1" customWidth="1"/>
    <col min="21" max="21" width="57.140625" style="2" bestFit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604</v>
      </c>
      <c r="L4" s="19" t="str">
        <f t="shared" si="7"/>
        <v>KEYSWITCH_CRANKING</v>
      </c>
      <c r="M4" s="19"/>
      <c r="N4" s="20" t="str">
        <f t="shared" si="8"/>
        <v>KEYSWITCH_CRANKING:IpCom; // CHASSIS IN0102</v>
      </c>
      <c r="O4" s="20" t="str">
        <f t="shared" si="9"/>
        <v>Machine_IO.Inputs.KEYSWITCH_CRANKING</v>
      </c>
      <c r="P4" s="20" t="str">
        <f t="shared" si="10"/>
        <v>Machine_IO.Inputs.KEYSWITCH_CRANKING.Dig</v>
      </c>
      <c r="Q4" s="20" t="str">
        <f t="shared" si="2"/>
        <v>Machine_IO.Inputs.KEYSWITCH_CRANKING(); // CR0709.IN0102</v>
      </c>
      <c r="R4" s="20" t="str">
        <f t="shared" si="11"/>
        <v>Machine_IO.Inputs.KEYSWITCH_CRANKING.Init('CHASSIS','KEYSWITCH_CRANKING','IN0102','a65',NVL_IO_CHASSIS.All_Inputs.IN0102,Machine_IO.Node_CHASSIS);</v>
      </c>
      <c r="S4" s="20" t="str">
        <f t="shared" si="3"/>
        <v>KEYSWITCH_CRANKING: Mimic_Input_FB; // CHASSIS:IN0102</v>
      </c>
      <c r="T4" s="20" t="str">
        <f t="shared" si="4"/>
        <v>CHASSIS.IN0102();</v>
      </c>
      <c r="U4" s="20" t="str">
        <f t="shared" si="5"/>
        <v>CHASSIS.IN0102.Init(Machine_IO.Inputs.KEYSWITCH_CRANKING);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/>
      <c r="L5" s="19" t="str">
        <f t="shared" si="7"/>
        <v>SPARE_IN0103</v>
      </c>
      <c r="M5" s="19"/>
      <c r="N5" s="20" t="str">
        <f t="shared" si="8"/>
        <v>SPARE_IN0103:IpCom; // CHASSIS IN0103</v>
      </c>
      <c r="O5" s="20" t="str">
        <f t="shared" si="9"/>
        <v>Machine_IO.Inputs.SPARE_IN0103</v>
      </c>
      <c r="P5" s="20" t="str">
        <f t="shared" si="10"/>
        <v>Machine_IO.Inputs.SPARE_IN0103.Dig</v>
      </c>
      <c r="Q5" s="20" t="str">
        <f t="shared" si="2"/>
        <v>Machine_IO.Inputs.SPARE_IN0103(); // CR0709.IN0103</v>
      </c>
      <c r="R5" s="20" t="str">
        <f t="shared" si="11"/>
        <v>Machine_IO.Inputs.SPARE_IN0103.Init('CHASSIS','SPARE_IN0103','IN0103','a66',NVL_IO_CHASSIS.All_Inputs.IN0103,Machine_IO.Node_CHASSIS);</v>
      </c>
      <c r="S5" s="20" t="str">
        <f t="shared" si="3"/>
        <v>: Mimic_Input_FB; // CHASSIS:IN0103</v>
      </c>
      <c r="T5" s="20" t="str">
        <f t="shared" si="4"/>
        <v>CHASSIS.IN0103();</v>
      </c>
      <c r="U5" s="20" t="str">
        <f t="shared" si="5"/>
        <v>CHASSIS.IN0103.Init(Machine_IO.Inputs.SPARE_IN0103);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/>
      <c r="L6" s="19" t="str">
        <f t="shared" si="7"/>
        <v>SPARE_IN0200</v>
      </c>
      <c r="M6" s="19"/>
      <c r="N6" s="20" t="str">
        <f t="shared" si="8"/>
        <v>SPARE_IN0200:IpCom; // CHASSIS IN0200</v>
      </c>
      <c r="O6" s="20" t="str">
        <f t="shared" si="9"/>
        <v>Machine_IO.Inputs.SPARE_IN0200</v>
      </c>
      <c r="P6" s="20" t="str">
        <f t="shared" si="10"/>
        <v>Machine_IO.Inputs.SPARE_IN0200.Dig</v>
      </c>
      <c r="Q6" s="20" t="str">
        <f t="shared" si="2"/>
        <v>Machine_IO.Inputs.SPARE_IN0200(); // CR0709.IN0200</v>
      </c>
      <c r="R6" s="20" t="str">
        <f t="shared" si="11"/>
        <v>Machine_IO.Inputs.SPARE_IN0200.Init('CHASSIS','SPARE_IN0200','IN0200','a67',NVL_IO_CHASSIS.All_Inputs.IN0200,Machine_IO.Node_CHASSIS);</v>
      </c>
      <c r="S6" s="20" t="str">
        <f t="shared" si="3"/>
        <v>: Mimic_Input_FB; // CHASSIS:IN0200</v>
      </c>
      <c r="T6" s="20" t="str">
        <f t="shared" si="4"/>
        <v>CHASSIS.IN0200();</v>
      </c>
      <c r="U6" s="20" t="str">
        <f t="shared" si="5"/>
        <v>CHASSIS.IN0200.Init(Machine_IO.Inputs.SPARE_IN0200);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19"/>
      <c r="L7" s="19" t="str">
        <f t="shared" si="7"/>
        <v>SPARE_IN0201</v>
      </c>
      <c r="M7" s="19"/>
      <c r="N7" s="20" t="str">
        <f t="shared" si="8"/>
        <v>SPARE_IN0201:IpCom; // CHASSIS IN0201</v>
      </c>
      <c r="O7" s="20" t="str">
        <f t="shared" si="9"/>
        <v>Machine_IO.Inputs.SPARE_IN0201</v>
      </c>
      <c r="P7" s="20" t="str">
        <f t="shared" si="10"/>
        <v>Machine_IO.Inputs.SPARE_IN0201.Dig</v>
      </c>
      <c r="Q7" s="20" t="str">
        <f t="shared" si="2"/>
        <v>Machine_IO.Inputs.SPARE_IN0201(); // CR0709.IN0201</v>
      </c>
      <c r="R7" s="20" t="str">
        <f t="shared" si="11"/>
        <v>Machine_IO.Inputs.SPARE_IN0201.Init('CHASSIS','SPARE_IN0201','IN0201','a68',NVL_IO_CHASSIS.All_Inputs.IN0201,Machine_IO.Node_CHASSIS);</v>
      </c>
      <c r="S7" s="20" t="str">
        <f t="shared" si="3"/>
        <v>: Mimic_Input_FB; // CHASSIS:IN0201</v>
      </c>
      <c r="T7" s="20" t="str">
        <f t="shared" si="4"/>
        <v>CHASSIS.IN0201();</v>
      </c>
      <c r="U7" s="20" t="str">
        <f t="shared" si="5"/>
        <v>CHASSIS.IN0201.Init(Machine_IO.Inputs.SPARE_IN0201);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368</v>
      </c>
      <c r="L24" s="19" t="str">
        <f t="shared" si="7"/>
        <v>RADIOSIDECONVRAISEREQ</v>
      </c>
      <c r="M24" s="19"/>
      <c r="N24" s="20" t="str">
        <f t="shared" si="8"/>
        <v>RADIOSIDECONVRAISEREQ:IpCom; // CHASSIS IN0502</v>
      </c>
      <c r="O24" s="20" t="str">
        <f t="shared" si="9"/>
        <v>Machine_IO.Inputs.RADIOSIDECONVRAISEREQ</v>
      </c>
      <c r="P24" s="20" t="str">
        <f t="shared" si="10"/>
        <v>Machine_IO.Inputs.RADIOSIDECONVRAISEREQ.Dig</v>
      </c>
      <c r="Q24" s="20" t="str">
        <f t="shared" si="2"/>
        <v>Machine_IO.Inputs.RADIOSIDECONVRAISEREQ(); // CR0709.IN0502</v>
      </c>
      <c r="R24" s="20" t="str">
        <f t="shared" si="11"/>
        <v>Machine_IO.Inputs.RADIOSIDECONVRAISEREQ.Init('CHASSIS','RADIOSIDECONVRAISEREQ','IN0502','a42',NVL_IO_CHASSIS.All_Inputs.IN0502,Machine_IO.Node_CHASSIS);</v>
      </c>
      <c r="S24" s="20" t="str">
        <f t="shared" si="3"/>
        <v>RadioSideConvRaiseReq: Mimic_Input_FB; // CHASSIS:IN0502</v>
      </c>
      <c r="T24" s="20" t="str">
        <f t="shared" si="4"/>
        <v>CHASSIS.IN0502();</v>
      </c>
      <c r="U24" s="20" t="str">
        <f t="shared" si="5"/>
        <v>CHASSIS.IN0502.Init(Machine_IO.Inputs.RADIOSIDECONVRAISEREQ);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369</v>
      </c>
      <c r="L25" s="19" t="str">
        <f t="shared" si="7"/>
        <v>RADIOSIDECONVLOWERREQ</v>
      </c>
      <c r="M25" s="19"/>
      <c r="N25" s="20" t="str">
        <f t="shared" si="8"/>
        <v>RADIOSIDECONVLOWERREQ:IpCom; // CHASSIS IN0503</v>
      </c>
      <c r="O25" s="20" t="str">
        <f t="shared" si="9"/>
        <v>Machine_IO.Inputs.RADIOSIDECONVLOWERREQ</v>
      </c>
      <c r="P25" s="20" t="str">
        <f t="shared" si="10"/>
        <v>Machine_IO.Inputs.RADIOSIDECONVLOWERREQ.Dig</v>
      </c>
      <c r="Q25" s="20" t="str">
        <f t="shared" si="2"/>
        <v>Machine_IO.Inputs.RADIOSIDECONVLOWERREQ(); // CR0709.IN0503</v>
      </c>
      <c r="R25" s="20" t="str">
        <f t="shared" si="11"/>
        <v>Machine_IO.Inputs.RADIOSIDECONVLOWERREQ.Init('CHASSIS','RADIOSIDECONVLOWERREQ','IN0503','a43',NVL_IO_CHASSIS.All_Inputs.IN0503,Machine_IO.Node_CHASSIS);</v>
      </c>
      <c r="S25" s="20" t="str">
        <f t="shared" si="3"/>
        <v>RadioSideConvLowerReq: Mimic_Input_FB; // CHASSIS:IN0503</v>
      </c>
      <c r="T25" s="20" t="str">
        <f t="shared" si="4"/>
        <v>CHASSIS.IN0503();</v>
      </c>
      <c r="U25" s="20" t="str">
        <f t="shared" si="5"/>
        <v>CHASSIS.IN0503.Init(Machine_IO.Inputs.RADIOSIDECONVLOWERREQ);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370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371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372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373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374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375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1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376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1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526</v>
      </c>
      <c r="J34" s="21" t="str">
        <f t="shared" si="1"/>
        <v>CHASSIS.OUT0000</v>
      </c>
      <c r="K34" s="19" t="s">
        <v>377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</row>
    <row r="35" spans="1:21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378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1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526</v>
      </c>
      <c r="J36" s="21" t="str">
        <f t="shared" si="1"/>
        <v>CHASSIS.OUT0002</v>
      </c>
      <c r="K36" s="19" t="s">
        <v>379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</row>
    <row r="37" spans="1:21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380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1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526</v>
      </c>
      <c r="J38" s="21" t="str">
        <f t="shared" si="1"/>
        <v>CHASSIS.OUT0004</v>
      </c>
      <c r="K38" s="19" t="s">
        <v>381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</row>
    <row r="39" spans="1:21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382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1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383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1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526</v>
      </c>
      <c r="J41" s="21" t="str">
        <f t="shared" si="1"/>
        <v>CHASSIS.OUT0007</v>
      </c>
      <c r="K41" s="19" t="s">
        <v>384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</row>
    <row r="42" spans="1:21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385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</row>
    <row r="43" spans="1:21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527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1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526</v>
      </c>
      <c r="J44" s="21" t="str">
        <f t="shared" si="1"/>
        <v>CHASSIS.OUT0100</v>
      </c>
      <c r="K44" s="19" t="s">
        <v>386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</row>
    <row r="45" spans="1:21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387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1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526</v>
      </c>
      <c r="J46" s="21" t="str">
        <f t="shared" si="1"/>
        <v>CHASSIS.OUT0102</v>
      </c>
      <c r="K46" s="19" t="s">
        <v>388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</row>
    <row r="47" spans="1:21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389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1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390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1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391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1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392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1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393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</row>
    <row r="52" spans="1:21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394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1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528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1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395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1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396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1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397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1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398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1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399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1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400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1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401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1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402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1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403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1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529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1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17" t="s">
        <v>608</v>
      </c>
      <c r="B67" s="17" t="s">
        <v>609</v>
      </c>
      <c r="C67" s="19"/>
      <c r="D67" s="17" t="s">
        <v>610</v>
      </c>
      <c r="E67" s="17" t="str">
        <f t="shared" ref="E67:E74" si="20">_xlfn.CONCAT(B67,".",D67)</f>
        <v>CR0403.OP0</v>
      </c>
      <c r="F67" s="17" t="s">
        <v>58</v>
      </c>
      <c r="G67" s="21"/>
      <c r="H67" s="21"/>
      <c r="I67" s="21"/>
      <c r="J67" s="21" t="str">
        <f t="shared" ref="J67" si="21">_xlfn.CONCAT(A67,".",D67)</f>
        <v>AUX.OP0</v>
      </c>
      <c r="K67" s="19" t="s">
        <v>611</v>
      </c>
      <c r="L67" s="19" t="str">
        <f t="shared" ref="L67" si="22">IF(K67&lt;&gt;"",UPPER(K67),_xlfn.CONCAT("SPARE_",D67))</f>
        <v>SIREN</v>
      </c>
      <c r="M67" s="19" t="str">
        <f t="shared" ref="M67" si="23">_xlfn.CONCAT(K67,":BOOL;")</f>
        <v>SIREN:BOOL;</v>
      </c>
      <c r="N67" s="20" t="str">
        <f t="shared" ref="N67" si="24">_xlfn.CONCAT(L67,":OpCom; // ",A67,".",D67)</f>
        <v>SIREN:OpCom; // AUX.OP0</v>
      </c>
      <c r="O67" s="20" t="str">
        <f t="shared" ref="O67" si="25">_xlfn.CONCAT("Machine_IO.","Outputs.",L67,"")</f>
        <v>Machine_IO.Outputs.SIREN</v>
      </c>
      <c r="P67" s="20" t="str">
        <f t="shared" ref="P67" si="26">_xlfn.CONCAT(O67,".Dig")</f>
        <v>Machine_IO.Outputs.SIREN.Dig</v>
      </c>
      <c r="Q67" s="20" t="str">
        <f t="shared" ref="Q67" si="27">_xlfn.CONCAT(O67,"(); // ",E67)</f>
        <v>Machine_IO.Outputs.SIREN(); // CR0403.OP0</v>
      </c>
      <c r="R67" s="20" t="str">
        <f t="shared" ref="R67" si="28">_xlfn.CONCAT(O67,".Init('",A67,"','",L67,"','",D67,"','",G67,"',NVL_Outputs_States_",A67,".All.",D67,",NVL_IO_",A35,".All_Outputs_Diag.",D67,",Machine_IO.Node_",A67,");")</f>
        <v>Machine_IO.Outputs.SIREN.Init('AUX','SIREN','OP0','',NVL_Outputs_States_AUX.All.OP0,NVL_IO_CHASSIS.All_Outputs_Diag.OP0,Machine_IO.Node_AUX);</v>
      </c>
      <c r="S67" s="20" t="str">
        <f t="shared" ref="S67" si="29">_xlfn.CONCAT(K67,": Mimic_Output_FB; // ",A67,":",D67)</f>
        <v>SIREN: Mimic_Output_FB; // AUX:OP0</v>
      </c>
      <c r="T67" s="20" t="str">
        <f t="shared" ref="T67" si="30">_xlfn.CONCAT(A67,".",D67,"();")</f>
        <v>AUX.OP0();</v>
      </c>
      <c r="U67" s="20" t="str">
        <f t="shared" ref="U67" si="31">_xlfn.CONCAT(A67,".",D67,".Init(",O67,");")</f>
        <v>AUX.OP0.Init(Machine_IO.Outputs.SIREN);</v>
      </c>
    </row>
    <row r="68" spans="1:21" x14ac:dyDescent="0.2">
      <c r="A68" s="17" t="s">
        <v>608</v>
      </c>
      <c r="B68" s="17" t="s">
        <v>609</v>
      </c>
      <c r="C68" s="19"/>
      <c r="D68" s="17" t="s">
        <v>612</v>
      </c>
      <c r="E68" s="17" t="str">
        <f t="shared" si="20"/>
        <v>CR0403.OP1</v>
      </c>
      <c r="F68" s="17" t="s">
        <v>58</v>
      </c>
      <c r="G68" s="21"/>
      <c r="H68" s="21"/>
      <c r="I68" s="21"/>
      <c r="J68" s="21" t="str">
        <f t="shared" ref="J68:J71" si="32">_xlfn.CONCAT(A68,".",D68)</f>
        <v>AUX.OP1</v>
      </c>
      <c r="K68" s="19"/>
      <c r="L68" s="19" t="str">
        <f t="shared" ref="L68:L71" si="33">IF(K68&lt;&gt;"",UPPER(K68),_xlfn.CONCAT("SPARE_",D68))</f>
        <v>SPARE_OP1</v>
      </c>
      <c r="M68" s="19" t="str">
        <f t="shared" ref="M68:M71" si="34">_xlfn.CONCAT(K68,":BOOL;")</f>
        <v>:BOOL;</v>
      </c>
      <c r="N68" s="20" t="str">
        <f t="shared" ref="N68:N71" si="35">_xlfn.CONCAT(L68,":OpCom; // ",A68,".",D68)</f>
        <v>SPARE_OP1:OpCom; // AUX.OP1</v>
      </c>
      <c r="O68" s="20" t="str">
        <f t="shared" ref="O68:O71" si="36">_xlfn.CONCAT("Machine_IO.","Outputs.",L68,"")</f>
        <v>Machine_IO.Outputs.SPARE_OP1</v>
      </c>
      <c r="P68" s="20" t="str">
        <f t="shared" ref="P68:P71" si="37">_xlfn.CONCAT(O68,".Dig")</f>
        <v>Machine_IO.Outputs.SPARE_OP1.Dig</v>
      </c>
      <c r="Q68" s="20" t="str">
        <f t="shared" ref="Q68:Q71" si="38">_xlfn.CONCAT(O68,"(); // ",E68)</f>
        <v>Machine_IO.Outputs.SPARE_OP1(); // CR0403.OP1</v>
      </c>
      <c r="R68" s="20" t="str">
        <f t="shared" ref="R68:R71" si="39">_xlfn.CONCAT(O68,".Init('",A68,"','",L68,"','",D68,"','",G68,"',NVL_Outputs_States_",A68,".All.",D68,",NVL_IO_",A36,".All_Outputs_Diag.",D68,",Machine_IO.Node_",A68,");")</f>
        <v>Machine_IO.Outputs.SPARE_OP1.Init('AUX','SPARE_OP1','OP1','',NVL_Outputs_States_AUX.All.OP1,NVL_IO_CHASSIS.All_Outputs_Diag.OP1,Machine_IO.Node_AUX);</v>
      </c>
      <c r="S68" s="20" t="str">
        <f t="shared" ref="S68:S71" si="40">_xlfn.CONCAT(K68,": Mimic_Output_FB; // ",A68,":",D68)</f>
        <v>: Mimic_Output_FB; // AUX:OP1</v>
      </c>
      <c r="T68" s="20" t="str">
        <f t="shared" ref="T68:T71" si="41">_xlfn.CONCAT(A68,".",D68,"();")</f>
        <v>AUX.OP1();</v>
      </c>
      <c r="U68" s="20" t="str">
        <f t="shared" ref="U68:U71" si="42">_xlfn.CONCAT(A68,".",D68,".Init(",O68,");")</f>
        <v>AUX.OP1.Init(Machine_IO.Outputs.SPARE_OP1);</v>
      </c>
    </row>
    <row r="69" spans="1:21" x14ac:dyDescent="0.2">
      <c r="A69" s="17" t="s">
        <v>608</v>
      </c>
      <c r="B69" s="17" t="s">
        <v>609</v>
      </c>
      <c r="C69" s="19"/>
      <c r="D69" s="17" t="s">
        <v>613</v>
      </c>
      <c r="E69" s="17" t="str">
        <f t="shared" si="20"/>
        <v>CR0403.OP2</v>
      </c>
      <c r="F69" s="17" t="s">
        <v>58</v>
      </c>
      <c r="G69" s="21"/>
      <c r="H69" s="21"/>
      <c r="I69" s="21"/>
      <c r="J69" s="21" t="str">
        <f t="shared" si="32"/>
        <v>AUX.OP2</v>
      </c>
      <c r="K69" s="19"/>
      <c r="L69" s="19" t="str">
        <f t="shared" si="33"/>
        <v>SPARE_OP2</v>
      </c>
      <c r="M69" s="19" t="str">
        <f t="shared" si="34"/>
        <v>:BOOL;</v>
      </c>
      <c r="N69" s="20" t="str">
        <f t="shared" si="35"/>
        <v>SPARE_OP2:OpCom; // AUX.OP2</v>
      </c>
      <c r="O69" s="20" t="str">
        <f t="shared" si="36"/>
        <v>Machine_IO.Outputs.SPARE_OP2</v>
      </c>
      <c r="P69" s="20" t="str">
        <f t="shared" si="37"/>
        <v>Machine_IO.Outputs.SPARE_OP2.Dig</v>
      </c>
      <c r="Q69" s="20" t="str">
        <f t="shared" si="38"/>
        <v>Machine_IO.Outputs.SPARE_OP2(); // CR0403.OP2</v>
      </c>
      <c r="R69" s="20" t="str">
        <f t="shared" si="39"/>
        <v>Machine_IO.Outputs.SPARE_OP2.Init('AUX','SPARE_OP2','OP2','',NVL_Outputs_States_AUX.All.OP2,NVL_IO_CHASSIS.All_Outputs_Diag.OP2,Machine_IO.Node_AUX);</v>
      </c>
      <c r="S69" s="20" t="str">
        <f t="shared" si="40"/>
        <v>: Mimic_Output_FB; // AUX:OP2</v>
      </c>
      <c r="T69" s="20" t="str">
        <f t="shared" si="41"/>
        <v>AUX.OP2();</v>
      </c>
      <c r="U69" s="20" t="str">
        <f t="shared" si="42"/>
        <v>AUX.OP2.Init(Machine_IO.Outputs.SPARE_OP2);</v>
      </c>
    </row>
    <row r="70" spans="1:21" x14ac:dyDescent="0.2">
      <c r="A70" s="17" t="s">
        <v>608</v>
      </c>
      <c r="B70" s="17" t="s">
        <v>609</v>
      </c>
      <c r="C70" s="19"/>
      <c r="D70" s="17" t="s">
        <v>614</v>
      </c>
      <c r="E70" s="17" t="str">
        <f t="shared" si="20"/>
        <v>CR0403.OP3</v>
      </c>
      <c r="F70" s="17" t="s">
        <v>58</v>
      </c>
      <c r="G70" s="21"/>
      <c r="H70" s="21"/>
      <c r="I70" s="21"/>
      <c r="J70" s="21" t="str">
        <f t="shared" si="32"/>
        <v>AUX.OP3</v>
      </c>
      <c r="K70" s="19" t="s">
        <v>623</v>
      </c>
      <c r="L70" s="19" t="str">
        <f t="shared" si="33"/>
        <v>DIVERT_VALVE</v>
      </c>
      <c r="M70" s="19" t="str">
        <f t="shared" si="34"/>
        <v>DIVERT_VALVE:BOOL;</v>
      </c>
      <c r="N70" s="20" t="str">
        <f t="shared" si="35"/>
        <v>DIVERT_VALVE:OpCom; // AUX.OP3</v>
      </c>
      <c r="O70" s="20" t="str">
        <f t="shared" si="36"/>
        <v>Machine_IO.Outputs.DIVERT_VALVE</v>
      </c>
      <c r="P70" s="20" t="str">
        <f t="shared" si="37"/>
        <v>Machine_IO.Outputs.DIVERT_VALVE.Dig</v>
      </c>
      <c r="Q70" s="20" t="str">
        <f t="shared" si="38"/>
        <v>Machine_IO.Outputs.DIVERT_VALVE(); // CR0403.OP3</v>
      </c>
      <c r="R70" s="20" t="str">
        <f t="shared" si="39"/>
        <v>Machine_IO.Outputs.DIVERT_VALVE.Init('AUX','DIVERT_VALVE','OP3','',NVL_Outputs_States_AUX.All.OP3,NVL_IO_CHASSIS.All_Outputs_Diag.OP3,Machine_IO.Node_AUX);</v>
      </c>
      <c r="S70" s="20" t="str">
        <f t="shared" si="40"/>
        <v>DIVERT_VALVE: Mimic_Output_FB; // AUX:OP3</v>
      </c>
      <c r="T70" s="20" t="str">
        <f t="shared" si="41"/>
        <v>AUX.OP3();</v>
      </c>
      <c r="U70" s="20" t="str">
        <f t="shared" si="42"/>
        <v>AUX.OP3.Init(Machine_IO.Outputs.DIVERT_VALVE);</v>
      </c>
    </row>
    <row r="71" spans="1:21" x14ac:dyDescent="0.2">
      <c r="A71" s="17" t="s">
        <v>608</v>
      </c>
      <c r="B71" s="17" t="s">
        <v>609</v>
      </c>
      <c r="C71" s="19"/>
      <c r="D71" s="17" t="s">
        <v>615</v>
      </c>
      <c r="E71" s="17" t="str">
        <f t="shared" si="20"/>
        <v>CR0403.OP4</v>
      </c>
      <c r="F71" s="17" t="s">
        <v>58</v>
      </c>
      <c r="G71" s="21"/>
      <c r="H71" s="21"/>
      <c r="I71" s="21"/>
      <c r="J71" s="21" t="str">
        <f t="shared" si="32"/>
        <v>AUX.OP4</v>
      </c>
      <c r="K71" s="19" t="s">
        <v>624</v>
      </c>
      <c r="L71" s="19" t="str">
        <f t="shared" si="33"/>
        <v>FAN_FORWARD</v>
      </c>
      <c r="M71" s="19" t="str">
        <f t="shared" si="34"/>
        <v>FAN_FORWARD:BOOL;</v>
      </c>
      <c r="N71" s="20" t="str">
        <f t="shared" si="35"/>
        <v>FAN_FORWARD:OpCom; // AUX.OP4</v>
      </c>
      <c r="O71" s="20" t="str">
        <f t="shared" si="36"/>
        <v>Machine_IO.Outputs.FAN_FORWARD</v>
      </c>
      <c r="P71" s="20" t="str">
        <f t="shared" si="37"/>
        <v>Machine_IO.Outputs.FAN_FORWARD.Dig</v>
      </c>
      <c r="Q71" s="20" t="str">
        <f t="shared" si="38"/>
        <v>Machine_IO.Outputs.FAN_FORWARD(); // CR0403.OP4</v>
      </c>
      <c r="R71" s="20" t="str">
        <f t="shared" si="39"/>
        <v>Machine_IO.Outputs.FAN_FORWARD.Init('AUX','FAN_FORWARD','OP4','',NVL_Outputs_States_AUX.All.OP4,NVL_IO_CHASSIS.All_Outputs_Diag.OP4,Machine_IO.Node_AUX);</v>
      </c>
      <c r="S71" s="20" t="str">
        <f t="shared" si="40"/>
        <v>FAN_FORWARD: Mimic_Output_FB; // AUX:OP4</v>
      </c>
      <c r="T71" s="20" t="str">
        <f t="shared" si="41"/>
        <v>AUX.OP4();</v>
      </c>
      <c r="U71" s="20" t="str">
        <f t="shared" si="42"/>
        <v>AUX.OP4.Init(Machine_IO.Outputs.FAN_FORWARD);</v>
      </c>
    </row>
    <row r="72" spans="1:21" x14ac:dyDescent="0.2">
      <c r="A72" s="17" t="s">
        <v>608</v>
      </c>
      <c r="B72" s="17" t="s">
        <v>609</v>
      </c>
      <c r="C72" s="19"/>
      <c r="D72" s="17" t="s">
        <v>616</v>
      </c>
      <c r="E72" s="17" t="str">
        <f t="shared" si="20"/>
        <v>CR0403.OP5</v>
      </c>
      <c r="F72" s="17" t="s">
        <v>58</v>
      </c>
      <c r="G72" s="21"/>
      <c r="H72" s="21"/>
      <c r="I72" s="21"/>
      <c r="J72" s="21" t="str">
        <f t="shared" ref="J72:J75" si="43">_xlfn.CONCAT(A72,".",D72)</f>
        <v>AUX.OP5</v>
      </c>
      <c r="K72" s="19" t="s">
        <v>625</v>
      </c>
      <c r="L72" s="19" t="str">
        <f t="shared" ref="L72:L75" si="44">IF(K72&lt;&gt;"",UPPER(K72),_xlfn.CONCAT("SPARE_",D72))</f>
        <v>FAN_REVERSE</v>
      </c>
      <c r="M72" s="19" t="str">
        <f t="shared" ref="M72:M75" si="45">_xlfn.CONCAT(K72,":BOOL;")</f>
        <v>FAN_REVERSE:BOOL;</v>
      </c>
      <c r="N72" s="20" t="str">
        <f t="shared" ref="N72:N75" si="46">_xlfn.CONCAT(L72,":OpCom; // ",A72,".",D72)</f>
        <v>FAN_REVERSE:OpCom; // AUX.OP5</v>
      </c>
      <c r="O72" s="20" t="str">
        <f t="shared" ref="O72:O75" si="47">_xlfn.CONCAT("Machine_IO.","Outputs.",L72,"")</f>
        <v>Machine_IO.Outputs.FAN_REVERSE</v>
      </c>
      <c r="P72" s="20" t="str">
        <f t="shared" ref="P72:P75" si="48">_xlfn.CONCAT(O72,".Dig")</f>
        <v>Machine_IO.Outputs.FAN_REVERSE.Dig</v>
      </c>
      <c r="Q72" s="20" t="str">
        <f t="shared" ref="Q72:Q75" si="49">_xlfn.CONCAT(O72,"(); // ",E72)</f>
        <v>Machine_IO.Outputs.FAN_REVERSE(); // CR0403.OP5</v>
      </c>
      <c r="R72" s="20" t="str">
        <f t="shared" ref="R72:R75" si="50">_xlfn.CONCAT(O72,".Init('",A72,"','",L72,"','",D72,"','",G72,"',NVL_Outputs_States_",A72,".All.",D72,",NVL_IO_",A40,".All_Outputs_Diag.",D72,",Machine_IO.Node_",A72,");")</f>
        <v>Machine_IO.Outputs.FAN_REVERSE.Init('AUX','FAN_REVERSE','OP5','',NVL_Outputs_States_AUX.All.OP5,NVL_IO_CHASSIS.All_Outputs_Diag.OP5,Machine_IO.Node_AUX);</v>
      </c>
      <c r="S72" s="20" t="str">
        <f t="shared" ref="S72:S75" si="51">_xlfn.CONCAT(K72,": Mimic_Output_FB; // ",A72,":",D72)</f>
        <v>FAN_REVERSE: Mimic_Output_FB; // AUX:OP5</v>
      </c>
      <c r="T72" s="20" t="str">
        <f t="shared" ref="T72:T75" si="52">_xlfn.CONCAT(A72,".",D72,"();")</f>
        <v>AUX.OP5();</v>
      </c>
      <c r="U72" s="20" t="str">
        <f t="shared" ref="U72:U75" si="53">_xlfn.CONCAT(A72,".",D72,".Init(",O72,");")</f>
        <v>AUX.OP5.Init(Machine_IO.Outputs.FAN_REVERSE);</v>
      </c>
    </row>
    <row r="73" spans="1:21" x14ac:dyDescent="0.2">
      <c r="A73" s="17" t="s">
        <v>608</v>
      </c>
      <c r="B73" s="17" t="s">
        <v>609</v>
      </c>
      <c r="C73" s="19"/>
      <c r="D73" s="17" t="s">
        <v>617</v>
      </c>
      <c r="E73" s="17" t="str">
        <f t="shared" si="20"/>
        <v>CR0403.OP6</v>
      </c>
      <c r="F73" s="17" t="s">
        <v>58</v>
      </c>
      <c r="G73" s="21"/>
      <c r="H73" s="21"/>
      <c r="I73" s="21"/>
      <c r="J73" s="21" t="str">
        <f t="shared" si="43"/>
        <v>AUX.OP6</v>
      </c>
      <c r="K73" s="19" t="s">
        <v>626</v>
      </c>
      <c r="L73" s="19" t="str">
        <f t="shared" si="44"/>
        <v>SIDE_CONV_RAISE</v>
      </c>
      <c r="M73" s="19" t="str">
        <f t="shared" si="45"/>
        <v>SIDE_CONV_RAISE:BOOL;</v>
      </c>
      <c r="N73" s="20" t="str">
        <f t="shared" si="46"/>
        <v>SIDE_CONV_RAISE:OpCom; // AUX.OP6</v>
      </c>
      <c r="O73" s="20" t="str">
        <f t="shared" si="47"/>
        <v>Machine_IO.Outputs.SIDE_CONV_RAISE</v>
      </c>
      <c r="P73" s="20" t="str">
        <f t="shared" si="48"/>
        <v>Machine_IO.Outputs.SIDE_CONV_RAISE.Dig</v>
      </c>
      <c r="Q73" s="20" t="str">
        <f t="shared" si="49"/>
        <v>Machine_IO.Outputs.SIDE_CONV_RAISE(); // CR0403.OP6</v>
      </c>
      <c r="R73" s="20" t="str">
        <f t="shared" si="50"/>
        <v>Machine_IO.Outputs.SIDE_CONV_RAISE.Init('AUX','SIDE_CONV_RAISE','OP6','',NVL_Outputs_States_AUX.All.OP6,NVL_IO_CHASSIS.All_Outputs_Diag.OP6,Machine_IO.Node_AUX);</v>
      </c>
      <c r="S73" s="20" t="str">
        <f t="shared" si="51"/>
        <v>SIDE_CONV_RAISE: Mimic_Output_FB; // AUX:OP6</v>
      </c>
      <c r="T73" s="20" t="str">
        <f t="shared" si="52"/>
        <v>AUX.OP6();</v>
      </c>
      <c r="U73" s="20" t="str">
        <f t="shared" si="53"/>
        <v>AUX.OP6.Init(Machine_IO.Outputs.SIDE_CONV_RAISE);</v>
      </c>
    </row>
    <row r="74" spans="1:21" x14ac:dyDescent="0.2">
      <c r="A74" s="17" t="s">
        <v>608</v>
      </c>
      <c r="B74" s="17" t="s">
        <v>609</v>
      </c>
      <c r="C74" s="19"/>
      <c r="D74" s="17" t="s">
        <v>618</v>
      </c>
      <c r="E74" s="17" t="str">
        <f t="shared" si="20"/>
        <v>CR0403.OP7</v>
      </c>
      <c r="F74" s="17" t="s">
        <v>58</v>
      </c>
      <c r="G74" s="21"/>
      <c r="H74" s="21"/>
      <c r="I74" s="21"/>
      <c r="J74" s="21" t="str">
        <f t="shared" si="43"/>
        <v>AUX.OP7</v>
      </c>
      <c r="K74" s="19" t="s">
        <v>627</v>
      </c>
      <c r="L74" s="19" t="str">
        <f t="shared" si="44"/>
        <v>SIDE_CONV_LOWER</v>
      </c>
      <c r="M74" s="19" t="str">
        <f t="shared" si="45"/>
        <v>SIDE_CONV_LOWER:BOOL;</v>
      </c>
      <c r="N74" s="20" t="str">
        <f t="shared" si="46"/>
        <v>SIDE_CONV_LOWER:OpCom; // AUX.OP7</v>
      </c>
      <c r="O74" s="20" t="str">
        <f t="shared" si="47"/>
        <v>Machine_IO.Outputs.SIDE_CONV_LOWER</v>
      </c>
      <c r="P74" s="20" t="str">
        <f t="shared" si="48"/>
        <v>Machine_IO.Outputs.SIDE_CONV_LOWER.Dig</v>
      </c>
      <c r="Q74" s="20" t="str">
        <f t="shared" si="49"/>
        <v>Machine_IO.Outputs.SIDE_CONV_LOWER(); // CR0403.OP7</v>
      </c>
      <c r="R74" s="20" t="str">
        <f t="shared" si="50"/>
        <v>Machine_IO.Outputs.SIDE_CONV_LOWER.Init('AUX','SIDE_CONV_LOWER','OP7','',NVL_Outputs_States_AUX.All.OP7,NVL_IO_CHASSIS.All_Outputs_Diag.OP7,Machine_IO.Node_AUX);</v>
      </c>
      <c r="S74" s="20" t="str">
        <f t="shared" si="51"/>
        <v>SIDE_CONV_LOWER: Mimic_Output_FB; // AUX:OP7</v>
      </c>
      <c r="T74" s="20" t="str">
        <f t="shared" si="52"/>
        <v>AUX.OP7();</v>
      </c>
      <c r="U74" s="20" t="str">
        <f t="shared" si="53"/>
        <v>AUX.OP7.Init(Machine_IO.Outputs.SIDE_CONV_LOWER);</v>
      </c>
    </row>
    <row r="75" spans="1:21" x14ac:dyDescent="0.2">
      <c r="A75" s="17" t="s">
        <v>608</v>
      </c>
      <c r="B75" s="17" t="s">
        <v>609</v>
      </c>
      <c r="C75" s="19"/>
      <c r="D75" s="17" t="s">
        <v>619</v>
      </c>
      <c r="E75" s="17" t="str">
        <f t="shared" ref="E75:E78" si="54">_xlfn.CONCAT(B75,".",D75)</f>
        <v>CR0403.OP8</v>
      </c>
      <c r="F75" s="17" t="s">
        <v>58</v>
      </c>
      <c r="G75" s="21"/>
      <c r="H75" s="21"/>
      <c r="I75" s="21"/>
      <c r="J75" s="21" t="str">
        <f t="shared" si="43"/>
        <v>AUX.OP8</v>
      </c>
      <c r="K75" s="19"/>
      <c r="L75" s="19" t="str">
        <f t="shared" si="44"/>
        <v>SPARE_OP8</v>
      </c>
      <c r="M75" s="19" t="str">
        <f t="shared" si="45"/>
        <v>:BOOL;</v>
      </c>
      <c r="N75" s="20" t="str">
        <f t="shared" si="46"/>
        <v>SPARE_OP8:OpCom; // AUX.OP8</v>
      </c>
      <c r="O75" s="20" t="str">
        <f t="shared" si="47"/>
        <v>Machine_IO.Outputs.SPARE_OP8</v>
      </c>
      <c r="P75" s="20" t="str">
        <f t="shared" si="48"/>
        <v>Machine_IO.Outputs.SPARE_OP8.Dig</v>
      </c>
      <c r="Q75" s="20" t="str">
        <f t="shared" si="49"/>
        <v>Machine_IO.Outputs.SPARE_OP8(); // CR0403.OP8</v>
      </c>
      <c r="R75" s="20" t="str">
        <f t="shared" si="50"/>
        <v>Machine_IO.Outputs.SPARE_OP8.Init('AUX','SPARE_OP8','OP8','',NVL_Outputs_States_AUX.All.OP8,NVL_IO_CHASSIS.All_Outputs_Diag.OP8,Machine_IO.Node_AUX);</v>
      </c>
      <c r="S75" s="20" t="str">
        <f t="shared" si="51"/>
        <v>: Mimic_Output_FB; // AUX:OP8</v>
      </c>
      <c r="T75" s="20" t="str">
        <f t="shared" si="52"/>
        <v>AUX.OP8();</v>
      </c>
      <c r="U75" s="20" t="str">
        <f t="shared" si="53"/>
        <v>AUX.OP8.Init(Machine_IO.Outputs.SPARE_OP8);</v>
      </c>
    </row>
    <row r="76" spans="1:21" x14ac:dyDescent="0.2">
      <c r="A76" s="17" t="s">
        <v>608</v>
      </c>
      <c r="B76" s="17" t="s">
        <v>609</v>
      </c>
      <c r="C76" s="19"/>
      <c r="D76" s="17" t="s">
        <v>620</v>
      </c>
      <c r="E76" s="17" t="str">
        <f t="shared" si="54"/>
        <v>CR0403.OP9</v>
      </c>
      <c r="F76" s="17" t="s">
        <v>58</v>
      </c>
      <c r="G76" s="21"/>
      <c r="H76" s="21"/>
      <c r="I76" s="21"/>
      <c r="J76" s="21" t="str">
        <f t="shared" ref="J76:J78" si="55">_xlfn.CONCAT(A76,".",D76)</f>
        <v>AUX.OP9</v>
      </c>
      <c r="K76" s="19"/>
      <c r="L76" s="19" t="str">
        <f t="shared" ref="L76:L78" si="56">IF(K76&lt;&gt;"",UPPER(K76),_xlfn.CONCAT("SPARE_",D76))</f>
        <v>SPARE_OP9</v>
      </c>
      <c r="M76" s="19" t="str">
        <f t="shared" ref="M76:M78" si="57">_xlfn.CONCAT(K76,":BOOL;")</f>
        <v>:BOOL;</v>
      </c>
      <c r="N76" s="20" t="str">
        <f t="shared" ref="N76:N78" si="58">_xlfn.CONCAT(L76,":OpCom; // ",A76,".",D76)</f>
        <v>SPARE_OP9:OpCom; // AUX.OP9</v>
      </c>
      <c r="O76" s="20" t="str">
        <f t="shared" ref="O76:O78" si="59">_xlfn.CONCAT("Machine_IO.","Outputs.",L76,"")</f>
        <v>Machine_IO.Outputs.SPARE_OP9</v>
      </c>
      <c r="P76" s="20" t="str">
        <f t="shared" ref="P76:P78" si="60">_xlfn.CONCAT(O76,".Dig")</f>
        <v>Machine_IO.Outputs.SPARE_OP9.Dig</v>
      </c>
      <c r="Q76" s="20" t="str">
        <f t="shared" ref="Q76:Q78" si="61">_xlfn.CONCAT(O76,"(); // ",E76)</f>
        <v>Machine_IO.Outputs.SPARE_OP9(); // CR0403.OP9</v>
      </c>
      <c r="R76" s="20" t="str">
        <f t="shared" ref="R76:R78" si="62">_xlfn.CONCAT(O76,".Init('",A76,"','",L76,"','",D76,"','",G76,"',NVL_Outputs_States_",A76,".All.",D76,",NVL_IO_",A44,".All_Outputs_Diag.",D76,",Machine_IO.Node_",A76,");")</f>
        <v>Machine_IO.Outputs.SPARE_OP9.Init('AUX','SPARE_OP9','OP9','',NVL_Outputs_States_AUX.All.OP9,NVL_IO_CHASSIS.All_Outputs_Diag.OP9,Machine_IO.Node_AUX);</v>
      </c>
      <c r="S76" s="20" t="str">
        <f t="shared" ref="S76:S78" si="63">_xlfn.CONCAT(K76,": Mimic_Output_FB; // ",A76,":",D76)</f>
        <v>: Mimic_Output_FB; // AUX:OP9</v>
      </c>
      <c r="T76" s="20" t="str">
        <f t="shared" ref="T76:T78" si="64">_xlfn.CONCAT(A76,".",D76,"();")</f>
        <v>AUX.OP9();</v>
      </c>
      <c r="U76" s="20" t="str">
        <f t="shared" ref="U76:U78" si="65">_xlfn.CONCAT(A76,".",D76,".Init(",O76,");")</f>
        <v>AUX.OP9.Init(Machine_IO.Outputs.SPARE_OP9);</v>
      </c>
    </row>
    <row r="77" spans="1:21" x14ac:dyDescent="0.2">
      <c r="A77" s="17" t="s">
        <v>608</v>
      </c>
      <c r="B77" s="17" t="s">
        <v>609</v>
      </c>
      <c r="C77" s="19"/>
      <c r="D77" s="17" t="s">
        <v>621</v>
      </c>
      <c r="E77" s="17" t="str">
        <f t="shared" si="54"/>
        <v>CR0403.OP10</v>
      </c>
      <c r="F77" s="17" t="s">
        <v>58</v>
      </c>
      <c r="G77" s="21"/>
      <c r="H77" s="21"/>
      <c r="I77" s="21"/>
      <c r="J77" s="21" t="str">
        <f t="shared" si="55"/>
        <v>AUX.OP10</v>
      </c>
      <c r="K77" s="19"/>
      <c r="L77" s="19" t="str">
        <f t="shared" si="56"/>
        <v>SPARE_OP10</v>
      </c>
      <c r="M77" s="19" t="str">
        <f t="shared" si="57"/>
        <v>:BOOL;</v>
      </c>
      <c r="N77" s="20" t="str">
        <f t="shared" si="58"/>
        <v>SPARE_OP10:OpCom; // AUX.OP10</v>
      </c>
      <c r="O77" s="20" t="str">
        <f t="shared" si="59"/>
        <v>Machine_IO.Outputs.SPARE_OP10</v>
      </c>
      <c r="P77" s="20" t="str">
        <f t="shared" si="60"/>
        <v>Machine_IO.Outputs.SPARE_OP10.Dig</v>
      </c>
      <c r="Q77" s="20" t="str">
        <f t="shared" si="61"/>
        <v>Machine_IO.Outputs.SPARE_OP10(); // CR0403.OP10</v>
      </c>
      <c r="R77" s="20" t="str">
        <f t="shared" si="62"/>
        <v>Machine_IO.Outputs.SPARE_OP10.Init('AUX','SPARE_OP10','OP10','',NVL_Outputs_States_AUX.All.OP10,NVL_IO_CHASSIS.All_Outputs_Diag.OP10,Machine_IO.Node_AUX);</v>
      </c>
      <c r="S77" s="20" t="str">
        <f t="shared" si="63"/>
        <v>: Mimic_Output_FB; // AUX:OP10</v>
      </c>
      <c r="T77" s="20" t="str">
        <f t="shared" si="64"/>
        <v>AUX.OP10();</v>
      </c>
      <c r="U77" s="20" t="str">
        <f t="shared" si="65"/>
        <v>AUX.OP10.Init(Machine_IO.Outputs.SPARE_OP10);</v>
      </c>
    </row>
    <row r="78" spans="1:21" x14ac:dyDescent="0.2">
      <c r="A78" s="17" t="s">
        <v>608</v>
      </c>
      <c r="B78" s="17" t="s">
        <v>609</v>
      </c>
      <c r="C78" s="19"/>
      <c r="D78" s="17" t="s">
        <v>622</v>
      </c>
      <c r="E78" s="17" t="str">
        <f t="shared" si="54"/>
        <v>CR0403.OP11</v>
      </c>
      <c r="F78" s="17" t="s">
        <v>58</v>
      </c>
      <c r="G78" s="21"/>
      <c r="H78" s="21"/>
      <c r="I78" s="21"/>
      <c r="J78" s="21" t="str">
        <f t="shared" si="55"/>
        <v>AUX.OP11</v>
      </c>
      <c r="K78" s="19"/>
      <c r="L78" s="19" t="str">
        <f t="shared" si="56"/>
        <v>SPARE_OP11</v>
      </c>
      <c r="M78" s="19" t="str">
        <f t="shared" si="57"/>
        <v>:BOOL;</v>
      </c>
      <c r="N78" s="20" t="str">
        <f t="shared" si="58"/>
        <v>SPARE_OP11:OpCom; // AUX.OP11</v>
      </c>
      <c r="O78" s="20" t="str">
        <f t="shared" si="59"/>
        <v>Machine_IO.Outputs.SPARE_OP11</v>
      </c>
      <c r="P78" s="20" t="str">
        <f t="shared" si="60"/>
        <v>Machine_IO.Outputs.SPARE_OP11.Dig</v>
      </c>
      <c r="Q78" s="20" t="str">
        <f t="shared" si="61"/>
        <v>Machine_IO.Outputs.SPARE_OP11(); // CR0403.OP11</v>
      </c>
      <c r="R78" s="20" t="str">
        <f t="shared" si="62"/>
        <v>Machine_IO.Outputs.SPARE_OP11.Init('AUX','SPARE_OP11','OP11','',NVL_Outputs_States_AUX.All.OP11,NVL_IO_CHASSIS.All_Outputs_Diag.OP11,Machine_IO.Node_AUX);</v>
      </c>
      <c r="S78" s="20" t="str">
        <f t="shared" si="63"/>
        <v>: Mimic_Output_FB; // AUX:OP11</v>
      </c>
      <c r="T78" s="20" t="str">
        <f t="shared" si="64"/>
        <v>AUX.OP11();</v>
      </c>
      <c r="U78" s="20" t="str">
        <f t="shared" si="65"/>
        <v>AUX.OP11.Init(Machine_IO.Outputs.SPARE_OP11);</v>
      </c>
    </row>
  </sheetData>
  <autoFilter ref="A1:AP71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530</v>
      </c>
      <c r="C2">
        <v>0</v>
      </c>
    </row>
    <row r="3" spans="2:4" x14ac:dyDescent="0.25">
      <c r="B3" t="s">
        <v>530</v>
      </c>
      <c r="D3">
        <v>1500</v>
      </c>
    </row>
    <row r="5" spans="2:4" x14ac:dyDescent="0.25">
      <c r="B5" t="s">
        <v>530</v>
      </c>
      <c r="C5">
        <v>0</v>
      </c>
    </row>
    <row r="6" spans="2:4" x14ac:dyDescent="0.25">
      <c r="B6" t="s">
        <v>531</v>
      </c>
      <c r="D6">
        <v>1500</v>
      </c>
    </row>
    <row r="8" spans="2:4" x14ac:dyDescent="0.25">
      <c r="B8" t="s">
        <v>532</v>
      </c>
      <c r="C8">
        <v>0</v>
      </c>
    </row>
    <row r="9" spans="2:4" x14ac:dyDescent="0.25">
      <c r="B9" t="s">
        <v>533</v>
      </c>
      <c r="D9">
        <v>1500</v>
      </c>
    </row>
    <row r="11" spans="2:4" x14ac:dyDescent="0.25">
      <c r="B11" t="s">
        <v>535</v>
      </c>
      <c r="C11">
        <v>0</v>
      </c>
    </row>
    <row r="12" spans="2:4" x14ac:dyDescent="0.25">
      <c r="B12" t="s">
        <v>536</v>
      </c>
      <c r="D12">
        <v>1500</v>
      </c>
    </row>
    <row r="14" spans="2:4" x14ac:dyDescent="0.25">
      <c r="B14" t="s">
        <v>534</v>
      </c>
      <c r="C14">
        <v>0</v>
      </c>
    </row>
    <row r="15" spans="2:4" x14ac:dyDescent="0.25">
      <c r="B15" t="s">
        <v>537</v>
      </c>
      <c r="D15">
        <v>1500</v>
      </c>
    </row>
    <row r="17" spans="2:4" x14ac:dyDescent="0.25">
      <c r="B17" t="s">
        <v>538</v>
      </c>
      <c r="C17">
        <v>0</v>
      </c>
    </row>
    <row r="18" spans="2:4" x14ac:dyDescent="0.25">
      <c r="B18" t="s">
        <v>539</v>
      </c>
      <c r="D18">
        <v>1500</v>
      </c>
    </row>
    <row r="20" spans="2:4" x14ac:dyDescent="0.25">
      <c r="B20" t="s">
        <v>540</v>
      </c>
      <c r="C20">
        <v>0</v>
      </c>
      <c r="D20">
        <v>1</v>
      </c>
    </row>
    <row r="22" spans="2:4" x14ac:dyDescent="0.25">
      <c r="B22" t="s">
        <v>541</v>
      </c>
      <c r="C22">
        <v>0</v>
      </c>
    </row>
    <row r="23" spans="2:4" x14ac:dyDescent="0.25">
      <c r="B23" t="s">
        <v>543</v>
      </c>
    </row>
    <row r="24" spans="2:4" x14ac:dyDescent="0.25">
      <c r="B24" t="s">
        <v>542</v>
      </c>
      <c r="D24">
        <v>250</v>
      </c>
    </row>
    <row r="26" spans="2:4" x14ac:dyDescent="0.25">
      <c r="B26" t="s">
        <v>555</v>
      </c>
      <c r="C26">
        <v>0</v>
      </c>
      <c r="D26">
        <v>100</v>
      </c>
    </row>
    <row r="27" spans="2:4" x14ac:dyDescent="0.25">
      <c r="B27" t="s">
        <v>556</v>
      </c>
      <c r="C27">
        <v>0</v>
      </c>
      <c r="D27">
        <v>100</v>
      </c>
    </row>
    <row r="28" spans="2:4" x14ac:dyDescent="0.25">
      <c r="B28" t="s">
        <v>551</v>
      </c>
      <c r="C28">
        <v>0</v>
      </c>
      <c r="D28">
        <v>100</v>
      </c>
    </row>
    <row r="29" spans="2:4" x14ac:dyDescent="0.25">
      <c r="B29" t="s">
        <v>552</v>
      </c>
      <c r="C29">
        <v>0</v>
      </c>
      <c r="D29">
        <v>100</v>
      </c>
    </row>
    <row r="30" spans="2:4" x14ac:dyDescent="0.25">
      <c r="B30" t="s">
        <v>553</v>
      </c>
      <c r="C30">
        <v>0</v>
      </c>
      <c r="D30">
        <v>100</v>
      </c>
    </row>
    <row r="31" spans="2:4" x14ac:dyDescent="0.25">
      <c r="B31" t="s">
        <v>554</v>
      </c>
      <c r="C31">
        <v>0</v>
      </c>
      <c r="D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445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446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447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509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448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510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449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511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450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512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451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513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452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514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453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515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454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516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455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517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456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518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457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519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458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404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459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405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460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406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461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407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462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408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463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409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464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410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465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411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466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412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467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413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468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414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469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520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470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415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471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416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472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417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473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418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474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419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475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420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476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421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477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422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478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423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479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424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480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425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481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426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482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427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483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428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484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429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485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430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486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521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487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431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488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432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489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433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490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434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491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435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492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436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493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437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494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438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495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439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496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522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497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440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498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396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499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397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500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441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501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399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502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400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503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442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504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443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505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444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506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523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507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524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508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525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sheetPr filterMode="1"/>
  <dimension ref="B1:E54"/>
  <sheetViews>
    <sheetView tabSelected="1" workbookViewId="0">
      <selection activeCell="C7" sqref="C7"/>
    </sheetView>
  </sheetViews>
  <sheetFormatPr defaultRowHeight="15" x14ac:dyDescent="0.25"/>
  <cols>
    <col min="2" max="2" width="20.42578125" customWidth="1"/>
    <col min="3" max="3" width="71.42578125" customWidth="1"/>
    <col min="4" max="4" width="13.5703125" customWidth="1"/>
    <col min="5" max="5" width="21.140625" customWidth="1"/>
  </cols>
  <sheetData>
    <row r="1" spans="2:4" x14ac:dyDescent="0.25">
      <c r="B1" t="s">
        <v>606</v>
      </c>
      <c r="C1" t="s">
        <v>607</v>
      </c>
      <c r="D1" t="s">
        <v>605</v>
      </c>
    </row>
    <row r="2" spans="2:4" x14ac:dyDescent="0.25">
      <c r="B2" t="s">
        <v>576</v>
      </c>
      <c r="C2" t="s">
        <v>577</v>
      </c>
    </row>
    <row r="3" spans="2:4" x14ac:dyDescent="0.25">
      <c r="B3" t="s">
        <v>576</v>
      </c>
      <c r="C3" t="s">
        <v>578</v>
      </c>
    </row>
    <row r="4" spans="2:4" x14ac:dyDescent="0.25">
      <c r="B4" t="s">
        <v>576</v>
      </c>
      <c r="C4" t="s">
        <v>581</v>
      </c>
    </row>
    <row r="5" spans="2:4" x14ac:dyDescent="0.25">
      <c r="B5" t="s">
        <v>576</v>
      </c>
      <c r="C5" t="s">
        <v>629</v>
      </c>
    </row>
    <row r="6" spans="2:4" x14ac:dyDescent="0.25">
      <c r="B6" t="s">
        <v>576</v>
      </c>
      <c r="C6" t="s">
        <v>630</v>
      </c>
    </row>
    <row r="7" spans="2:4" x14ac:dyDescent="0.25">
      <c r="B7" t="s">
        <v>559</v>
      </c>
      <c r="C7" t="s">
        <v>562</v>
      </c>
    </row>
    <row r="8" spans="2:4" hidden="1" x14ac:dyDescent="0.25">
      <c r="B8" t="s">
        <v>559</v>
      </c>
      <c r="C8" t="s">
        <v>544</v>
      </c>
      <c r="D8" t="s">
        <v>594</v>
      </c>
    </row>
    <row r="9" spans="2:4" hidden="1" x14ac:dyDescent="0.25">
      <c r="B9" t="s">
        <v>559</v>
      </c>
      <c r="C9" t="s">
        <v>580</v>
      </c>
      <c r="D9" t="s">
        <v>594</v>
      </c>
    </row>
    <row r="10" spans="2:4" hidden="1" x14ac:dyDescent="0.25">
      <c r="B10" t="s">
        <v>559</v>
      </c>
      <c r="C10" t="s">
        <v>579</v>
      </c>
      <c r="D10" t="s">
        <v>594</v>
      </c>
    </row>
    <row r="11" spans="2:4" hidden="1" x14ac:dyDescent="0.25">
      <c r="B11" t="s">
        <v>559</v>
      </c>
      <c r="C11" t="s">
        <v>545</v>
      </c>
      <c r="D11" t="s">
        <v>594</v>
      </c>
    </row>
    <row r="12" spans="2:4" hidden="1" x14ac:dyDescent="0.25">
      <c r="B12" t="s">
        <v>559</v>
      </c>
      <c r="C12" t="s">
        <v>560</v>
      </c>
      <c r="D12" t="s">
        <v>594</v>
      </c>
    </row>
    <row r="13" spans="2:4" hidden="1" x14ac:dyDescent="0.25">
      <c r="B13" t="s">
        <v>559</v>
      </c>
      <c r="C13" t="s">
        <v>561</v>
      </c>
      <c r="D13" t="s">
        <v>594</v>
      </c>
    </row>
    <row r="14" spans="2:4" hidden="1" x14ac:dyDescent="0.25">
      <c r="B14" t="s">
        <v>559</v>
      </c>
      <c r="C14" t="s">
        <v>563</v>
      </c>
      <c r="D14" t="s">
        <v>595</v>
      </c>
    </row>
    <row r="15" spans="2:4" hidden="1" x14ac:dyDescent="0.25">
      <c r="B15" t="s">
        <v>559</v>
      </c>
      <c r="C15" t="s">
        <v>586</v>
      </c>
      <c r="D15" t="s">
        <v>594</v>
      </c>
    </row>
    <row r="17" spans="2:4" hidden="1" x14ac:dyDescent="0.25">
      <c r="B17" t="s">
        <v>564</v>
      </c>
      <c r="C17" t="s">
        <v>628</v>
      </c>
      <c r="D17" t="s">
        <v>594</v>
      </c>
    </row>
    <row r="19" spans="2:4" hidden="1" x14ac:dyDescent="0.25">
      <c r="B19" t="s">
        <v>565</v>
      </c>
      <c r="C19" t="s">
        <v>546</v>
      </c>
      <c r="D19" t="s">
        <v>594</v>
      </c>
    </row>
    <row r="21" spans="2:4" hidden="1" x14ac:dyDescent="0.25">
      <c r="B21" t="s">
        <v>566</v>
      </c>
      <c r="C21" t="s">
        <v>557</v>
      </c>
      <c r="D21" t="s">
        <v>594</v>
      </c>
    </row>
    <row r="22" spans="2:4" hidden="1" x14ac:dyDescent="0.25">
      <c r="B22" t="s">
        <v>566</v>
      </c>
      <c r="C22" t="s">
        <v>547</v>
      </c>
      <c r="D22" t="s">
        <v>594</v>
      </c>
    </row>
    <row r="23" spans="2:4" hidden="1" x14ac:dyDescent="0.25">
      <c r="B23" t="s">
        <v>566</v>
      </c>
      <c r="C23" t="s">
        <v>548</v>
      </c>
      <c r="D23" t="s">
        <v>595</v>
      </c>
    </row>
    <row r="25" spans="2:4" hidden="1" x14ac:dyDescent="0.25">
      <c r="B25" t="s">
        <v>567</v>
      </c>
      <c r="C25" t="s">
        <v>558</v>
      </c>
      <c r="D25" t="s">
        <v>595</v>
      </c>
    </row>
    <row r="26" spans="2:4" hidden="1" x14ac:dyDescent="0.25">
      <c r="B26" t="s">
        <v>567</v>
      </c>
      <c r="C26" t="s">
        <v>568</v>
      </c>
      <c r="D26" t="s">
        <v>595</v>
      </c>
    </row>
    <row r="28" spans="2:4" x14ac:dyDescent="0.25">
      <c r="B28" t="s">
        <v>575</v>
      </c>
      <c r="C28" t="s">
        <v>549</v>
      </c>
    </row>
    <row r="29" spans="2:4" x14ac:dyDescent="0.25">
      <c r="B29" t="s">
        <v>575</v>
      </c>
      <c r="C29" t="s">
        <v>550</v>
      </c>
    </row>
    <row r="31" spans="2:4" x14ac:dyDescent="0.25">
      <c r="B31" t="s">
        <v>569</v>
      </c>
      <c r="C31" t="s">
        <v>570</v>
      </c>
    </row>
    <row r="33" spans="2:4" x14ac:dyDescent="0.25">
      <c r="B33" t="s">
        <v>571</v>
      </c>
      <c r="C33" t="s">
        <v>572</v>
      </c>
    </row>
    <row r="34" spans="2:4" x14ac:dyDescent="0.25">
      <c r="B34" t="s">
        <v>571</v>
      </c>
      <c r="C34" t="s">
        <v>573</v>
      </c>
    </row>
    <row r="35" spans="2:4" x14ac:dyDescent="0.25">
      <c r="B35" t="s">
        <v>571</v>
      </c>
      <c r="C35" t="s">
        <v>574</v>
      </c>
    </row>
    <row r="38" spans="2:4" hidden="1" x14ac:dyDescent="0.25">
      <c r="B38" t="s">
        <v>582</v>
      </c>
      <c r="C38" t="s">
        <v>583</v>
      </c>
      <c r="D38" t="s">
        <v>594</v>
      </c>
    </row>
    <row r="41" spans="2:4" x14ac:dyDescent="0.25">
      <c r="B41" t="s">
        <v>584</v>
      </c>
      <c r="C41" t="s">
        <v>585</v>
      </c>
    </row>
    <row r="43" spans="2:4" x14ac:dyDescent="0.25">
      <c r="B43" t="s">
        <v>587</v>
      </c>
      <c r="C43" t="s">
        <v>596</v>
      </c>
    </row>
    <row r="45" spans="2:4" x14ac:dyDescent="0.25">
      <c r="B45" t="s">
        <v>576</v>
      </c>
      <c r="C45" t="s">
        <v>588</v>
      </c>
    </row>
    <row r="46" spans="2:4" x14ac:dyDescent="0.25">
      <c r="B46" t="s">
        <v>589</v>
      </c>
      <c r="C46" t="s">
        <v>597</v>
      </c>
    </row>
    <row r="47" spans="2:4" x14ac:dyDescent="0.25">
      <c r="B47" t="s">
        <v>591</v>
      </c>
      <c r="C47" t="s">
        <v>590</v>
      </c>
    </row>
    <row r="49" spans="2:5" hidden="1" x14ac:dyDescent="0.25">
      <c r="B49" t="s">
        <v>592</v>
      </c>
      <c r="C49" t="s">
        <v>593</v>
      </c>
      <c r="D49" t="s">
        <v>594</v>
      </c>
    </row>
    <row r="51" spans="2:5" hidden="1" x14ac:dyDescent="0.25">
      <c r="B51" t="s">
        <v>598</v>
      </c>
      <c r="C51" t="s">
        <v>599</v>
      </c>
      <c r="D51" t="s">
        <v>594</v>
      </c>
      <c r="E51" t="s">
        <v>601</v>
      </c>
    </row>
    <row r="52" spans="2:5" hidden="1" x14ac:dyDescent="0.25">
      <c r="B52" t="s">
        <v>598</v>
      </c>
      <c r="C52" t="s">
        <v>600</v>
      </c>
      <c r="D52" t="s">
        <v>594</v>
      </c>
      <c r="E52" t="s">
        <v>601</v>
      </c>
    </row>
    <row r="54" spans="2:5" hidden="1" x14ac:dyDescent="0.25">
      <c r="B54" t="s">
        <v>602</v>
      </c>
      <c r="C54" t="s">
        <v>603</v>
      </c>
      <c r="D54" t="s">
        <v>594</v>
      </c>
    </row>
  </sheetData>
  <autoFilter ref="B1:E54" xr:uid="{A526D88A-D53C-48FF-978F-7E496FB8AA8D}">
    <filterColumn colId="2">
      <filters blank="1"/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</vt:lpstr>
      <vt:lpstr>Settings</vt:lpstr>
      <vt:lpstr>IfmPinRef</vt:lpstr>
      <vt:lpstr>ALARMS</vt:lpstr>
      <vt:lpstr>ALARMS_IO</vt:lpstr>
      <vt:lpstr>SNAGS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2025-03-05T11:22:56Z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