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definedNames>
    <definedName name="_xlnm._FilterDatabase" localSheetId="0" hidden="1">Sheet1!$A$1:$P$101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<sst xmlns="http://schemas.openxmlformats.org/spreadsheetml/2006/main" count="257" uniqueCount="107">
  <si>
    <t>类别</t>
  </si>
  <si>
    <t>广告</t>
  </si>
  <si>
    <t>销售数量</t>
  </si>
  <si>
    <t>销售收入</t>
  </si>
  <si>
    <t xml:space="preserve">利润 </t>
  </si>
  <si>
    <t>未扣广告毛利率</t>
  </si>
  <si>
    <t>扣广告毛利率</t>
  </si>
  <si>
    <t xml:space="preserve">扣平台毛利率 </t>
  </si>
  <si>
    <t>摇控变形车</t>
  </si>
  <si>
    <t>宝可梦宠物小精灵卡片</t>
  </si>
  <si>
    <t>闪光惯性车皓童</t>
  </si>
  <si>
    <t>不锈钢6件套采耳套装</t>
  </si>
  <si>
    <t>皓童玩具</t>
  </si>
  <si>
    <t>木头坊木质玩具</t>
  </si>
  <si>
    <t>网袋三丽鸥减压慢回弹</t>
  </si>
  <si>
    <t>灭鼠先锋手抓球</t>
  </si>
  <si>
    <t>706-49惯性手动变形卡 车战警皓童</t>
  </si>
  <si>
    <t>12寸珠光气球</t>
  </si>
  <si>
    <t>27HZ遥控高速车布加迪</t>
  </si>
  <si>
    <t>贝唯乐转转乐</t>
  </si>
  <si>
    <t>比心发光</t>
  </si>
  <si>
    <t>婴儿乳牙刷</t>
  </si>
  <si>
    <t>软胶（搪胶）发声恐龙</t>
  </si>
  <si>
    <t>碰撞恐龙变形车</t>
  </si>
  <si>
    <t>女孩护士听诊器工具箱</t>
  </si>
  <si>
    <t>手抓软胶球</t>
  </si>
  <si>
    <t>微粒积木</t>
  </si>
  <si>
    <t>拍水垫</t>
  </si>
  <si>
    <t>左轮软弹手枪</t>
  </si>
  <si>
    <t>趣味毛毛虫</t>
  </si>
  <si>
    <t>蜘蛛侠面具</t>
  </si>
  <si>
    <t>配件</t>
  </si>
  <si>
    <t>游戏机</t>
  </si>
  <si>
    <t>泰坦尼克</t>
  </si>
  <si>
    <t>双语手机玩具</t>
  </si>
  <si>
    <t>盲盒</t>
  </si>
  <si>
    <t>电动跳跳鱼</t>
  </si>
  <si>
    <t>牙胶手摇铃（兴雅）</t>
  </si>
  <si>
    <t>硅胶奶瓶刷</t>
  </si>
  <si>
    <t>积木桌</t>
  </si>
  <si>
    <t>6寸水晶公主</t>
  </si>
  <si>
    <t>仙人掌</t>
  </si>
  <si>
    <t>立体磨牙棒</t>
  </si>
  <si>
    <t>27HZ遥控越野车</t>
  </si>
  <si>
    <t>森绿木质玩具</t>
  </si>
  <si>
    <t>PVC小桶装模型</t>
  </si>
  <si>
    <t>婴儿护理10件套</t>
  </si>
  <si>
    <t>速推按按乐</t>
  </si>
  <si>
    <t>日式分格儿童餐具套装</t>
  </si>
  <si>
    <t>爬娃</t>
  </si>
  <si>
    <t>电动轨道火车</t>
  </si>
  <si>
    <t>1:50故事工程系列皓童</t>
  </si>
  <si>
    <t>婴儿磁力绘画板</t>
  </si>
  <si>
    <t>伸缩剑</t>
  </si>
  <si>
    <t>儿童风扇悬浮球</t>
  </si>
  <si>
    <t>声光学习机</t>
  </si>
  <si>
    <t>小天乐摇铃</t>
  </si>
  <si>
    <t>正版奶龙吐泡泡解压挂件</t>
  </si>
  <si>
    <t>电动益智拼图轨道车</t>
  </si>
  <si>
    <t>61键电子琴</t>
  </si>
  <si>
    <t>永生玫瑰灯罩</t>
  </si>
  <si>
    <t>电动跳舞</t>
  </si>
  <si>
    <t>吉祺切切乐</t>
  </si>
  <si>
    <t>闪光巴士皓童</t>
  </si>
  <si>
    <t>充气座椅</t>
  </si>
  <si>
    <t>积木花</t>
  </si>
  <si>
    <t>彩妆包</t>
  </si>
  <si>
    <t>减压捏捏乐</t>
  </si>
  <si>
    <t>软弹泡沫飞机</t>
  </si>
  <si>
    <t>亿工新款摇控工程车</t>
  </si>
  <si>
    <t>声光恐龙手枪</t>
  </si>
  <si>
    <t>喷雾机械龙</t>
  </si>
  <si>
    <t>遥控工程车</t>
  </si>
  <si>
    <t>越野遥控车</t>
  </si>
  <si>
    <t>遥控喷雾汽艇</t>
  </si>
  <si>
    <t>电动万向鲨鱼</t>
  </si>
  <si>
    <t>电动和谐号高铁列车玩具</t>
  </si>
  <si>
    <t>电动工程轨道小汽车2（小包装）</t>
  </si>
  <si>
    <t>丰马喷雾特技车</t>
  </si>
  <si>
    <t>旭达USB遥控越野车</t>
  </si>
  <si>
    <t>工具箱</t>
  </si>
  <si>
    <t>曼哈顿球</t>
  </si>
  <si>
    <t>2.4G五菱宏光货车</t>
  </si>
  <si>
    <t>学习机</t>
  </si>
  <si>
    <t>手动球球枪</t>
  </si>
  <si>
    <t>惯性工程车系列皓童</t>
  </si>
  <si>
    <t>惯性发声车</t>
  </si>
  <si>
    <t>奶龙水枪</t>
  </si>
  <si>
    <t>丰马28CM扭变车</t>
  </si>
  <si>
    <t>锦逸灯光音响</t>
  </si>
  <si>
    <t>益智六面体</t>
  </si>
  <si>
    <t>恐龙运输车</t>
  </si>
  <si>
    <t>蓝牙收纳话筒</t>
  </si>
  <si>
    <t>水枪</t>
  </si>
  <si>
    <t>恐龙轨道车</t>
  </si>
  <si>
    <t>攀爬特技车</t>
  </si>
  <si>
    <t>蝴蝶翅膀</t>
  </si>
  <si>
    <t>打地鼠</t>
  </si>
  <si>
    <t>儿童滑板车</t>
  </si>
  <si>
    <t>动物收纳盒套装</t>
  </si>
  <si>
    <t>娃娃屋</t>
  </si>
  <si>
    <t>皓童摩托车</t>
  </si>
  <si>
    <t>魔方</t>
  </si>
  <si>
    <t>2IN1机器人</t>
  </si>
  <si>
    <t>潘滚猴</t>
  </si>
  <si>
    <t>轨道积木</t>
  </si>
  <si>
    <t>拖宝兄弟3代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</si>
</sst>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topLeftCell="A2" workbookViewId="0">
      <selection activeCell="G2" sqref="G2"/>
    </sheetView>
  </sheetViews>
  <sheetFormatPr defaultColWidth="9" defaultRowHeight="13.5"/>
  <cols>
    <col min="1" max="1" width="33.25" customWidth="1"/>
    <col min="2" max="2" width="12.625" customWidth="1"/>
    <col min="3" max="6" width="9" customWidth="1"/>
    <col min="7" max="7" width="12.625" customWidth="1"/>
    <col min="8" max="8" width="9" customWidth="1"/>
    <col min="9" max="9" width="9" style="1" customWidth="1"/>
    <col min="10" max="10" width="12.625" style="1"/>
    <col min="12" max="12" width="9.375"/>
    <col min="13" max="13" width="13.75"/>
    <col min="14" max="14" width="15" style="2" customWidth="1"/>
    <col min="15" max="15" width="12.875" style="2" customWidth="1"/>
    <col min="16" max="16" width="14" style="2" customWidth="1"/>
  </cols>
  <sheetData>
    <row r="1" spans="1:16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  <c r="I1" s="1" t="s">
        <v>0</v>
      </c>
      <c r="J1" s="1" t="s">
        <v>1</v>
      </c>
      <c r="K1" t="s">
        <v>2</v>
      </c>
      <c r="L1" t="s">
        <v>3</v>
      </c>
      <c r="M1" t="s">
        <v>4</v>
      </c>
      <c r="N1" s="2" t="s">
        <v>5</v>
      </c>
      <c r="O1" s="2" t="s">
        <v>6</v>
      </c>
      <c r="P1" s="2" t="s">
        <v>7</v>
      </c>
    </row>
    <row r="2" spans="1:16">
      <c r="A2" t="s">
        <v>8</v>
      </c>
      <c r="B2">
        <v>5700.73359753413</v>
      </c>
      <c r="D2" t="s">
        <v>9</v>
      </c>
      <c r="E2">
        <v>39</v>
      </c>
      <c r="F2">
        <v>350.13</v>
      </c>
      <c r="G2">
        <v>196.57130646</v>
      </c>
      <c r="I2" s="1" t="s">
        <v>8</v>
      </c>
      <c r="J2" s="1">
        <v>5700.73359753413</v>
      </c>
      <c r="K2">
        <v>790</v>
      </c>
      <c r="L2">
        <v>37383.86</v>
      </c>
      <c r="M2">
        <v>13125.97195352</v>
      </c>
      <c r="N2" s="2">
        <f>M2/L2</f>
        <v>0.351113340182635</v>
      </c>
      <c r="O2" s="2">
        <f>(M2-J2)/L2</f>
        <v>0.198621500187136</v>
      </c>
      <c r="P2" s="2">
        <f>O2-0.11</f>
        <v>0.0886215001871361</v>
      </c>
    </row>
    <row r="3" spans="1:16">
      <c r="A3" t="s">
        <v>10</v>
      </c>
      <c r="B3">
        <v>4408.14531043593</v>
      </c>
      <c r="D3" t="s">
        <v>11</v>
      </c>
      <c r="E3">
        <v>1</v>
      </c>
      <c r="F3">
        <v>4.27</v>
      </c>
      <c r="G3">
        <v>2.576735</v>
      </c>
      <c r="I3" s="1" t="s">
        <v>10</v>
      </c>
      <c r="J3" s="1">
        <v>4408.14531043593</v>
      </c>
      <c r="K3">
        <v>920</v>
      </c>
      <c r="L3">
        <v>25897.22</v>
      </c>
      <c r="M3">
        <v>13279.034179678</v>
      </c>
      <c r="N3" s="2">
        <f>M3/L3</f>
        <v>0.512759059840323</v>
      </c>
      <c r="O3" s="2">
        <f>(M3-J3)/L3</f>
        <v>0.342542128816995</v>
      </c>
      <c r="P3" s="2">
        <f>O3-0.11</f>
        <v>0.232542128816995</v>
      </c>
    </row>
    <row r="4" spans="1:16">
      <c r="A4" t="s">
        <v>12</v>
      </c>
      <c r="B4">
        <v>1147.92470277411</v>
      </c>
      <c r="D4" t="s">
        <v>13</v>
      </c>
      <c r="E4">
        <v>4</v>
      </c>
      <c r="F4">
        <v>36.18</v>
      </c>
      <c r="G4">
        <v>17.164322844</v>
      </c>
      <c r="I4" s="1" t="s">
        <v>12</v>
      </c>
      <c r="J4" s="1">
        <v>1147.92470277411</v>
      </c>
      <c r="K4">
        <v>239</v>
      </c>
      <c r="L4">
        <v>5137.33</v>
      </c>
      <c r="M4">
        <v>2579.169642224</v>
      </c>
      <c r="N4" s="2">
        <f>M4/L4</f>
        <v>0.502044766877736</v>
      </c>
      <c r="O4" s="2">
        <f>(M4-J4)/L4</f>
        <v>0.278597041546852</v>
      </c>
      <c r="P4" s="2">
        <f>O4-0.11</f>
        <v>0.168597041546852</v>
      </c>
    </row>
    <row r="5" spans="1:16">
      <c r="A5" t="s">
        <v>14</v>
      </c>
      <c r="B5">
        <v>966.627917217085</v>
      </c>
      <c r="D5" t="s">
        <v>15</v>
      </c>
      <c r="E5">
        <v>2</v>
      </c>
      <c r="F5">
        <v>10.64</v>
      </c>
      <c r="G5">
        <v>5.568689</v>
      </c>
      <c r="I5" s="1" t="s">
        <v>14</v>
      </c>
      <c r="J5" s="1">
        <v>966.627917217085</v>
      </c>
      <c r="K5">
        <v>527</v>
      </c>
      <c r="L5">
        <v>2786.27</v>
      </c>
      <c r="M5">
        <v>1744.6267</v>
      </c>
      <c r="N5" s="2">
        <f>M5/L5</f>
        <v>0.62615134211688</v>
      </c>
      <c r="O5" s="2">
        <f>(M5-J5)/L5</f>
        <v>0.279225912342635</v>
      </c>
      <c r="P5" s="2">
        <f>O5-0.11</f>
        <v>0.169225912342636</v>
      </c>
    </row>
    <row r="6" spans="1:16">
      <c r="A6" t="s">
        <v>16</v>
      </c>
      <c r="B6">
        <v>861.619550858653</v>
      </c>
      <c r="D6" t="s">
        <v>17</v>
      </c>
      <c r="E6">
        <v>117</v>
      </c>
      <c r="F6">
        <v>1262.6</v>
      </c>
      <c r="G6">
        <v>453.52818396</v>
      </c>
      <c r="I6" s="1" t="s">
        <v>16</v>
      </c>
      <c r="J6" s="1">
        <v>861.619550858653</v>
      </c>
      <c r="K6">
        <v>112</v>
      </c>
      <c r="L6">
        <v>2462.14</v>
      </c>
      <c r="M6">
        <v>1151.946911264</v>
      </c>
      <c r="N6" s="2">
        <f>M6/L6</f>
        <v>0.467864098411951</v>
      </c>
      <c r="O6" s="2">
        <f>(M6-J6)/L6</f>
        <v>0.117916674277396</v>
      </c>
      <c r="P6" s="2">
        <f>O6-0.11</f>
        <v>0.00791667427739565</v>
      </c>
    </row>
    <row r="7" spans="1:16">
      <c r="A7" t="s">
        <v>18</v>
      </c>
      <c r="B7">
        <v>806.43549097314</v>
      </c>
      <c r="D7" t="s">
        <v>19</v>
      </c>
      <c r="E7">
        <v>5</v>
      </c>
      <c r="F7">
        <v>39.23</v>
      </c>
      <c r="G7">
        <v>16.697835095</v>
      </c>
      <c r="I7" s="1" t="s">
        <v>18</v>
      </c>
      <c r="J7" s="1">
        <v>806.43549097314</v>
      </c>
      <c r="K7">
        <v>352</v>
      </c>
      <c r="L7">
        <v>13608.79</v>
      </c>
      <c r="M7">
        <v>6085.598933351</v>
      </c>
      <c r="N7" s="2">
        <f>M7/L7</f>
        <v>0.447181485888973</v>
      </c>
      <c r="O7" s="2">
        <f>(M7-J7)/L7</f>
        <v>0.387923058727327</v>
      </c>
      <c r="P7" s="2">
        <f>O7-0.11</f>
        <v>0.277923058727327</v>
      </c>
    </row>
    <row r="8" spans="1:16">
      <c r="A8" t="s">
        <v>20</v>
      </c>
      <c r="B8">
        <v>694.431968295905</v>
      </c>
      <c r="D8" t="s">
        <v>21</v>
      </c>
      <c r="E8">
        <v>2</v>
      </c>
      <c r="F8">
        <v>12.3</v>
      </c>
      <c r="G8">
        <v>3.346351198</v>
      </c>
      <c r="I8" s="1" t="s">
        <v>20</v>
      </c>
      <c r="J8" s="1">
        <v>694.431968295905</v>
      </c>
      <c r="K8">
        <v>264</v>
      </c>
      <c r="L8">
        <v>2876.91</v>
      </c>
      <c r="M8">
        <v>1287.692934315</v>
      </c>
      <c r="N8" s="2">
        <f>M8/L8</f>
        <v>0.447595835224251</v>
      </c>
      <c r="O8" s="2">
        <f>(M8-J8)/L8</f>
        <v>0.206214642105278</v>
      </c>
      <c r="P8" s="2">
        <f>O8-0.11</f>
        <v>0.0962146421052779</v>
      </c>
    </row>
    <row r="9" spans="1:16">
      <c r="A9" t="s">
        <v>22</v>
      </c>
      <c r="B9">
        <v>594.237780713342</v>
      </c>
      <c r="D9" t="s">
        <v>23</v>
      </c>
      <c r="E9">
        <v>18</v>
      </c>
      <c r="F9">
        <v>128.94</v>
      </c>
      <c r="G9">
        <v>56.04</v>
      </c>
      <c r="I9" s="1" t="s">
        <v>22</v>
      </c>
      <c r="J9" s="1">
        <v>594.237780713342</v>
      </c>
      <c r="K9">
        <v>136</v>
      </c>
      <c r="L9">
        <v>3003.32</v>
      </c>
      <c r="M9">
        <v>1202.35264</v>
      </c>
      <c r="N9" s="2">
        <f>M9/L9</f>
        <v>0.400341169106189</v>
      </c>
      <c r="O9" s="2">
        <f>(M9-J9)/L9</f>
        <v>0.20248087426137</v>
      </c>
      <c r="P9" s="2">
        <f>O9-0.11</f>
        <v>0.0924808742613701</v>
      </c>
    </row>
    <row r="10" spans="1:16">
      <c r="A10" t="s">
        <v>24</v>
      </c>
      <c r="B10">
        <v>525.399383531484</v>
      </c>
      <c r="D10" t="s">
        <v>25</v>
      </c>
      <c r="E10">
        <v>2</v>
      </c>
      <c r="F10">
        <v>28.19</v>
      </c>
      <c r="G10">
        <v>12.87838531</v>
      </c>
      <c r="I10" s="1" t="s">
        <v>24</v>
      </c>
      <c r="J10" s="1">
        <v>525.399383531484</v>
      </c>
      <c r="K10">
        <v>87</v>
      </c>
      <c r="L10">
        <v>4674.32</v>
      </c>
      <c r="M10">
        <v>1890.550013864</v>
      </c>
      <c r="N10" s="2">
        <f>M10/L10</f>
        <v>0.404454554644098</v>
      </c>
      <c r="O10" s="2">
        <f>(M10-J10)/L10</f>
        <v>0.292053310499178</v>
      </c>
      <c r="P10" s="2">
        <f>O10-0.11</f>
        <v>0.182053310499178</v>
      </c>
    </row>
    <row r="11" spans="1:16">
      <c r="A11" t="s">
        <v>26</v>
      </c>
      <c r="B11">
        <v>500.137824746808</v>
      </c>
      <c r="D11" t="s">
        <v>27</v>
      </c>
      <c r="E11">
        <v>16</v>
      </c>
      <c r="F11">
        <v>167.22</v>
      </c>
      <c r="G11">
        <v>53.6354</v>
      </c>
      <c r="I11" s="1" t="s">
        <v>26</v>
      </c>
      <c r="J11" s="1">
        <v>500.137824746808</v>
      </c>
      <c r="K11">
        <v>105</v>
      </c>
      <c r="L11">
        <v>1400.58</v>
      </c>
      <c r="M11">
        <v>631.967554158</v>
      </c>
      <c r="N11" s="2">
        <f>M11/L11</f>
        <v>0.451218462464122</v>
      </c>
      <c r="O11" s="2">
        <f>(M11-J11)/L11</f>
        <v>0.0941250977532108</v>
      </c>
      <c r="P11" s="2">
        <f>O11-0.11</f>
        <v>-0.0158749022467892</v>
      </c>
    </row>
    <row r="12" spans="1:16">
      <c r="A12" t="s">
        <v>28</v>
      </c>
      <c r="B12">
        <v>496.147952443857</v>
      </c>
      <c r="D12" t="s">
        <v>29</v>
      </c>
      <c r="E12">
        <v>1</v>
      </c>
      <c r="F12">
        <v>7.24</v>
      </c>
      <c r="G12">
        <v>3.337739418</v>
      </c>
      <c r="I12" s="1" t="s">
        <v>28</v>
      </c>
      <c r="J12" s="1">
        <v>496.147952443857</v>
      </c>
      <c r="K12">
        <v>76</v>
      </c>
      <c r="L12">
        <v>1702.28</v>
      </c>
      <c r="M12">
        <v>922.79718335</v>
      </c>
      <c r="N12" s="2">
        <f>M12/L12</f>
        <v>0.542094827731043</v>
      </c>
      <c r="O12" s="2">
        <f>(M12-J12)/L12</f>
        <v>0.250633991415127</v>
      </c>
      <c r="P12" s="2">
        <f>O12-0.11</f>
        <v>0.140633991415127</v>
      </c>
    </row>
    <row r="13" spans="1:16">
      <c r="A13" t="s">
        <v>30</v>
      </c>
      <c r="B13">
        <v>472.998238661383</v>
      </c>
      <c r="D13" t="s">
        <v>31</v>
      </c>
      <c r="E13">
        <v>1</v>
      </c>
      <c r="F13">
        <v>8.81</v>
      </c>
      <c r="G13">
        <v>8.81</v>
      </c>
      <c r="I13" s="1" t="s">
        <v>30</v>
      </c>
      <c r="J13" s="1">
        <v>472.998238661383</v>
      </c>
      <c r="K13">
        <v>25</v>
      </c>
      <c r="L13">
        <v>1760</v>
      </c>
      <c r="M13">
        <v>990.647579875</v>
      </c>
      <c r="N13" s="2">
        <f>M13/L13</f>
        <v>0.562867943110795</v>
      </c>
      <c r="O13" s="2">
        <f>(M13-J13)/L13</f>
        <v>0.294118943871373</v>
      </c>
      <c r="P13" s="2">
        <f>O13-0.11</f>
        <v>0.184118943871373</v>
      </c>
    </row>
    <row r="14" spans="1:16">
      <c r="A14" t="s">
        <v>32</v>
      </c>
      <c r="B14">
        <v>405.918978423602</v>
      </c>
      <c r="D14" t="s">
        <v>26</v>
      </c>
      <c r="E14">
        <v>105</v>
      </c>
      <c r="F14">
        <v>1400.58</v>
      </c>
      <c r="G14">
        <v>631.967554158</v>
      </c>
      <c r="I14" s="1" t="s">
        <v>32</v>
      </c>
      <c r="J14" s="1">
        <v>405.918978423602</v>
      </c>
      <c r="K14">
        <v>155</v>
      </c>
      <c r="L14">
        <v>6284.79</v>
      </c>
      <c r="M14">
        <v>2068.53</v>
      </c>
      <c r="N14" s="2">
        <f>M14/L14</f>
        <v>0.329132715651597</v>
      </c>
      <c r="O14" s="2">
        <f>(M14-J14)/L14</f>
        <v>0.264545199056197</v>
      </c>
      <c r="P14" s="2">
        <f>O14-0.11</f>
        <v>0.154545199056197</v>
      </c>
    </row>
    <row r="15" spans="1:16">
      <c r="A15" t="s">
        <v>33</v>
      </c>
      <c r="B15">
        <v>336.352708058124</v>
      </c>
      <c r="D15" t="s">
        <v>34</v>
      </c>
      <c r="E15">
        <v>6</v>
      </c>
      <c r="F15">
        <v>70</v>
      </c>
      <c r="G15">
        <v>30.865468123</v>
      </c>
      <c r="I15" s="1" t="s">
        <v>33</v>
      </c>
      <c r="J15" s="1">
        <v>336.352708058124</v>
      </c>
      <c r="K15">
        <v>28</v>
      </c>
      <c r="L15">
        <v>1181.19</v>
      </c>
      <c r="M15">
        <v>585.885732724</v>
      </c>
      <c r="N15" s="2">
        <f>M15/L15</f>
        <v>0.496013116199765</v>
      </c>
      <c r="O15" s="2">
        <f>(M15-J15)/L15</f>
        <v>0.211255619050175</v>
      </c>
      <c r="P15" s="2">
        <f>O15-0.11</f>
        <v>0.101255619050175</v>
      </c>
    </row>
    <row r="16" spans="1:16">
      <c r="A16" t="s">
        <v>35</v>
      </c>
      <c r="B16">
        <v>333.543813298107</v>
      </c>
      <c r="D16" t="s">
        <v>36</v>
      </c>
      <c r="E16">
        <v>1</v>
      </c>
      <c r="F16">
        <v>13.16</v>
      </c>
      <c r="G16">
        <v>4.6733538</v>
      </c>
      <c r="I16" s="1" t="s">
        <v>35</v>
      </c>
      <c r="J16" s="1">
        <v>333.543813298107</v>
      </c>
      <c r="K16">
        <v>521</v>
      </c>
      <c r="L16">
        <v>6720.86</v>
      </c>
      <c r="M16">
        <v>3775.91384528</v>
      </c>
      <c r="N16" s="2">
        <f>M16/L16</f>
        <v>0.561820041673238</v>
      </c>
      <c r="O16" s="2">
        <f>(M16-J16)/L16</f>
        <v>0.512191896867647</v>
      </c>
      <c r="P16" s="2">
        <f>O16-0.11</f>
        <v>0.402191896867647</v>
      </c>
    </row>
    <row r="17" spans="1:16">
      <c r="A17" t="s">
        <v>37</v>
      </c>
      <c r="B17">
        <v>248.4416556583</v>
      </c>
      <c r="D17" t="s">
        <v>38</v>
      </c>
      <c r="E17">
        <v>8</v>
      </c>
      <c r="F17">
        <v>95.37</v>
      </c>
      <c r="G17">
        <v>26.2883028</v>
      </c>
      <c r="I17" s="1" t="s">
        <v>37</v>
      </c>
      <c r="J17" s="1">
        <v>248.4416556583</v>
      </c>
      <c r="K17">
        <v>74</v>
      </c>
      <c r="L17">
        <v>1490.06</v>
      </c>
      <c r="M17">
        <v>588.593223896</v>
      </c>
      <c r="N17" s="2">
        <f>M17/L17</f>
        <v>0.395013102758278</v>
      </c>
      <c r="O17" s="2">
        <f>(M17-J17)/L17</f>
        <v>0.228280450611183</v>
      </c>
      <c r="P17" s="2">
        <f>O17-0.11</f>
        <v>0.118280450611183</v>
      </c>
    </row>
    <row r="18" spans="1:16">
      <c r="A18" t="s">
        <v>39</v>
      </c>
      <c r="B18">
        <v>228.535446939674</v>
      </c>
      <c r="D18" t="s">
        <v>40</v>
      </c>
      <c r="E18">
        <v>2</v>
      </c>
      <c r="F18">
        <v>22.45</v>
      </c>
      <c r="G18">
        <v>9.403619584</v>
      </c>
      <c r="I18" s="1" t="s">
        <v>39</v>
      </c>
      <c r="J18" s="1">
        <v>228.535446939674</v>
      </c>
      <c r="K18">
        <v>47</v>
      </c>
      <c r="L18">
        <v>5421.89</v>
      </c>
      <c r="M18">
        <v>1794.312592</v>
      </c>
      <c r="N18" s="2">
        <f>M18/L18</f>
        <v>0.330938582671356</v>
      </c>
      <c r="O18" s="2">
        <f>(M18-J18)/L18</f>
        <v>0.288788069300618</v>
      </c>
      <c r="P18" s="2">
        <f>O18-0.11</f>
        <v>0.178788069300618</v>
      </c>
    </row>
    <row r="19" spans="1:16">
      <c r="A19" t="s">
        <v>41</v>
      </c>
      <c r="B19">
        <v>218.15940114487</v>
      </c>
      <c r="D19" t="s">
        <v>42</v>
      </c>
      <c r="E19">
        <v>3</v>
      </c>
      <c r="F19">
        <v>29.16</v>
      </c>
      <c r="G19">
        <v>10.736914463</v>
      </c>
      <c r="I19" s="1" t="s">
        <v>41</v>
      </c>
      <c r="J19" s="1">
        <v>218.15940114487</v>
      </c>
      <c r="K19">
        <v>85</v>
      </c>
      <c r="L19">
        <v>2243.19</v>
      </c>
      <c r="M19">
        <v>820.0279365</v>
      </c>
      <c r="N19" s="2">
        <f>M19/L19</f>
        <v>0.365563298918059</v>
      </c>
      <c r="O19" s="2">
        <f>(M19-J19)/L19</f>
        <v>0.268309209364846</v>
      </c>
      <c r="P19" s="2">
        <f>O19-0.11</f>
        <v>0.158309209364846</v>
      </c>
    </row>
    <row r="20" spans="1:16">
      <c r="A20" t="s">
        <v>43</v>
      </c>
      <c r="B20">
        <v>193.589167767503</v>
      </c>
      <c r="D20" t="s">
        <v>44</v>
      </c>
      <c r="E20">
        <v>4</v>
      </c>
      <c r="F20">
        <v>46.83</v>
      </c>
      <c r="G20">
        <v>18.188455098</v>
      </c>
      <c r="I20" s="1" t="s">
        <v>43</v>
      </c>
      <c r="J20" s="1">
        <v>193.589167767503</v>
      </c>
      <c r="K20">
        <v>117</v>
      </c>
      <c r="L20">
        <v>6434.42</v>
      </c>
      <c r="M20">
        <v>1909.716968444</v>
      </c>
      <c r="N20" s="2">
        <f>M20/L20</f>
        <v>0.296797064606289</v>
      </c>
      <c r="O20" s="2">
        <f>(M20-J20)/L20</f>
        <v>0.266710566092437</v>
      </c>
      <c r="P20" s="2">
        <f>O20-0.11</f>
        <v>0.156710566092437</v>
      </c>
    </row>
    <row r="21" spans="1:16">
      <c r="A21" t="s">
        <v>45</v>
      </c>
      <c r="B21">
        <v>114.933069132541</v>
      </c>
      <c r="D21" t="s">
        <v>46</v>
      </c>
      <c r="E21">
        <v>1</v>
      </c>
      <c r="F21">
        <v>21.75</v>
      </c>
      <c r="G21">
        <v>7.447289</v>
      </c>
      <c r="I21" s="1" t="s">
        <v>45</v>
      </c>
      <c r="J21" s="1">
        <v>114.933069132541</v>
      </c>
      <c r="K21">
        <v>57</v>
      </c>
      <c r="L21">
        <v>1218.71</v>
      </c>
      <c r="M21">
        <v>449.237628346</v>
      </c>
      <c r="N21" s="2">
        <f>M21/L21</f>
        <v>0.368617331724528</v>
      </c>
      <c r="O21" s="2">
        <f>(M21-J21)/L21</f>
        <v>0.274310179791303</v>
      </c>
      <c r="P21" s="2">
        <f>O21-0.11</f>
        <v>0.164310179791303</v>
      </c>
    </row>
    <row r="22" spans="1:16">
      <c r="A22" t="s">
        <v>47</v>
      </c>
      <c r="B22">
        <v>112.965653896962</v>
      </c>
      <c r="D22" t="s">
        <v>48</v>
      </c>
      <c r="E22">
        <v>4</v>
      </c>
      <c r="F22">
        <v>28.64</v>
      </c>
      <c r="G22">
        <v>17.332848</v>
      </c>
      <c r="I22" s="1" t="s">
        <v>47</v>
      </c>
      <c r="J22" s="1">
        <v>112.965653896962</v>
      </c>
      <c r="K22">
        <v>45</v>
      </c>
      <c r="L22">
        <v>1057.79</v>
      </c>
      <c r="M22">
        <v>460.094032338</v>
      </c>
      <c r="N22" s="2">
        <f>M22/L22</f>
        <v>0.43495781992456</v>
      </c>
      <c r="O22" s="2">
        <f>(M22-J22)/L22</f>
        <v>0.328163792852114</v>
      </c>
      <c r="P22" s="2">
        <f>O22-0.11</f>
        <v>0.218163792852114</v>
      </c>
    </row>
    <row r="23" spans="1:16">
      <c r="A23" t="s">
        <v>17</v>
      </c>
      <c r="B23">
        <v>107.253632760898</v>
      </c>
      <c r="D23" t="s">
        <v>49</v>
      </c>
      <c r="E23">
        <v>7</v>
      </c>
      <c r="F23">
        <v>131.52</v>
      </c>
      <c r="G23">
        <v>46.559659031</v>
      </c>
      <c r="I23" s="1" t="s">
        <v>17</v>
      </c>
      <c r="J23" s="1">
        <v>107.253632760898</v>
      </c>
      <c r="K23">
        <v>117</v>
      </c>
      <c r="L23">
        <v>1262.6</v>
      </c>
      <c r="M23">
        <v>453.52818396</v>
      </c>
      <c r="N23" s="2">
        <f>M23/L23</f>
        <v>0.359201793093616</v>
      </c>
      <c r="O23" s="2">
        <f>(M23-J23)/L23</f>
        <v>0.274255149056789</v>
      </c>
      <c r="P23" s="2">
        <f>O23-0.11</f>
        <v>0.164255149056789</v>
      </c>
    </row>
    <row r="24" spans="1:16">
      <c r="A24" t="s">
        <v>50</v>
      </c>
      <c r="B24">
        <v>97.8956406869221</v>
      </c>
      <c r="D24" t="s">
        <v>51</v>
      </c>
      <c r="E24">
        <v>1</v>
      </c>
      <c r="F24">
        <v>22</v>
      </c>
      <c r="G24">
        <v>11.757472167</v>
      </c>
      <c r="I24" s="1" t="s">
        <v>50</v>
      </c>
      <c r="J24" s="1">
        <v>97.8956406869221</v>
      </c>
      <c r="K24">
        <v>31</v>
      </c>
      <c r="L24">
        <v>825.15</v>
      </c>
      <c r="M24">
        <v>387.347981556</v>
      </c>
      <c r="N24" s="2">
        <f>M24/L24</f>
        <v>0.469427354488275</v>
      </c>
      <c r="O24" s="2">
        <f>(M24-J24)/L24</f>
        <v>0.350787542712329</v>
      </c>
      <c r="P24" s="2">
        <f>O24-0.11</f>
        <v>0.240787542712329</v>
      </c>
    </row>
    <row r="25" spans="1:16">
      <c r="A25" t="s">
        <v>52</v>
      </c>
      <c r="B25">
        <v>95.9343901365037</v>
      </c>
      <c r="D25" t="s">
        <v>47</v>
      </c>
      <c r="E25">
        <v>45</v>
      </c>
      <c r="F25">
        <v>1057.79</v>
      </c>
      <c r="G25">
        <v>460.094032338</v>
      </c>
      <c r="I25" s="1" t="s">
        <v>52</v>
      </c>
      <c r="J25" s="1">
        <v>95.9343901365037</v>
      </c>
      <c r="K25">
        <v>42</v>
      </c>
      <c r="L25">
        <v>787.8</v>
      </c>
      <c r="M25">
        <v>283.443168</v>
      </c>
      <c r="N25" s="2">
        <f>M25/L25</f>
        <v>0.359790769230769</v>
      </c>
      <c r="O25" s="2">
        <f>(M25-J25)/L25</f>
        <v>0.238015711936401</v>
      </c>
      <c r="P25" s="2">
        <f>O25-0.11</f>
        <v>0.128015711936401</v>
      </c>
    </row>
    <row r="26" spans="1:16">
      <c r="A26" t="s">
        <v>53</v>
      </c>
      <c r="B26">
        <v>92.0488771466314</v>
      </c>
      <c r="D26" t="s">
        <v>54</v>
      </c>
      <c r="E26">
        <v>3</v>
      </c>
      <c r="F26">
        <v>46.88</v>
      </c>
      <c r="G26">
        <v>21.626717501</v>
      </c>
      <c r="I26" s="1" t="s">
        <v>53</v>
      </c>
      <c r="J26" s="1">
        <v>92.0488771466314</v>
      </c>
      <c r="K26">
        <v>47</v>
      </c>
      <c r="L26">
        <v>1085.85</v>
      </c>
      <c r="M26">
        <v>360.343352548</v>
      </c>
      <c r="N26" s="2">
        <f>M26/L26</f>
        <v>0.331853711422388</v>
      </c>
      <c r="O26" s="2">
        <f>(M26-J26)/L26</f>
        <v>0.247082447300611</v>
      </c>
      <c r="P26" s="2">
        <f>O26-0.11</f>
        <v>0.137082447300611</v>
      </c>
    </row>
    <row r="27" spans="1:16">
      <c r="A27" t="s">
        <v>55</v>
      </c>
      <c r="B27">
        <v>80.5909291061207</v>
      </c>
      <c r="D27" t="s">
        <v>53</v>
      </c>
      <c r="E27">
        <v>47</v>
      </c>
      <c r="F27">
        <v>1085.85</v>
      </c>
      <c r="G27">
        <v>360.343352548</v>
      </c>
      <c r="I27" s="1" t="s">
        <v>55</v>
      </c>
      <c r="J27" s="1">
        <v>80.5909291061207</v>
      </c>
      <c r="K27">
        <v>40</v>
      </c>
      <c r="L27">
        <v>900.78</v>
      </c>
      <c r="M27">
        <v>271.517175</v>
      </c>
      <c r="N27" s="2">
        <f>M27/L27</f>
        <v>0.301424515419969</v>
      </c>
      <c r="O27" s="2">
        <f>(M27-J27)/L27</f>
        <v>0.211956577514909</v>
      </c>
      <c r="P27" s="2">
        <f>O27-0.11</f>
        <v>0.101956577514909</v>
      </c>
    </row>
    <row r="28" spans="1:16">
      <c r="A28" t="s">
        <v>49</v>
      </c>
      <c r="B28">
        <v>48.7490092470277</v>
      </c>
      <c r="D28" t="s">
        <v>56</v>
      </c>
      <c r="E28">
        <v>12</v>
      </c>
      <c r="F28">
        <v>331.95</v>
      </c>
      <c r="G28">
        <v>108.845730174</v>
      </c>
      <c r="I28" s="1" t="s">
        <v>49</v>
      </c>
      <c r="J28" s="1">
        <v>48.7490092470277</v>
      </c>
      <c r="K28">
        <v>7</v>
      </c>
      <c r="L28">
        <v>131.52</v>
      </c>
      <c r="M28">
        <v>46.559659031</v>
      </c>
      <c r="N28" s="2">
        <f>M28/L28</f>
        <v>0.354012006014294</v>
      </c>
      <c r="O28" s="2">
        <f>(M28-J28)/L28</f>
        <v>-0.016646519282449</v>
      </c>
      <c r="P28" s="2">
        <f>O28-0.11</f>
        <v>-0.126646519282449</v>
      </c>
    </row>
    <row r="29" spans="1:16">
      <c r="A29" t="s">
        <v>57</v>
      </c>
      <c r="B29">
        <v>29.3439013650374</v>
      </c>
      <c r="D29" t="s">
        <v>58</v>
      </c>
      <c r="E29">
        <v>2</v>
      </c>
      <c r="F29">
        <v>55.48</v>
      </c>
      <c r="G29">
        <v>9.022435223</v>
      </c>
      <c r="I29" s="1" t="s">
        <v>57</v>
      </c>
      <c r="J29" s="1">
        <v>29.3439013650374</v>
      </c>
      <c r="K29">
        <v>5</v>
      </c>
      <c r="L29">
        <v>102.95</v>
      </c>
      <c r="M29">
        <v>50.87250625</v>
      </c>
      <c r="N29" s="2">
        <f>M29/L29</f>
        <v>0.494147705196697</v>
      </c>
      <c r="O29" s="2">
        <f>(M29-J29)/L29</f>
        <v>0.209117094560103</v>
      </c>
      <c r="P29" s="2">
        <f>O29-0.11</f>
        <v>0.099117094560103</v>
      </c>
    </row>
    <row r="30" spans="1:16">
      <c r="A30" t="s">
        <v>59</v>
      </c>
      <c r="B30">
        <v>26.8278291501541</v>
      </c>
      <c r="D30" t="s">
        <v>55</v>
      </c>
      <c r="E30">
        <v>40</v>
      </c>
      <c r="F30">
        <v>900.78</v>
      </c>
      <c r="G30">
        <v>271.517175</v>
      </c>
      <c r="I30" s="1" t="s">
        <v>59</v>
      </c>
      <c r="J30" s="1">
        <v>26.8278291501541</v>
      </c>
      <c r="K30">
        <v>44</v>
      </c>
      <c r="L30">
        <v>2515.92</v>
      </c>
      <c r="M30">
        <v>499.397366908</v>
      </c>
      <c r="N30" s="2">
        <f>M30/L30</f>
        <v>0.198494931042322</v>
      </c>
      <c r="O30" s="2">
        <f>(M30-J30)/L30</f>
        <v>0.187831702819583</v>
      </c>
      <c r="P30" s="2">
        <f>O30-0.11</f>
        <v>0.0778317028195832</v>
      </c>
    </row>
    <row r="31" spans="1:16">
      <c r="A31" t="s">
        <v>60</v>
      </c>
      <c r="B31">
        <v>17.9520035226772</v>
      </c>
      <c r="D31" t="s">
        <v>61</v>
      </c>
      <c r="E31">
        <v>8</v>
      </c>
      <c r="F31">
        <v>234.67</v>
      </c>
      <c r="G31">
        <v>93.573019925</v>
      </c>
      <c r="I31" s="1" t="s">
        <v>60</v>
      </c>
      <c r="J31" s="1">
        <v>17.9520035226772</v>
      </c>
      <c r="K31">
        <v>23</v>
      </c>
      <c r="L31">
        <v>603.15</v>
      </c>
      <c r="M31">
        <v>156.54734756</v>
      </c>
      <c r="N31" s="2">
        <f>M31/L31</f>
        <v>0.259549610478322</v>
      </c>
      <c r="O31" s="2">
        <f>(M31-J31)/L31</f>
        <v>0.229785864274762</v>
      </c>
      <c r="P31" s="2">
        <f>O31-0.11</f>
        <v>0.119785864274762</v>
      </c>
    </row>
    <row r="32" spans="1:16">
      <c r="A32" t="s">
        <v>62</v>
      </c>
      <c r="B32">
        <v>17.7115808014091</v>
      </c>
      <c r="D32" t="s">
        <v>63</v>
      </c>
      <c r="E32">
        <v>7</v>
      </c>
      <c r="F32">
        <v>169.38</v>
      </c>
      <c r="G32">
        <v>72.703586285</v>
      </c>
      <c r="I32" s="1" t="s">
        <v>62</v>
      </c>
      <c r="J32" s="1">
        <v>17.7115808014091</v>
      </c>
      <c r="K32">
        <v>1</v>
      </c>
      <c r="L32">
        <v>23.69</v>
      </c>
      <c r="M32">
        <v>9.755008959</v>
      </c>
      <c r="N32" s="2">
        <f>M32/L32</f>
        <v>0.411777499324609</v>
      </c>
      <c r="O32" s="2">
        <f>(M32-J32)/L32</f>
        <v>-0.335862044846311</v>
      </c>
      <c r="P32" s="2">
        <f>O32-0.11</f>
        <v>-0.445862044846311</v>
      </c>
    </row>
    <row r="33" spans="1:16">
      <c r="A33" t="s">
        <v>64</v>
      </c>
      <c r="B33">
        <v>14.8590929106121</v>
      </c>
      <c r="D33" t="s">
        <v>65</v>
      </c>
      <c r="E33">
        <v>6</v>
      </c>
      <c r="F33">
        <v>136.92</v>
      </c>
      <c r="G33">
        <v>45.597575394</v>
      </c>
      <c r="I33" s="1" t="s">
        <v>64</v>
      </c>
      <c r="J33" s="1">
        <v>14.8590929106121</v>
      </c>
      <c r="K33">
        <v>23</v>
      </c>
      <c r="L33">
        <v>791.7</v>
      </c>
      <c r="M33">
        <v>242.385583082</v>
      </c>
      <c r="N33" s="2">
        <f>M33/L33</f>
        <v>0.306158371961602</v>
      </c>
      <c r="O33" s="2">
        <f>(M33-J33)/L33</f>
        <v>0.287389781699366</v>
      </c>
      <c r="P33" s="2">
        <f>O33-0.11</f>
        <v>0.177389781699366</v>
      </c>
    </row>
    <row r="34" spans="1:16">
      <c r="A34" t="s">
        <v>66</v>
      </c>
      <c r="B34">
        <v>14.7626596213122</v>
      </c>
      <c r="D34" t="s">
        <v>67</v>
      </c>
      <c r="E34">
        <v>8</v>
      </c>
      <c r="F34">
        <v>32.24</v>
      </c>
      <c r="G34">
        <v>16.82528532</v>
      </c>
      <c r="I34" s="1" t="s">
        <v>66</v>
      </c>
      <c r="J34" s="1">
        <v>14.7626596213122</v>
      </c>
      <c r="K34">
        <v>6</v>
      </c>
      <c r="L34">
        <v>389.39</v>
      </c>
      <c r="M34">
        <v>134.345344981</v>
      </c>
      <c r="N34" s="2">
        <f>M34/L34</f>
        <v>0.345014882202933</v>
      </c>
      <c r="O34" s="2">
        <f>(M34-J34)/L34</f>
        <v>0.307102610132997</v>
      </c>
      <c r="P34" s="2">
        <f>O34-0.11</f>
        <v>0.197102610132997</v>
      </c>
    </row>
    <row r="35" spans="1:16">
      <c r="A35" t="s">
        <v>27</v>
      </c>
      <c r="B35">
        <v>14.409951563188</v>
      </c>
      <c r="D35" t="s">
        <v>68</v>
      </c>
      <c r="E35">
        <v>4</v>
      </c>
      <c r="F35">
        <v>79</v>
      </c>
      <c r="G35">
        <v>31.332560908</v>
      </c>
      <c r="I35" s="1" t="s">
        <v>27</v>
      </c>
      <c r="J35" s="1">
        <v>14.409951563188</v>
      </c>
      <c r="K35">
        <v>16</v>
      </c>
      <c r="L35">
        <v>167.22</v>
      </c>
      <c r="M35">
        <v>53.6354</v>
      </c>
      <c r="N35" s="2">
        <f>M35/L35</f>
        <v>0.320747518239445</v>
      </c>
      <c r="O35" s="2">
        <f>(M35-J35)/L35</f>
        <v>0.234573905255424</v>
      </c>
      <c r="P35" s="2">
        <f>O35-0.11</f>
        <v>0.124573905255424</v>
      </c>
    </row>
    <row r="36" spans="1:16">
      <c r="A36" t="s">
        <v>69</v>
      </c>
      <c r="B36">
        <v>12.8683399383531</v>
      </c>
      <c r="D36" t="s">
        <v>62</v>
      </c>
      <c r="E36">
        <v>1</v>
      </c>
      <c r="F36">
        <v>23.69</v>
      </c>
      <c r="G36">
        <v>9.755008959</v>
      </c>
      <c r="I36" s="1" t="s">
        <v>69</v>
      </c>
      <c r="J36" s="1">
        <v>12.8683399383531</v>
      </c>
      <c r="K36">
        <v>2</v>
      </c>
      <c r="L36">
        <v>221.1</v>
      </c>
      <c r="M36">
        <v>63.605490084</v>
      </c>
      <c r="N36" s="2">
        <f>M36/L36</f>
        <v>0.287677476635007</v>
      </c>
      <c r="O36" s="2">
        <f>(M36-J36)/L36</f>
        <v>0.229476029604916</v>
      </c>
      <c r="P36" s="2">
        <f>O36-0.11</f>
        <v>0.119476029604916</v>
      </c>
    </row>
    <row r="37" spans="1:16">
      <c r="A37" t="s">
        <v>70</v>
      </c>
      <c r="B37">
        <v>12.0669308674593</v>
      </c>
      <c r="D37" t="s">
        <v>71</v>
      </c>
      <c r="E37">
        <v>1</v>
      </c>
      <c r="F37">
        <v>40.33</v>
      </c>
      <c r="G37">
        <v>10.447459829</v>
      </c>
      <c r="I37" s="1" t="s">
        <v>70</v>
      </c>
      <c r="J37" s="1">
        <v>12.0669308674593</v>
      </c>
      <c r="K37">
        <v>5</v>
      </c>
      <c r="L37">
        <v>107.55</v>
      </c>
      <c r="M37">
        <v>31.01323578</v>
      </c>
      <c r="N37" s="2">
        <f>M37/L37</f>
        <v>0.28836109511855</v>
      </c>
      <c r="O37" s="2">
        <f>(M37-J37)/L37</f>
        <v>0.176162760693079</v>
      </c>
      <c r="P37" s="2">
        <f>O37-0.11</f>
        <v>0.0661627606930795</v>
      </c>
    </row>
    <row r="38" spans="1:16">
      <c r="A38" t="s">
        <v>72</v>
      </c>
      <c r="B38">
        <v>7.84456186701893</v>
      </c>
      <c r="D38" t="s">
        <v>73</v>
      </c>
      <c r="E38">
        <v>2</v>
      </c>
      <c r="F38">
        <v>53.27</v>
      </c>
      <c r="G38">
        <v>16.1587115</v>
      </c>
      <c r="I38" s="1" t="s">
        <v>72</v>
      </c>
      <c r="J38" s="1">
        <v>7.84456186701893</v>
      </c>
      <c r="K38">
        <v>1</v>
      </c>
      <c r="L38">
        <v>102.6</v>
      </c>
      <c r="M38">
        <v>38.252047112</v>
      </c>
      <c r="N38" s="2">
        <f>M38/L38</f>
        <v>0.372826969902534</v>
      </c>
      <c r="O38" s="2">
        <f>(M38-J38)/L38</f>
        <v>0.2963692519004</v>
      </c>
      <c r="P38" s="2">
        <f>O38-0.11</f>
        <v>0.1863692519004</v>
      </c>
    </row>
    <row r="39" spans="1:16">
      <c r="A39" t="s">
        <v>74</v>
      </c>
      <c r="B39">
        <v>6.6552179656539</v>
      </c>
      <c r="D39" t="s">
        <v>28</v>
      </c>
      <c r="E39">
        <v>76</v>
      </c>
      <c r="F39">
        <v>1702.28</v>
      </c>
      <c r="G39">
        <v>922.79718335</v>
      </c>
      <c r="I39" s="1" t="s">
        <v>74</v>
      </c>
      <c r="J39" s="1">
        <v>6.6552179656539</v>
      </c>
      <c r="N39" s="2" t="e">
        <f>M39/L39</f>
        <v>#DIV/0!</v>
      </c>
      <c r="O39" s="2" t="e">
        <f>(M39-J39)/L39</f>
        <v>#DIV/0!</v>
      </c>
      <c r="P39" s="2" t="e">
        <f>O39-0.11</f>
        <v>#DIV/0!</v>
      </c>
    </row>
    <row r="40" spans="1:16">
      <c r="A40" t="s">
        <v>75</v>
      </c>
      <c r="B40">
        <v>5.86261558784676</v>
      </c>
      <c r="D40" t="s">
        <v>76</v>
      </c>
      <c r="E40">
        <v>1</v>
      </c>
      <c r="F40">
        <v>31.58</v>
      </c>
      <c r="G40">
        <v>11.245615292</v>
      </c>
      <c r="I40" s="1" t="s">
        <v>75</v>
      </c>
      <c r="J40" s="1">
        <v>5.86261558784676</v>
      </c>
      <c r="K40">
        <v>6</v>
      </c>
      <c r="L40">
        <v>208.26</v>
      </c>
      <c r="M40">
        <v>77.6035215</v>
      </c>
      <c r="N40" s="2">
        <f>M40/L40</f>
        <v>0.372628068280035</v>
      </c>
      <c r="O40" s="2">
        <f>(M40-J40)/L40</f>
        <v>0.344477604495118</v>
      </c>
      <c r="P40" s="2">
        <f>O40-0.11</f>
        <v>0.234477604495118</v>
      </c>
    </row>
    <row r="41" spans="1:16">
      <c r="A41" t="s">
        <v>9</v>
      </c>
      <c r="B41">
        <v>4.97710259797446</v>
      </c>
      <c r="D41" t="s">
        <v>77</v>
      </c>
      <c r="E41">
        <v>1</v>
      </c>
      <c r="F41">
        <v>33.82</v>
      </c>
      <c r="G41">
        <v>14.859606667</v>
      </c>
      <c r="I41" s="1" t="s">
        <v>9</v>
      </c>
      <c r="J41" s="1">
        <v>4.97710259797446</v>
      </c>
      <c r="K41">
        <v>39</v>
      </c>
      <c r="L41">
        <v>350.13</v>
      </c>
      <c r="M41">
        <v>196.57130646</v>
      </c>
      <c r="N41" s="2">
        <f t="shared" ref="N35:N66" si="0">M41/L41</f>
        <v>0.561423775340588</v>
      </c>
      <c r="O41" s="2">
        <f t="shared" ref="O35:O66" si="1">(M41-J41)/L41</f>
        <v>0.547208762065591</v>
      </c>
      <c r="P41" s="2">
        <f t="shared" ref="P35:P66" si="2">O41-0.11</f>
        <v>0.437208762065591</v>
      </c>
    </row>
    <row r="42" spans="1:16">
      <c r="A42" t="s">
        <v>78</v>
      </c>
      <c r="B42">
        <v>4.90576838397182</v>
      </c>
      <c r="D42" t="s">
        <v>79</v>
      </c>
      <c r="E42">
        <v>3</v>
      </c>
      <c r="F42">
        <v>96.2</v>
      </c>
      <c r="G42">
        <v>42.543851</v>
      </c>
      <c r="I42" s="1" t="s">
        <v>78</v>
      </c>
      <c r="J42" s="1">
        <v>4.90576838397182</v>
      </c>
      <c r="K42">
        <v>1</v>
      </c>
      <c r="L42">
        <v>118.01</v>
      </c>
      <c r="M42">
        <v>52.601847657</v>
      </c>
      <c r="N42" s="2">
        <f>M42/L42</f>
        <v>0.445740595347852</v>
      </c>
      <c r="O42" s="2">
        <f>(M42-J42)/L42</f>
        <v>0.404169809957022</v>
      </c>
      <c r="P42" s="2">
        <f>O42-0.11</f>
        <v>0.294169809957022</v>
      </c>
    </row>
    <row r="43" spans="1:16">
      <c r="A43" t="s">
        <v>80</v>
      </c>
      <c r="B43">
        <v>4.61074416556583</v>
      </c>
      <c r="D43" t="s">
        <v>81</v>
      </c>
      <c r="E43">
        <v>6</v>
      </c>
      <c r="F43">
        <v>33.84</v>
      </c>
      <c r="G43">
        <v>13.800927744</v>
      </c>
      <c r="I43" s="1" t="s">
        <v>80</v>
      </c>
      <c r="J43" s="1">
        <v>4.61074416556583</v>
      </c>
      <c r="K43">
        <v>5</v>
      </c>
      <c r="L43">
        <v>187.8</v>
      </c>
      <c r="M43">
        <v>64.150544214</v>
      </c>
      <c r="N43" s="2">
        <f>M43/L43</f>
        <v>0.341589692300319</v>
      </c>
      <c r="O43" s="2">
        <f>(M43-J43)/L43</f>
        <v>0.31703833891605</v>
      </c>
      <c r="P43" s="2">
        <f>O43-0.11</f>
        <v>0.20703833891605</v>
      </c>
    </row>
    <row r="44" spans="1:16">
      <c r="A44" t="s">
        <v>82</v>
      </c>
      <c r="B44">
        <v>4.18494055482166</v>
      </c>
      <c r="D44" t="s">
        <v>14</v>
      </c>
      <c r="E44">
        <v>527</v>
      </c>
      <c r="F44">
        <v>2786.27</v>
      </c>
      <c r="G44">
        <v>1744.6267</v>
      </c>
      <c r="I44" s="1" t="s">
        <v>82</v>
      </c>
      <c r="J44" s="1">
        <v>4.18494055482166</v>
      </c>
      <c r="K44">
        <v>4</v>
      </c>
      <c r="L44">
        <v>236.24</v>
      </c>
      <c r="M44">
        <v>63.227808</v>
      </c>
      <c r="N44" s="2">
        <f t="shared" si="0"/>
        <v>0.267642262106333</v>
      </c>
      <c r="O44" s="2">
        <f t="shared" si="1"/>
        <v>0.249927478179725</v>
      </c>
      <c r="P44" s="2">
        <f t="shared" si="2"/>
        <v>0.139927478179725</v>
      </c>
    </row>
    <row r="45" spans="1:16">
      <c r="A45" t="s">
        <v>38</v>
      </c>
      <c r="B45">
        <v>3.81902245706737</v>
      </c>
      <c r="D45" t="s">
        <v>83</v>
      </c>
      <c r="E45">
        <v>3</v>
      </c>
      <c r="F45">
        <v>127.73</v>
      </c>
      <c r="G45">
        <v>45.351033334</v>
      </c>
      <c r="I45" s="1" t="s">
        <v>38</v>
      </c>
      <c r="J45" s="1">
        <v>3.81902245706737</v>
      </c>
      <c r="K45">
        <v>8</v>
      </c>
      <c r="L45">
        <v>95.37</v>
      </c>
      <c r="M45">
        <v>26.2883028</v>
      </c>
      <c r="N45" s="2">
        <f t="shared" si="0"/>
        <v>0.275645410506449</v>
      </c>
      <c r="O45" s="2">
        <f t="shared" si="1"/>
        <v>0.235601136027395</v>
      </c>
      <c r="P45" s="2">
        <f t="shared" si="2"/>
        <v>0.125601136027395</v>
      </c>
    </row>
    <row r="46" spans="1:16">
      <c r="A46" t="s">
        <v>84</v>
      </c>
      <c r="B46">
        <v>2.84103918978424</v>
      </c>
      <c r="D46" t="s">
        <v>85</v>
      </c>
      <c r="E46">
        <v>63</v>
      </c>
      <c r="F46">
        <v>1023.5</v>
      </c>
      <c r="G46">
        <v>556.576939894</v>
      </c>
      <c r="I46" s="1" t="s">
        <v>84</v>
      </c>
      <c r="J46" s="1">
        <v>2.84103918978424</v>
      </c>
      <c r="N46" s="2" t="e">
        <f>M46/L46</f>
        <v>#DIV/0!</v>
      </c>
      <c r="O46" s="2" t="e">
        <f>(M46-J46)/L46</f>
        <v>#DIV/0!</v>
      </c>
      <c r="P46" s="2" t="e">
        <f>O46-0.11</f>
        <v>#DIV/0!</v>
      </c>
    </row>
    <row r="47" spans="1:16">
      <c r="A47" t="s">
        <v>65</v>
      </c>
      <c r="B47">
        <v>1.44561867018934</v>
      </c>
      <c r="D47" t="s">
        <v>86</v>
      </c>
      <c r="E47">
        <v>1</v>
      </c>
      <c r="F47">
        <v>34.79</v>
      </c>
      <c r="G47">
        <v>11.5006625</v>
      </c>
      <c r="I47" s="1" t="s">
        <v>65</v>
      </c>
      <c r="J47" s="1">
        <v>1.44561867018934</v>
      </c>
      <c r="K47">
        <v>6</v>
      </c>
      <c r="L47">
        <v>136.92</v>
      </c>
      <c r="M47">
        <v>45.597575394</v>
      </c>
      <c r="N47" s="2">
        <f>M47/L47</f>
        <v>0.333023483742331</v>
      </c>
      <c r="O47" s="2">
        <f>(M47-J47)/L47</f>
        <v>0.322465357316759</v>
      </c>
      <c r="P47" s="2">
        <f>O47-0.11</f>
        <v>0.212465357316759</v>
      </c>
    </row>
    <row r="48" spans="1:16">
      <c r="A48" t="s">
        <v>87</v>
      </c>
      <c r="B48">
        <v>1.10083663584324</v>
      </c>
      <c r="D48" t="s">
        <v>60</v>
      </c>
      <c r="E48">
        <v>23</v>
      </c>
      <c r="F48">
        <v>603.15</v>
      </c>
      <c r="G48">
        <v>156.54734756</v>
      </c>
      <c r="I48" s="1" t="s">
        <v>87</v>
      </c>
      <c r="J48" s="1">
        <v>1.10083663584324</v>
      </c>
      <c r="K48">
        <v>3</v>
      </c>
      <c r="L48">
        <v>46.86</v>
      </c>
      <c r="M48">
        <v>23.721178803</v>
      </c>
      <c r="N48" s="2">
        <f>M48/L48</f>
        <v>0.506213802880922</v>
      </c>
      <c r="O48" s="2">
        <f>(M48-J48)/L48</f>
        <v>0.482721770532581</v>
      </c>
      <c r="P48" s="2">
        <f>O48-0.11</f>
        <v>0.372721770532581</v>
      </c>
    </row>
    <row r="49" spans="1:16">
      <c r="A49" t="s">
        <v>88</v>
      </c>
      <c r="B49">
        <v>0</v>
      </c>
      <c r="D49" t="s">
        <v>89</v>
      </c>
      <c r="E49">
        <v>6</v>
      </c>
      <c r="F49">
        <v>230.14</v>
      </c>
      <c r="G49">
        <v>69.9287197</v>
      </c>
      <c r="I49" s="1" t="s">
        <v>88</v>
      </c>
      <c r="J49" s="1">
        <v>0</v>
      </c>
      <c r="N49" s="2" t="e">
        <f>M49/L49</f>
        <v>#DIV/0!</v>
      </c>
      <c r="O49" s="2" t="e">
        <f>(M49-J49)/L49</f>
        <v>#DIV/0!</v>
      </c>
      <c r="P49" s="2" t="e">
        <f>O49-0.11</f>
        <v>#DIV/0!</v>
      </c>
    </row>
    <row r="50" spans="4:16">
      <c r="D50" t="s">
        <v>64</v>
      </c>
      <c r="E50">
        <v>23</v>
      </c>
      <c r="F50">
        <v>791.7</v>
      </c>
      <c r="G50">
        <v>242.385583082</v>
      </c>
      <c r="I50" s="1" t="s">
        <v>11</v>
      </c>
      <c r="K50">
        <v>1</v>
      </c>
      <c r="L50">
        <v>4.27</v>
      </c>
      <c r="M50">
        <v>2.576735</v>
      </c>
      <c r="N50" s="2">
        <f t="shared" si="0"/>
        <v>0.603450819672131</v>
      </c>
      <c r="O50" s="2">
        <f t="shared" si="1"/>
        <v>0.603450819672131</v>
      </c>
      <c r="P50" s="2">
        <f t="shared" si="2"/>
        <v>0.493450819672131</v>
      </c>
    </row>
    <row r="51" spans="4:16">
      <c r="D51" t="s">
        <v>12</v>
      </c>
      <c r="E51">
        <v>239</v>
      </c>
      <c r="F51">
        <v>5137.33</v>
      </c>
      <c r="G51">
        <v>2579.169642224</v>
      </c>
      <c r="I51" s="1" t="s">
        <v>15</v>
      </c>
      <c r="K51">
        <v>2</v>
      </c>
      <c r="L51">
        <v>10.64</v>
      </c>
      <c r="M51">
        <v>5.568689</v>
      </c>
      <c r="N51" s="2">
        <f t="shared" si="0"/>
        <v>0.523373026315789</v>
      </c>
      <c r="O51" s="2">
        <f t="shared" si="1"/>
        <v>0.523373026315789</v>
      </c>
      <c r="P51" s="2">
        <f t="shared" si="2"/>
        <v>0.413373026315789</v>
      </c>
    </row>
    <row r="52" spans="4:16">
      <c r="D52" t="s">
        <v>57</v>
      </c>
      <c r="E52">
        <v>5</v>
      </c>
      <c r="F52">
        <v>102.95</v>
      </c>
      <c r="G52">
        <v>50.87250625</v>
      </c>
      <c r="I52" s="1" t="s">
        <v>13</v>
      </c>
      <c r="K52">
        <v>4</v>
      </c>
      <c r="L52">
        <v>36.18</v>
      </c>
      <c r="M52">
        <v>17.164322844</v>
      </c>
      <c r="N52" s="2">
        <f t="shared" si="0"/>
        <v>0.474414672305141</v>
      </c>
      <c r="O52" s="2">
        <f t="shared" si="1"/>
        <v>0.474414672305141</v>
      </c>
      <c r="P52" s="2">
        <f t="shared" si="2"/>
        <v>0.364414672305141</v>
      </c>
    </row>
    <row r="53" spans="4:16">
      <c r="D53" t="s">
        <v>33</v>
      </c>
      <c r="E53">
        <v>28</v>
      </c>
      <c r="F53">
        <v>1181.19</v>
      </c>
      <c r="G53">
        <v>585.885732724</v>
      </c>
      <c r="I53" s="1" t="s">
        <v>21</v>
      </c>
      <c r="K53">
        <v>2</v>
      </c>
      <c r="L53">
        <v>12.3</v>
      </c>
      <c r="M53">
        <v>3.346351198</v>
      </c>
      <c r="N53" s="2">
        <f t="shared" si="0"/>
        <v>0.27206107300813</v>
      </c>
      <c r="O53" s="2">
        <f t="shared" si="1"/>
        <v>0.27206107300813</v>
      </c>
      <c r="P53" s="2">
        <f t="shared" si="2"/>
        <v>0.16206107300813</v>
      </c>
    </row>
    <row r="54" spans="4:16">
      <c r="D54" t="s">
        <v>90</v>
      </c>
      <c r="E54">
        <v>2</v>
      </c>
      <c r="F54">
        <v>43.6</v>
      </c>
      <c r="G54">
        <v>-34.727240846</v>
      </c>
      <c r="I54" s="1" t="s">
        <v>23</v>
      </c>
      <c r="K54">
        <v>18</v>
      </c>
      <c r="L54">
        <v>128.94</v>
      </c>
      <c r="M54">
        <v>56.04</v>
      </c>
      <c r="N54" s="2">
        <f t="shared" si="0"/>
        <v>0.434620753838995</v>
      </c>
      <c r="O54" s="2">
        <f t="shared" si="1"/>
        <v>0.434620753838995</v>
      </c>
      <c r="P54" s="2">
        <f t="shared" si="2"/>
        <v>0.324620753838995</v>
      </c>
    </row>
    <row r="55" spans="4:16">
      <c r="D55" t="s">
        <v>87</v>
      </c>
      <c r="E55">
        <v>3</v>
      </c>
      <c r="F55">
        <v>46.86</v>
      </c>
      <c r="G55">
        <v>23.721178803</v>
      </c>
      <c r="I55" s="1" t="s">
        <v>29</v>
      </c>
      <c r="K55">
        <v>1</v>
      </c>
      <c r="L55">
        <v>7.24</v>
      </c>
      <c r="M55">
        <v>3.337739418</v>
      </c>
      <c r="N55" s="2">
        <f t="shared" si="0"/>
        <v>0.461013731767956</v>
      </c>
      <c r="O55" s="2">
        <f t="shared" si="1"/>
        <v>0.461013731767956</v>
      </c>
      <c r="P55" s="2">
        <f t="shared" si="2"/>
        <v>0.351013731767956</v>
      </c>
    </row>
    <row r="56" spans="4:16">
      <c r="D56" t="s">
        <v>45</v>
      </c>
      <c r="E56">
        <v>57</v>
      </c>
      <c r="F56">
        <v>1218.71</v>
      </c>
      <c r="G56">
        <v>449.237628346</v>
      </c>
      <c r="I56" s="1" t="s">
        <v>31</v>
      </c>
      <c r="K56">
        <v>1</v>
      </c>
      <c r="L56">
        <v>8.81</v>
      </c>
      <c r="M56">
        <v>8.81</v>
      </c>
      <c r="N56" s="2">
        <f t="shared" si="0"/>
        <v>1</v>
      </c>
      <c r="O56" s="2">
        <f t="shared" si="1"/>
        <v>1</v>
      </c>
      <c r="P56" s="2">
        <f t="shared" si="2"/>
        <v>0.89</v>
      </c>
    </row>
    <row r="57" spans="4:16">
      <c r="D57" t="s">
        <v>80</v>
      </c>
      <c r="E57">
        <v>5</v>
      </c>
      <c r="F57">
        <v>187.8</v>
      </c>
      <c r="G57">
        <v>64.150544214</v>
      </c>
      <c r="I57" s="1" t="s">
        <v>42</v>
      </c>
      <c r="K57">
        <v>3</v>
      </c>
      <c r="L57">
        <v>29.16</v>
      </c>
      <c r="M57">
        <v>10.736914463</v>
      </c>
      <c r="N57" s="2">
        <f t="shared" si="0"/>
        <v>0.368206943175583</v>
      </c>
      <c r="O57" s="2">
        <f t="shared" si="1"/>
        <v>0.368206943175583</v>
      </c>
      <c r="P57" s="2">
        <f t="shared" si="2"/>
        <v>0.258206943175583</v>
      </c>
    </row>
    <row r="58" spans="4:16">
      <c r="D58" t="s">
        <v>91</v>
      </c>
      <c r="E58">
        <v>22</v>
      </c>
      <c r="F58">
        <v>590.96</v>
      </c>
      <c r="G58">
        <v>206.706536935</v>
      </c>
      <c r="I58" s="1" t="s">
        <v>34</v>
      </c>
      <c r="K58">
        <v>6</v>
      </c>
      <c r="L58">
        <v>70</v>
      </c>
      <c r="M58">
        <v>30.865468123</v>
      </c>
      <c r="N58" s="2">
        <f t="shared" si="0"/>
        <v>0.4409352589</v>
      </c>
      <c r="O58" s="2">
        <f t="shared" si="1"/>
        <v>0.4409352589</v>
      </c>
      <c r="P58" s="2">
        <f t="shared" si="2"/>
        <v>0.3309352589</v>
      </c>
    </row>
    <row r="59" spans="4:16">
      <c r="D59" t="s">
        <v>66</v>
      </c>
      <c r="E59">
        <v>6</v>
      </c>
      <c r="F59">
        <v>389.39</v>
      </c>
      <c r="G59">
        <v>134.345344981</v>
      </c>
      <c r="I59" s="1" t="s">
        <v>19</v>
      </c>
      <c r="K59">
        <v>5</v>
      </c>
      <c r="L59">
        <v>39.23</v>
      </c>
      <c r="M59">
        <v>16.697835095</v>
      </c>
      <c r="N59" s="2">
        <f t="shared" si="0"/>
        <v>0.425639436528167</v>
      </c>
      <c r="O59" s="2">
        <f t="shared" si="1"/>
        <v>0.425639436528167</v>
      </c>
      <c r="P59" s="2">
        <f t="shared" si="2"/>
        <v>0.315639436528167</v>
      </c>
    </row>
    <row r="60" spans="4:16">
      <c r="D60" t="s">
        <v>43</v>
      </c>
      <c r="E60">
        <v>117</v>
      </c>
      <c r="F60">
        <v>6434.42</v>
      </c>
      <c r="G60">
        <v>1909.716968444</v>
      </c>
      <c r="I60" s="1" t="s">
        <v>40</v>
      </c>
      <c r="K60">
        <v>2</v>
      </c>
      <c r="L60">
        <v>22.45</v>
      </c>
      <c r="M60">
        <v>9.403619584</v>
      </c>
      <c r="N60" s="2">
        <f t="shared" si="0"/>
        <v>0.41886946922049</v>
      </c>
      <c r="O60" s="2">
        <f t="shared" si="1"/>
        <v>0.41886946922049</v>
      </c>
      <c r="P60" s="2">
        <f t="shared" si="2"/>
        <v>0.30886946922049</v>
      </c>
    </row>
    <row r="61" spans="4:16">
      <c r="D61" t="s">
        <v>92</v>
      </c>
      <c r="E61">
        <v>1</v>
      </c>
      <c r="F61">
        <v>61.03</v>
      </c>
      <c r="G61">
        <v>19.734080903</v>
      </c>
      <c r="I61" s="1" t="s">
        <v>44</v>
      </c>
      <c r="K61">
        <v>4</v>
      </c>
      <c r="L61">
        <v>46.83</v>
      </c>
      <c r="M61">
        <v>18.188455098</v>
      </c>
      <c r="N61" s="2">
        <f t="shared" si="0"/>
        <v>0.38839323292761</v>
      </c>
      <c r="O61" s="2">
        <f t="shared" si="1"/>
        <v>0.38839323292761</v>
      </c>
      <c r="P61" s="2">
        <f t="shared" si="2"/>
        <v>0.27839323292761</v>
      </c>
    </row>
    <row r="62" spans="4:16">
      <c r="D62" t="s">
        <v>93</v>
      </c>
      <c r="E62">
        <v>2</v>
      </c>
      <c r="F62">
        <v>66.58</v>
      </c>
      <c r="G62">
        <v>21.950928</v>
      </c>
      <c r="I62" s="1" t="s">
        <v>36</v>
      </c>
      <c r="K62">
        <v>1</v>
      </c>
      <c r="L62">
        <v>13.16</v>
      </c>
      <c r="M62">
        <v>4.6733538</v>
      </c>
      <c r="N62" s="2">
        <f t="shared" si="0"/>
        <v>0.355118069908815</v>
      </c>
      <c r="O62" s="2">
        <f t="shared" si="1"/>
        <v>0.355118069908815</v>
      </c>
      <c r="P62" s="2">
        <f t="shared" si="2"/>
        <v>0.245118069908815</v>
      </c>
    </row>
    <row r="63" spans="4:16">
      <c r="D63" t="s">
        <v>94</v>
      </c>
      <c r="E63">
        <v>1</v>
      </c>
      <c r="F63">
        <v>67.57</v>
      </c>
      <c r="G63">
        <v>47.168105209</v>
      </c>
      <c r="I63" s="1" t="s">
        <v>25</v>
      </c>
      <c r="K63">
        <v>2</v>
      </c>
      <c r="L63">
        <v>28.19</v>
      </c>
      <c r="M63">
        <v>12.87838531</v>
      </c>
      <c r="N63" s="2">
        <f t="shared" si="0"/>
        <v>0.456842330968429</v>
      </c>
      <c r="O63" s="2">
        <f t="shared" si="1"/>
        <v>0.456842330968429</v>
      </c>
      <c r="P63" s="2">
        <f t="shared" si="2"/>
        <v>0.346842330968429</v>
      </c>
    </row>
    <row r="64" spans="4:16">
      <c r="D64" t="s">
        <v>95</v>
      </c>
      <c r="E64">
        <v>6</v>
      </c>
      <c r="F64">
        <v>442.98</v>
      </c>
      <c r="G64">
        <v>171.236369</v>
      </c>
      <c r="I64" s="1" t="s">
        <v>48</v>
      </c>
      <c r="K64">
        <v>4</v>
      </c>
      <c r="L64">
        <v>28.64</v>
      </c>
      <c r="M64">
        <v>17.332848</v>
      </c>
      <c r="N64" s="2">
        <f t="shared" si="0"/>
        <v>0.605197206703911</v>
      </c>
      <c r="O64" s="2">
        <f t="shared" si="1"/>
        <v>0.605197206703911</v>
      </c>
      <c r="P64" s="2">
        <f t="shared" si="2"/>
        <v>0.495197206703911</v>
      </c>
    </row>
    <row r="65" spans="4:16">
      <c r="D65" t="s">
        <v>96</v>
      </c>
      <c r="E65">
        <v>1</v>
      </c>
      <c r="F65">
        <v>72.21</v>
      </c>
      <c r="G65">
        <v>9.63736058399999</v>
      </c>
      <c r="I65" s="1" t="s">
        <v>54</v>
      </c>
      <c r="K65">
        <v>3</v>
      </c>
      <c r="L65">
        <v>46.88</v>
      </c>
      <c r="M65">
        <v>21.626717501</v>
      </c>
      <c r="N65" s="2">
        <f t="shared" si="0"/>
        <v>0.461320765806314</v>
      </c>
      <c r="O65" s="2">
        <f t="shared" si="1"/>
        <v>0.461320765806314</v>
      </c>
      <c r="P65" s="2">
        <f t="shared" si="2"/>
        <v>0.351320765806314</v>
      </c>
    </row>
    <row r="66" spans="4:16">
      <c r="D66" t="s">
        <v>97</v>
      </c>
      <c r="E66">
        <v>4</v>
      </c>
      <c r="F66">
        <v>80</v>
      </c>
      <c r="G66">
        <v>10.967712</v>
      </c>
      <c r="I66" s="1" t="s">
        <v>56</v>
      </c>
      <c r="K66">
        <v>12</v>
      </c>
      <c r="L66">
        <v>331.95</v>
      </c>
      <c r="M66">
        <v>108.845730174</v>
      </c>
      <c r="N66" s="2">
        <f t="shared" si="0"/>
        <v>0.327897967085404</v>
      </c>
      <c r="O66" s="2">
        <f t="shared" si="1"/>
        <v>0.327897967085404</v>
      </c>
      <c r="P66" s="2">
        <f t="shared" si="2"/>
        <v>0.217897967085404</v>
      </c>
    </row>
    <row r="67" spans="4:16">
      <c r="D67" t="s">
        <v>98</v>
      </c>
      <c r="E67">
        <v>4</v>
      </c>
      <c r="F67">
        <v>327.01</v>
      </c>
      <c r="G67">
        <v>92.814307696</v>
      </c>
      <c r="I67" s="1" t="s">
        <v>46</v>
      </c>
      <c r="K67">
        <v>1</v>
      </c>
      <c r="L67">
        <v>21.75</v>
      </c>
      <c r="M67">
        <v>7.447289</v>
      </c>
      <c r="N67" s="2">
        <f t="shared" ref="N67:N101" si="3">M67/L67</f>
        <v>0.342404091954023</v>
      </c>
      <c r="O67" s="2">
        <f t="shared" ref="O67:O101" si="4">(M67-J67)/L67</f>
        <v>0.342404091954023</v>
      </c>
      <c r="P67" s="2">
        <f t="shared" ref="P67:P101" si="5">O67-0.11</f>
        <v>0.232404091954023</v>
      </c>
    </row>
    <row r="68" spans="4:16">
      <c r="D68" t="s">
        <v>99</v>
      </c>
      <c r="E68">
        <v>1</v>
      </c>
      <c r="F68">
        <v>86.13</v>
      </c>
      <c r="G68">
        <v>31.415438334</v>
      </c>
      <c r="I68" s="1" t="s">
        <v>51</v>
      </c>
      <c r="K68">
        <v>1</v>
      </c>
      <c r="L68">
        <v>22</v>
      </c>
      <c r="M68">
        <v>11.757472167</v>
      </c>
      <c r="N68" s="2">
        <f t="shared" si="3"/>
        <v>0.534430553045455</v>
      </c>
      <c r="O68" s="2">
        <f t="shared" si="4"/>
        <v>0.534430553045455</v>
      </c>
      <c r="P68" s="2">
        <f t="shared" si="5"/>
        <v>0.424430553045455</v>
      </c>
    </row>
    <row r="69" spans="4:16">
      <c r="D69" t="s">
        <v>100</v>
      </c>
      <c r="E69">
        <v>4</v>
      </c>
      <c r="F69">
        <v>349.88</v>
      </c>
      <c r="G69">
        <v>82.686615814</v>
      </c>
      <c r="I69" s="1" t="s">
        <v>58</v>
      </c>
      <c r="K69">
        <v>2</v>
      </c>
      <c r="L69">
        <v>55.48</v>
      </c>
      <c r="M69">
        <v>9.022435223</v>
      </c>
      <c r="N69" s="2">
        <f t="shared" si="3"/>
        <v>0.162625004019467</v>
      </c>
      <c r="O69" s="2">
        <f t="shared" si="4"/>
        <v>0.162625004019467</v>
      </c>
      <c r="P69" s="2">
        <f t="shared" si="5"/>
        <v>0.0526250040194665</v>
      </c>
    </row>
    <row r="70" spans="4:16">
      <c r="D70" t="s">
        <v>101</v>
      </c>
      <c r="E70">
        <v>25</v>
      </c>
      <c r="F70">
        <v>580.15</v>
      </c>
      <c r="G70">
        <v>294.841217321</v>
      </c>
      <c r="I70" s="1" t="s">
        <v>68</v>
      </c>
      <c r="K70">
        <v>4</v>
      </c>
      <c r="L70">
        <v>79</v>
      </c>
      <c r="M70">
        <v>31.332560908</v>
      </c>
      <c r="N70" s="2">
        <f t="shared" si="3"/>
        <v>0.396614695037975</v>
      </c>
      <c r="O70" s="2">
        <f t="shared" si="4"/>
        <v>0.396614695037975</v>
      </c>
      <c r="P70" s="2">
        <f t="shared" si="5"/>
        <v>0.286614695037975</v>
      </c>
    </row>
    <row r="71" spans="4:16">
      <c r="D71" t="s">
        <v>22</v>
      </c>
      <c r="E71">
        <v>136</v>
      </c>
      <c r="F71">
        <v>3003.32</v>
      </c>
      <c r="G71">
        <v>1202.35264</v>
      </c>
      <c r="I71" s="1" t="s">
        <v>63</v>
      </c>
      <c r="K71">
        <v>7</v>
      </c>
      <c r="L71">
        <v>169.38</v>
      </c>
      <c r="M71">
        <v>72.703586285</v>
      </c>
      <c r="N71" s="2">
        <f t="shared" si="3"/>
        <v>0.42923359478687</v>
      </c>
      <c r="O71" s="2">
        <f t="shared" si="4"/>
        <v>0.42923359478687</v>
      </c>
      <c r="P71" s="2">
        <f t="shared" si="5"/>
        <v>0.31923359478687</v>
      </c>
    </row>
    <row r="72" spans="4:16">
      <c r="D72" t="s">
        <v>24</v>
      </c>
      <c r="E72">
        <v>87</v>
      </c>
      <c r="F72">
        <v>4674.32</v>
      </c>
      <c r="G72">
        <v>1890.550013864</v>
      </c>
      <c r="I72" s="1" t="s">
        <v>61</v>
      </c>
      <c r="K72">
        <v>8</v>
      </c>
      <c r="L72">
        <v>234.67</v>
      </c>
      <c r="M72">
        <v>93.573019925</v>
      </c>
      <c r="N72" s="2">
        <f t="shared" si="3"/>
        <v>0.39874300049005</v>
      </c>
      <c r="O72" s="2">
        <f t="shared" si="4"/>
        <v>0.39874300049005</v>
      </c>
      <c r="P72" s="2">
        <f t="shared" si="5"/>
        <v>0.28874300049005</v>
      </c>
    </row>
    <row r="73" spans="4:16">
      <c r="D73" t="s">
        <v>72</v>
      </c>
      <c r="E73">
        <v>1</v>
      </c>
      <c r="F73">
        <v>102.6</v>
      </c>
      <c r="G73">
        <v>38.252047112</v>
      </c>
      <c r="I73" s="1" t="s">
        <v>73</v>
      </c>
      <c r="K73">
        <v>2</v>
      </c>
      <c r="L73">
        <v>53.27</v>
      </c>
      <c r="M73">
        <v>16.1587115</v>
      </c>
      <c r="N73" s="2">
        <f t="shared" si="3"/>
        <v>0.303336052186972</v>
      </c>
      <c r="O73" s="2">
        <f t="shared" si="4"/>
        <v>0.303336052186972</v>
      </c>
      <c r="P73" s="2">
        <f t="shared" si="5"/>
        <v>0.193336052186972</v>
      </c>
    </row>
    <row r="74" spans="4:16">
      <c r="D74" t="s">
        <v>70</v>
      </c>
      <c r="E74">
        <v>5</v>
      </c>
      <c r="F74">
        <v>107.55</v>
      </c>
      <c r="G74">
        <v>31.01323578</v>
      </c>
      <c r="I74" s="1" t="s">
        <v>85</v>
      </c>
      <c r="K74">
        <v>63</v>
      </c>
      <c r="L74">
        <v>1023.5</v>
      </c>
      <c r="M74">
        <v>556.576939894</v>
      </c>
      <c r="N74" s="2">
        <f t="shared" si="3"/>
        <v>0.543797694083048</v>
      </c>
      <c r="O74" s="2">
        <f t="shared" si="4"/>
        <v>0.543797694083048</v>
      </c>
      <c r="P74" s="2">
        <f t="shared" si="5"/>
        <v>0.433797694083048</v>
      </c>
    </row>
    <row r="75" spans="4:16">
      <c r="D75" t="s">
        <v>69</v>
      </c>
      <c r="E75">
        <v>2</v>
      </c>
      <c r="F75">
        <v>221.1</v>
      </c>
      <c r="G75">
        <v>63.605490084</v>
      </c>
      <c r="I75" s="1" t="s">
        <v>76</v>
      </c>
      <c r="K75">
        <v>1</v>
      </c>
      <c r="L75">
        <v>31.58</v>
      </c>
      <c r="M75">
        <v>11.245615292</v>
      </c>
      <c r="N75" s="2">
        <f t="shared" si="3"/>
        <v>0.356099280937302</v>
      </c>
      <c r="O75" s="2">
        <f t="shared" si="4"/>
        <v>0.356099280937302</v>
      </c>
      <c r="P75" s="2">
        <f t="shared" si="5"/>
        <v>0.246099280937302</v>
      </c>
    </row>
    <row r="76" spans="4:16">
      <c r="D76" t="s">
        <v>78</v>
      </c>
      <c r="E76">
        <v>1</v>
      </c>
      <c r="F76">
        <v>118.01</v>
      </c>
      <c r="G76">
        <v>52.601847657</v>
      </c>
      <c r="I76" s="1" t="s">
        <v>79</v>
      </c>
      <c r="K76">
        <v>3</v>
      </c>
      <c r="L76">
        <v>96.2</v>
      </c>
      <c r="M76">
        <v>42.543851</v>
      </c>
      <c r="N76" s="2">
        <f t="shared" si="3"/>
        <v>0.442243773388773</v>
      </c>
      <c r="O76" s="2">
        <f t="shared" si="4"/>
        <v>0.442243773388773</v>
      </c>
      <c r="P76" s="2">
        <f t="shared" si="5"/>
        <v>0.332243773388773</v>
      </c>
    </row>
    <row r="77" spans="4:16">
      <c r="D77" t="s">
        <v>37</v>
      </c>
      <c r="E77">
        <v>74</v>
      </c>
      <c r="F77">
        <v>1490.06</v>
      </c>
      <c r="G77">
        <v>588.593223896</v>
      </c>
      <c r="I77" s="1" t="s">
        <v>67</v>
      </c>
      <c r="K77">
        <v>8</v>
      </c>
      <c r="L77">
        <v>32.24</v>
      </c>
      <c r="M77">
        <v>16.82528532</v>
      </c>
      <c r="N77" s="2">
        <f t="shared" si="3"/>
        <v>0.521876095533499</v>
      </c>
      <c r="O77" s="2">
        <f t="shared" si="4"/>
        <v>0.521876095533499</v>
      </c>
      <c r="P77" s="2">
        <f t="shared" si="5"/>
        <v>0.411876095533499</v>
      </c>
    </row>
    <row r="78" spans="4:16">
      <c r="D78" t="s">
        <v>102</v>
      </c>
      <c r="E78">
        <v>7</v>
      </c>
      <c r="F78">
        <v>139.37</v>
      </c>
      <c r="G78">
        <v>60.130120491</v>
      </c>
      <c r="I78" s="1" t="s">
        <v>77</v>
      </c>
      <c r="K78">
        <v>1</v>
      </c>
      <c r="L78">
        <v>33.82</v>
      </c>
      <c r="M78">
        <v>14.859606667</v>
      </c>
      <c r="N78" s="2">
        <f t="shared" si="3"/>
        <v>0.439373349112951</v>
      </c>
      <c r="O78" s="2">
        <f t="shared" si="4"/>
        <v>0.439373349112951</v>
      </c>
      <c r="P78" s="2">
        <f t="shared" si="5"/>
        <v>0.329373349112951</v>
      </c>
    </row>
    <row r="79" spans="4:16">
      <c r="D79" t="s">
        <v>103</v>
      </c>
      <c r="E79">
        <v>52</v>
      </c>
      <c r="F79">
        <v>915.97</v>
      </c>
      <c r="G79">
        <v>372.996296437</v>
      </c>
      <c r="I79" s="1" t="s">
        <v>81</v>
      </c>
      <c r="K79">
        <v>6</v>
      </c>
      <c r="L79">
        <v>33.84</v>
      </c>
      <c r="M79">
        <v>13.800927744</v>
      </c>
      <c r="N79" s="2">
        <f t="shared" si="3"/>
        <v>0.407828834042553</v>
      </c>
      <c r="O79" s="2">
        <f t="shared" si="4"/>
        <v>0.407828834042553</v>
      </c>
      <c r="P79" s="2">
        <f t="shared" si="5"/>
        <v>0.297828834042553</v>
      </c>
    </row>
    <row r="80" spans="4:16">
      <c r="D80" t="s">
        <v>20</v>
      </c>
      <c r="E80">
        <v>264</v>
      </c>
      <c r="F80">
        <v>2876.91</v>
      </c>
      <c r="G80">
        <v>1287.692934315</v>
      </c>
      <c r="I80" s="1" t="s">
        <v>83</v>
      </c>
      <c r="K80">
        <v>3</v>
      </c>
      <c r="L80">
        <v>127.73</v>
      </c>
      <c r="M80">
        <v>45.351033334</v>
      </c>
      <c r="N80" s="2">
        <f t="shared" si="3"/>
        <v>0.355053889720504</v>
      </c>
      <c r="O80" s="2">
        <f t="shared" si="4"/>
        <v>0.355053889720504</v>
      </c>
      <c r="P80" s="2">
        <f t="shared" si="5"/>
        <v>0.245053889720504</v>
      </c>
    </row>
    <row r="81" spans="4:16">
      <c r="D81" t="s">
        <v>10</v>
      </c>
      <c r="E81">
        <v>920</v>
      </c>
      <c r="F81">
        <v>25897.22</v>
      </c>
      <c r="G81">
        <v>13279.034179678</v>
      </c>
      <c r="I81" s="1" t="s">
        <v>86</v>
      </c>
      <c r="K81">
        <v>1</v>
      </c>
      <c r="L81">
        <v>34.79</v>
      </c>
      <c r="M81">
        <v>11.5006625</v>
      </c>
      <c r="N81" s="2">
        <f t="shared" si="3"/>
        <v>0.330573799942512</v>
      </c>
      <c r="O81" s="2">
        <f t="shared" si="4"/>
        <v>0.330573799942512</v>
      </c>
      <c r="P81" s="2">
        <f t="shared" si="5"/>
        <v>0.220573799942512</v>
      </c>
    </row>
    <row r="82" spans="4:16">
      <c r="D82" t="s">
        <v>104</v>
      </c>
      <c r="E82">
        <v>13</v>
      </c>
      <c r="F82">
        <v>196.04</v>
      </c>
      <c r="G82">
        <v>58.837452271</v>
      </c>
      <c r="I82" s="1" t="s">
        <v>89</v>
      </c>
      <c r="K82">
        <v>6</v>
      </c>
      <c r="L82">
        <v>230.14</v>
      </c>
      <c r="M82">
        <v>69.9287197</v>
      </c>
      <c r="N82" s="2">
        <f t="shared" si="3"/>
        <v>0.303852957764839</v>
      </c>
      <c r="O82" s="2">
        <f t="shared" si="4"/>
        <v>0.303852957764839</v>
      </c>
      <c r="P82" s="2">
        <f t="shared" si="5"/>
        <v>0.193852957764839</v>
      </c>
    </row>
    <row r="83" spans="4:16">
      <c r="D83" t="s">
        <v>75</v>
      </c>
      <c r="E83">
        <v>6</v>
      </c>
      <c r="F83">
        <v>208.26</v>
      </c>
      <c r="G83">
        <v>77.6035215</v>
      </c>
      <c r="I83" s="1" t="s">
        <v>71</v>
      </c>
      <c r="K83">
        <v>1</v>
      </c>
      <c r="L83">
        <v>40.33</v>
      </c>
      <c r="M83">
        <v>10.447459829</v>
      </c>
      <c r="N83" s="2">
        <f t="shared" si="3"/>
        <v>0.259049338680883</v>
      </c>
      <c r="O83" s="2">
        <f t="shared" si="4"/>
        <v>0.259049338680883</v>
      </c>
      <c r="P83" s="2">
        <f t="shared" si="5"/>
        <v>0.149049338680883</v>
      </c>
    </row>
    <row r="84" spans="4:16">
      <c r="D84" t="s">
        <v>18</v>
      </c>
      <c r="E84">
        <v>352</v>
      </c>
      <c r="F84">
        <v>13608.79</v>
      </c>
      <c r="G84">
        <v>6085.598933351</v>
      </c>
      <c r="I84" s="1" t="s">
        <v>90</v>
      </c>
      <c r="K84">
        <v>2</v>
      </c>
      <c r="L84">
        <v>43.6</v>
      </c>
      <c r="M84">
        <v>-34.727240846</v>
      </c>
      <c r="N84" s="2">
        <f t="shared" si="3"/>
        <v>-0.796496349678899</v>
      </c>
      <c r="O84" s="2">
        <f t="shared" si="4"/>
        <v>-0.796496349678899</v>
      </c>
      <c r="P84" s="2">
        <f t="shared" si="5"/>
        <v>-0.906496349678899</v>
      </c>
    </row>
    <row r="85" spans="4:16">
      <c r="D85" t="s">
        <v>82</v>
      </c>
      <c r="E85">
        <v>4</v>
      </c>
      <c r="F85">
        <v>236.24</v>
      </c>
      <c r="G85">
        <v>63.227808</v>
      </c>
      <c r="I85" s="1" t="s">
        <v>91</v>
      </c>
      <c r="K85">
        <v>22</v>
      </c>
      <c r="L85">
        <v>590.96</v>
      </c>
      <c r="M85">
        <v>206.706536935</v>
      </c>
      <c r="N85" s="2">
        <f t="shared" si="3"/>
        <v>0.349780927533166</v>
      </c>
      <c r="O85" s="2">
        <f t="shared" si="4"/>
        <v>0.349780927533166</v>
      </c>
      <c r="P85" s="2">
        <f t="shared" si="5"/>
        <v>0.239780927533166</v>
      </c>
    </row>
    <row r="86" spans="4:16">
      <c r="D86" t="s">
        <v>32</v>
      </c>
      <c r="E86">
        <v>155</v>
      </c>
      <c r="F86">
        <v>6284.79</v>
      </c>
      <c r="G86">
        <v>2068.53</v>
      </c>
      <c r="I86" s="1" t="s">
        <v>92</v>
      </c>
      <c r="K86">
        <v>1</v>
      </c>
      <c r="L86">
        <v>61.03</v>
      </c>
      <c r="M86">
        <v>19.734080903</v>
      </c>
      <c r="N86" s="2">
        <f t="shared" si="3"/>
        <v>0.323350498164837</v>
      </c>
      <c r="O86" s="2">
        <f t="shared" si="4"/>
        <v>0.323350498164837</v>
      </c>
      <c r="P86" s="2">
        <f t="shared" si="5"/>
        <v>0.213350498164837</v>
      </c>
    </row>
    <row r="87" spans="4:16">
      <c r="D87" t="s">
        <v>50</v>
      </c>
      <c r="E87">
        <v>31</v>
      </c>
      <c r="F87">
        <v>825.15</v>
      </c>
      <c r="G87">
        <v>387.347981556</v>
      </c>
      <c r="I87" s="1" t="s">
        <v>93</v>
      </c>
      <c r="K87">
        <v>2</v>
      </c>
      <c r="L87">
        <v>66.58</v>
      </c>
      <c r="M87">
        <v>21.950928</v>
      </c>
      <c r="N87" s="2">
        <f t="shared" si="3"/>
        <v>0.329692520276359</v>
      </c>
      <c r="O87" s="2">
        <f t="shared" si="4"/>
        <v>0.329692520276359</v>
      </c>
      <c r="P87" s="2">
        <f t="shared" si="5"/>
        <v>0.219692520276359</v>
      </c>
    </row>
    <row r="88" spans="4:16">
      <c r="D88" t="s">
        <v>52</v>
      </c>
      <c r="E88">
        <v>42</v>
      </c>
      <c r="F88">
        <v>787.8</v>
      </c>
      <c r="G88">
        <v>283.443168</v>
      </c>
      <c r="I88" s="1" t="s">
        <v>94</v>
      </c>
      <c r="K88">
        <v>1</v>
      </c>
      <c r="L88">
        <v>67.57</v>
      </c>
      <c r="M88">
        <v>47.168105209</v>
      </c>
      <c r="N88" s="2">
        <f t="shared" si="3"/>
        <v>0.698062826831434</v>
      </c>
      <c r="O88" s="2">
        <f t="shared" si="4"/>
        <v>0.698062826831434</v>
      </c>
      <c r="P88" s="2">
        <f t="shared" si="5"/>
        <v>0.588062826831434</v>
      </c>
    </row>
    <row r="89" spans="4:16">
      <c r="D89" t="s">
        <v>35</v>
      </c>
      <c r="E89">
        <v>521</v>
      </c>
      <c r="F89">
        <v>6720.86</v>
      </c>
      <c r="G89">
        <v>3775.91384528</v>
      </c>
      <c r="I89" s="1" t="s">
        <v>95</v>
      </c>
      <c r="K89">
        <v>6</v>
      </c>
      <c r="L89">
        <v>442.98</v>
      </c>
      <c r="M89">
        <v>171.236369</v>
      </c>
      <c r="N89" s="2">
        <f t="shared" si="3"/>
        <v>0.386555530723735</v>
      </c>
      <c r="O89" s="2">
        <f t="shared" si="4"/>
        <v>0.386555530723735</v>
      </c>
      <c r="P89" s="2">
        <f t="shared" si="5"/>
        <v>0.276555530723735</v>
      </c>
    </row>
    <row r="90" spans="4:16">
      <c r="D90" t="s">
        <v>105</v>
      </c>
      <c r="E90">
        <v>29</v>
      </c>
      <c r="F90">
        <v>468.14</v>
      </c>
      <c r="G90">
        <v>183.565009593</v>
      </c>
      <c r="I90" s="1" t="s">
        <v>96</v>
      </c>
      <c r="K90">
        <v>1</v>
      </c>
      <c r="L90">
        <v>72.21</v>
      </c>
      <c r="M90">
        <v>9.63736058399999</v>
      </c>
      <c r="N90" s="2">
        <f t="shared" si="3"/>
        <v>0.133462963356876</v>
      </c>
      <c r="O90" s="2">
        <f t="shared" si="4"/>
        <v>0.133462963356876</v>
      </c>
      <c r="P90" s="2">
        <f t="shared" si="5"/>
        <v>0.0234629633568757</v>
      </c>
    </row>
    <row r="91" spans="4:16">
      <c r="D91" t="s">
        <v>39</v>
      </c>
      <c r="E91">
        <v>47</v>
      </c>
      <c r="F91">
        <v>5421.89</v>
      </c>
      <c r="G91">
        <v>1794.312592</v>
      </c>
      <c r="I91" s="1" t="s">
        <v>97</v>
      </c>
      <c r="K91">
        <v>4</v>
      </c>
      <c r="L91">
        <v>80</v>
      </c>
      <c r="M91">
        <v>10.967712</v>
      </c>
      <c r="N91" s="2">
        <f t="shared" si="3"/>
        <v>0.1370964</v>
      </c>
      <c r="O91" s="2">
        <f t="shared" si="4"/>
        <v>0.1370964</v>
      </c>
      <c r="P91" s="2">
        <f t="shared" si="5"/>
        <v>0.0270964</v>
      </c>
    </row>
    <row r="92" spans="4:16">
      <c r="D92" t="s">
        <v>41</v>
      </c>
      <c r="E92">
        <v>85</v>
      </c>
      <c r="F92">
        <v>2243.19</v>
      </c>
      <c r="G92">
        <v>820.0279365</v>
      </c>
      <c r="I92" s="1" t="s">
        <v>98</v>
      </c>
      <c r="K92">
        <v>4</v>
      </c>
      <c r="L92">
        <v>327.01</v>
      </c>
      <c r="M92">
        <v>92.814307696</v>
      </c>
      <c r="N92" s="2">
        <f t="shared" si="3"/>
        <v>0.283827123623131</v>
      </c>
      <c r="O92" s="2">
        <f t="shared" si="4"/>
        <v>0.283827123623131</v>
      </c>
      <c r="P92" s="2">
        <f t="shared" si="5"/>
        <v>0.173827123623131</v>
      </c>
    </row>
    <row r="93" spans="4:16">
      <c r="D93" t="s">
        <v>106</v>
      </c>
      <c r="E93">
        <v>25</v>
      </c>
      <c r="F93">
        <v>542</v>
      </c>
      <c r="G93">
        <v>163.605078125</v>
      </c>
      <c r="I93" s="1" t="s">
        <v>99</v>
      </c>
      <c r="K93">
        <v>1</v>
      </c>
      <c r="L93">
        <v>86.13</v>
      </c>
      <c r="M93">
        <v>31.415438334</v>
      </c>
      <c r="N93" s="2">
        <f t="shared" si="3"/>
        <v>0.364744436711947</v>
      </c>
      <c r="O93" s="2">
        <f t="shared" si="4"/>
        <v>0.364744436711947</v>
      </c>
      <c r="P93" s="2">
        <f t="shared" si="5"/>
        <v>0.254744436711947</v>
      </c>
    </row>
    <row r="94" spans="4:16">
      <c r="D94" t="s">
        <v>16</v>
      </c>
      <c r="E94">
        <v>112</v>
      </c>
      <c r="F94">
        <v>2462.14</v>
      </c>
      <c r="G94">
        <v>1151.946911264</v>
      </c>
      <c r="I94" s="1" t="s">
        <v>100</v>
      </c>
      <c r="K94">
        <v>4</v>
      </c>
      <c r="L94">
        <v>349.88</v>
      </c>
      <c r="M94">
        <v>82.686615814</v>
      </c>
      <c r="N94" s="2">
        <f t="shared" si="3"/>
        <v>0.236328500668801</v>
      </c>
      <c r="O94" s="2">
        <f t="shared" si="4"/>
        <v>0.236328500668801</v>
      </c>
      <c r="P94" s="2">
        <f t="shared" si="5"/>
        <v>0.126328500668801</v>
      </c>
    </row>
    <row r="95" spans="4:16">
      <c r="D95" t="s">
        <v>8</v>
      </c>
      <c r="E95">
        <v>790</v>
      </c>
      <c r="F95">
        <v>37383.86</v>
      </c>
      <c r="G95">
        <v>13125.97195352</v>
      </c>
      <c r="I95" s="1" t="s">
        <v>101</v>
      </c>
      <c r="K95">
        <v>25</v>
      </c>
      <c r="L95">
        <v>580.15</v>
      </c>
      <c r="M95">
        <v>294.841217321</v>
      </c>
      <c r="N95" s="2">
        <f t="shared" si="3"/>
        <v>0.508215491374645</v>
      </c>
      <c r="O95" s="2">
        <f t="shared" si="4"/>
        <v>0.508215491374645</v>
      </c>
      <c r="P95" s="2">
        <f t="shared" si="5"/>
        <v>0.398215491374645</v>
      </c>
    </row>
    <row r="96" spans="4:16">
      <c r="D96" t="s">
        <v>30</v>
      </c>
      <c r="E96">
        <v>25</v>
      </c>
      <c r="F96">
        <v>1760</v>
      </c>
      <c r="G96">
        <v>990.647579875</v>
      </c>
      <c r="I96" s="1" t="s">
        <v>102</v>
      </c>
      <c r="K96">
        <v>7</v>
      </c>
      <c r="L96">
        <v>139.37</v>
      </c>
      <c r="M96">
        <v>60.130120491</v>
      </c>
      <c r="N96" s="2">
        <f t="shared" si="3"/>
        <v>0.431442351230537</v>
      </c>
      <c r="O96" s="2">
        <f t="shared" si="4"/>
        <v>0.431442351230537</v>
      </c>
      <c r="P96" s="2">
        <f t="shared" si="5"/>
        <v>0.321442351230537</v>
      </c>
    </row>
    <row r="97" spans="4:16">
      <c r="D97" t="s">
        <v>59</v>
      </c>
      <c r="E97">
        <v>44</v>
      </c>
      <c r="F97">
        <v>2515.92</v>
      </c>
      <c r="G97">
        <v>499.397366908</v>
      </c>
      <c r="I97" s="1" t="s">
        <v>103</v>
      </c>
      <c r="K97">
        <v>52</v>
      </c>
      <c r="L97">
        <v>915.97</v>
      </c>
      <c r="M97">
        <v>372.996296437</v>
      </c>
      <c r="N97" s="2">
        <f t="shared" si="3"/>
        <v>0.407214533704161</v>
      </c>
      <c r="O97" s="2">
        <f t="shared" si="4"/>
        <v>0.407214533704161</v>
      </c>
      <c r="P97" s="2">
        <f t="shared" si="5"/>
        <v>0.297214533704161</v>
      </c>
    </row>
    <row r="98" spans="9:16">
      <c r="I98" s="1" t="s">
        <v>104</v>
      </c>
      <c r="K98">
        <v>13</v>
      </c>
      <c r="L98">
        <v>196.04</v>
      </c>
      <c r="M98">
        <v>58.837452271</v>
      </c>
      <c r="N98" s="2">
        <f t="shared" si="3"/>
        <v>0.300129832029178</v>
      </c>
      <c r="O98" s="2">
        <f t="shared" si="4"/>
        <v>0.300129832029178</v>
      </c>
      <c r="P98" s="2">
        <f t="shared" si="5"/>
        <v>0.190129832029178</v>
      </c>
    </row>
    <row r="99" spans="9:16">
      <c r="I99" s="1" t="s">
        <v>105</v>
      </c>
      <c r="K99">
        <v>29</v>
      </c>
      <c r="L99">
        <v>468.14</v>
      </c>
      <c r="M99">
        <v>183.565009593</v>
      </c>
      <c r="N99" s="2">
        <f t="shared" si="3"/>
        <v>0.392115626934251</v>
      </c>
      <c r="O99" s="2">
        <f t="shared" si="4"/>
        <v>0.392115626934251</v>
      </c>
      <c r="P99" s="2">
        <f t="shared" si="5"/>
        <v>0.282115626934251</v>
      </c>
    </row>
    <row r="100" spans="9:16">
      <c r="I100" s="1" t="s">
        <v>106</v>
      </c>
      <c r="K100">
        <v>25</v>
      </c>
      <c r="L100">
        <v>542</v>
      </c>
      <c r="M100">
        <v>163.605078125</v>
      </c>
      <c r="N100" s="2">
        <f t="shared" si="3"/>
        <v>0.301854387684502</v>
      </c>
      <c r="O100" s="2">
        <f t="shared" si="4"/>
        <v>0.301854387684502</v>
      </c>
      <c r="P100" s="2">
        <f t="shared" si="5"/>
        <v>0.191854387684502</v>
      </c>
    </row>
    <row r="101" spans="14:16">
      <c r="N101" s="2" t="e">
        <f t="shared" si="3"/>
        <v>#DIV/0!</v>
      </c>
      <c r="O101" s="2" t="e">
        <f t="shared" si="4"/>
        <v>#DIV/0!</v>
      </c>
      <c r="P101" s="2" t="e">
        <f t="shared" si="5"/>
        <v>#DIV/0!</v>
      </c>
    </row>
  </sheetData>
  <autoFilter ref="A1:P101">
    <sortState ref="A2:P101">
      <sortCondition ref="J1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Bryce Swift</cp:lastModifiedBy>
  <dcterms:created xsi:type="dcterms:W3CDTF">2024-07-16T10:33:00Z</dcterms:created>
  <dcterms:modified xsi:type="dcterms:W3CDTF">2024-07-23T09:24:36Z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9343D896A16F4BE48D9BC8A46EC34D10_11</vt:lpwstr>
  </property>
  <property fmtid="{D5CDD505-2E9C-101B-9397-08002B2CF9AE}" pid="3" name="KSOProductBuildVer">
    <vt:lpwstr>2052-12.1.0.17147</vt:lpwstr>
  </property>
</Properties>
</file>