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ИС2\4is2\babaev\Столовые приборы\Сессия 1\"/>
    </mc:Choice>
  </mc:AlternateContent>
  <xr:revisionPtr revIDLastSave="0" documentId="13_ncr:1_{CDEE8246-B2DB-487C-B57C-ECC0F393DB39}" xr6:coauthVersionLast="40" xr6:coauthVersionMax="45" xr10:uidLastSave="{00000000-0000-0000-0000-000000000000}"/>
  <bookViews>
    <workbookView xWindow="0" yWindow="0" windowWidth="28800" windowHeight="12375" xr2:uid="{8AB34287-8C2B-5244-B25B-E65BDD6BB629}"/>
  </bookViews>
  <sheets>
    <sheet name="Лист1" sheetId="1" r:id="rId1"/>
    <sheet name="Юзеры" sheetId="3" r:id="rId2"/>
    <sheet name="Роли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3" l="1"/>
  <c r="G16" i="3"/>
  <c r="G17" i="3"/>
  <c r="G18" i="3"/>
  <c r="G19" i="3"/>
  <c r="G20" i="3"/>
  <c r="G21" i="3"/>
  <c r="G22" i="3"/>
  <c r="G23" i="3"/>
  <c r="G14" i="3"/>
  <c r="H3" i="1"/>
  <c r="H4" i="1"/>
  <c r="H5" i="1"/>
  <c r="H6" i="1"/>
  <c r="H7" i="1"/>
  <c r="H8" i="1"/>
  <c r="H9" i="1"/>
  <c r="H10" i="1"/>
  <c r="H11" i="1"/>
  <c r="H2" i="1"/>
  <c r="D3" i="2" l="1"/>
  <c r="D2" i="2"/>
  <c r="D1" i="2"/>
</calcChain>
</file>

<file path=xl/sharedStrings.xml><?xml version="1.0" encoding="utf-8"?>
<sst xmlns="http://schemas.openxmlformats.org/spreadsheetml/2006/main" count="127" uniqueCount="66">
  <si>
    <t>Роль сотрудника</t>
  </si>
  <si>
    <t>ФИО</t>
  </si>
  <si>
    <t>Логин</t>
  </si>
  <si>
    <t>Пароль</t>
  </si>
  <si>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</si>
  <si>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</si>
  <si>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</si>
  <si>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</si>
  <si>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</si>
  <si>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</si>
  <si>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</si>
  <si>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</si>
  <si>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</si>
  <si>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</si>
  <si>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</si>
  <si>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</si>
  <si>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</si>
  <si>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Савицкая Арина Саввична</t>
  </si>
  <si>
    <t>Мартынов Максим Михайлович</t>
  </si>
  <si>
    <t>Зубов Александр Дамирович</t>
  </si>
  <si>
    <t>Попов Даниил Олегович</t>
  </si>
  <si>
    <t>Семенов Михаил Никитич</t>
  </si>
  <si>
    <t>Дмитриева Надежда Вячеславовна</t>
  </si>
  <si>
    <t>Воронцова Виктория Саввична</t>
  </si>
  <si>
    <t>Софронов Ярослав Игоревич</t>
  </si>
  <si>
    <t>Егоров Артём Евгеньевич</t>
  </si>
  <si>
    <t>Ситникова Эмилия Степановна</t>
  </si>
  <si>
    <t>1y3lj8w0viop@outlook.com</t>
  </si>
  <si>
    <t>3o698uk5c0rw@tutanota.com</t>
  </si>
  <si>
    <t>lx24fvrt1aip@yahoo.com</t>
  </si>
  <si>
    <t>s8z076vku95j@gmail.com</t>
  </si>
  <si>
    <t>n3bxm7f2q5i4@outlook.com</t>
  </si>
  <si>
    <t>r7dztn8a5ihq@mail.com</t>
  </si>
  <si>
    <t>vofgck2m39hq@gmail.com</t>
  </si>
  <si>
    <t>s6q9tevybado@yahoo.com</t>
  </si>
  <si>
    <t>p7wuls3dtq9v@yahoo.com</t>
  </si>
  <si>
    <t>rdn04s1u2ckb@mail.com</t>
  </si>
  <si>
    <t>Воронцова</t>
  </si>
  <si>
    <t>Виктория</t>
  </si>
  <si>
    <t>Саввична</t>
  </si>
  <si>
    <t>Дмитриева</t>
  </si>
  <si>
    <t>Надежда</t>
  </si>
  <si>
    <t>Вячеславовна</t>
  </si>
  <si>
    <t>Егоров</t>
  </si>
  <si>
    <t>Артём</t>
  </si>
  <si>
    <t>Евгеньевич</t>
  </si>
  <si>
    <t>Зубов</t>
  </si>
  <si>
    <t>Александр</t>
  </si>
  <si>
    <t>Дамирович</t>
  </si>
  <si>
    <t>Мартынов</t>
  </si>
  <si>
    <t>Максим</t>
  </si>
  <si>
    <t>Михайлович</t>
  </si>
  <si>
    <t>Попов</t>
  </si>
  <si>
    <t>Даниил</t>
  </si>
  <si>
    <t>Олегович</t>
  </si>
  <si>
    <t>Савицкая</t>
  </si>
  <si>
    <t>Арина</t>
  </si>
  <si>
    <t>Семенов</t>
  </si>
  <si>
    <t>Михаил</t>
  </si>
  <si>
    <t>Никитич</t>
  </si>
  <si>
    <t>Ситникова</t>
  </si>
  <si>
    <t>Эмилия</t>
  </si>
  <si>
    <t>Степановна</t>
  </si>
  <si>
    <t>Софронов</t>
  </si>
  <si>
    <t>Ярослав</t>
  </si>
  <si>
    <t>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</si>
</sst>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E686-2095-334E-A4D4-5DE569436043}">
  <dimension ref="A1:H11"/>
  <sheetViews>
    <sheetView tabSelected="1" workbookViewId="0">
      <selection activeCell="B14" sqref="B14"/>
    </sheetView>
  </sheetViews>
  <sheetFormatPr defaultColWidth="11" defaultRowHeight="15.75"/>
  <cols>
    <col min="1" max="2" width="38.5" customWidth="1"/>
    <col min="3" max="3" width="31.125" bestFit="1" customWidth="1"/>
    <col min="4" max="5" width="31.125" customWidth="1"/>
    <col min="6" max="6" width="28" customWidth="1"/>
    <col min="7" max="7" width="26.125" customWidth="1"/>
  </cols>
  <sheetData>
    <row r="1" spans="1:8">
      <c r="A1" s="1" t="s">
        <v>0</v>
      </c>
      <c r="B1" s="1"/>
      <c r="C1" s="1" t="s">
        <v>1</v>
      </c>
      <c r="D1" s="1"/>
      <c r="E1" s="1"/>
      <c r="F1" s="1" t="s">
        <v>2</v>
      </c>
      <c r="G1" s="1" t="s">
        <v>3</v>
      </c>
    </row>
    <row r="2" spans="1:8">
      <c r="A2" s="2" t="s">
        <v>4</v>
      </c>
      <c r="B2" s="2"/>
      <c r="C2" s="2" t="s">
        <v>46</v>
      </c>
      <c r="D2" s="2" t="s">
        <v>47</v>
      </c>
      <c r="E2" s="2" t="s">
        <v>48</v>
      </c>
      <c r="F2" s="3" t="s">
        <v>29</v>
      </c>
      <c r="G2" s="2" t="s">
        <v>7</v>
      </c>
      <c r="H2">
        <f>LOOKUP(A2,Роли!$D$1:$D$3,Роли!$C$1:$C$3)</f>
        <v>1</v>
      </c>
    </row>
    <row r="3" spans="1:8">
      <c r="A3" s="2" t="s">
        <v>4</v>
      </c>
      <c r="B3" s="2"/>
      <c r="C3" s="2" t="s">
        <v>49</v>
      </c>
      <c r="D3" s="2" t="s">
        <v>50</v>
      </c>
      <c r="E3" s="2" t="s">
        <v>51</v>
      </c>
      <c r="F3" s="3" t="s">
        <v>28</v>
      </c>
      <c r="G3" s="2" t="s">
        <v>6</v>
      </c>
      <c r="H3">
        <f>LOOKUP(A3,Роли!$D$1:$D$3,Роли!$C$1:$C$3)</f>
        <v>1</v>
      </c>
    </row>
    <row r="4" spans="1:8">
      <c r="A4" s="2" t="s">
        <v>4</v>
      </c>
      <c r="B4" s="2"/>
      <c r="C4" s="2" t="s">
        <v>55</v>
      </c>
      <c r="D4" s="2" t="s">
        <v>56</v>
      </c>
      <c r="E4" s="2" t="s">
        <v>39</v>
      </c>
      <c r="F4" s="3" t="s">
        <v>27</v>
      </c>
      <c r="G4" s="2" t="s">
        <v>5</v>
      </c>
      <c r="H4">
        <f>LOOKUP(A4,Роли!$D$1:$D$3,Роли!$C$1:$C$3)</f>
        <v>1</v>
      </c>
    </row>
    <row r="5" spans="1:8">
      <c r="A5" s="2" t="s">
        <v>12</v>
      </c>
      <c r="B5" s="2"/>
      <c r="C5" s="2" t="s">
        <v>37</v>
      </c>
      <c r="D5" s="2" t="s">
        <v>38</v>
      </c>
      <c r="E5" s="2" t="s">
        <v>39</v>
      </c>
      <c r="F5" s="3" t="s">
        <v>33</v>
      </c>
      <c r="G5" s="2" t="s">
        <v>13</v>
      </c>
      <c r="H5">
        <f>LOOKUP(A5,Роли!$D$1:$D$3,Роли!$C$1:$C$3)</f>
        <v>3</v>
      </c>
    </row>
    <row r="6" spans="1:8">
      <c r="A6" s="2" t="s">
        <v>12</v>
      </c>
      <c r="B6" s="2"/>
      <c r="C6" s="2" t="s">
        <v>43</v>
      </c>
      <c r="D6" s="2" t="s">
        <v>44</v>
      </c>
      <c r="E6" s="2" t="s">
        <v>45</v>
      </c>
      <c r="F6" s="3" t="s">
        <v>35</v>
      </c>
      <c r="G6" s="2" t="s">
        <v>15</v>
      </c>
      <c r="H6">
        <f>LOOKUP(A6,Роли!$D$1:$D$3,Роли!$C$1:$C$3)</f>
        <v>3</v>
      </c>
    </row>
    <row r="7" spans="1:8">
      <c r="A7" s="2" t="s">
        <v>12</v>
      </c>
      <c r="B7" s="2"/>
      <c r="C7" s="2" t="s">
        <v>60</v>
      </c>
      <c r="D7" s="2" t="s">
        <v>61</v>
      </c>
      <c r="E7" s="2" t="s">
        <v>62</v>
      </c>
      <c r="F7" s="3" t="s">
        <v>36</v>
      </c>
      <c r="G7" s="2" t="s">
        <v>16</v>
      </c>
      <c r="H7">
        <f>LOOKUP(A7,Роли!$D$1:$D$3,Роли!$C$1:$C$3)</f>
        <v>3</v>
      </c>
    </row>
    <row r="8" spans="1:8">
      <c r="A8" s="2" t="s">
        <v>12</v>
      </c>
      <c r="B8" s="2"/>
      <c r="C8" s="2" t="s">
        <v>63</v>
      </c>
      <c r="D8" s="2" t="s">
        <v>64</v>
      </c>
      <c r="E8" s="2" t="s">
        <v>65</v>
      </c>
      <c r="F8" s="3" t="s">
        <v>34</v>
      </c>
      <c r="G8" s="2" t="s">
        <v>14</v>
      </c>
      <c r="H8">
        <f>LOOKUP(A8,Роли!$D$1:$D$3,Роли!$C$1:$C$3)</f>
        <v>3</v>
      </c>
    </row>
    <row r="9" spans="1:8">
      <c r="A9" s="2" t="s">
        <v>8</v>
      </c>
      <c r="B9" s="2"/>
      <c r="C9" s="2" t="s">
        <v>40</v>
      </c>
      <c r="D9" s="2" t="s">
        <v>41</v>
      </c>
      <c r="E9" s="2" t="s">
        <v>42</v>
      </c>
      <c r="F9" s="3" t="s">
        <v>32</v>
      </c>
      <c r="G9" s="2" t="s">
        <v>11</v>
      </c>
      <c r="H9">
        <f>LOOKUP(A9,Роли!$D$1:$D$3,Роли!$C$1:$C$3)</f>
        <v>2</v>
      </c>
    </row>
    <row r="10" spans="1:8">
      <c r="A10" s="2" t="s">
        <v>8</v>
      </c>
      <c r="B10" s="2"/>
      <c r="C10" s="2" t="s">
        <v>52</v>
      </c>
      <c r="D10" s="2" t="s">
        <v>53</v>
      </c>
      <c r="E10" s="2" t="s">
        <v>54</v>
      </c>
      <c r="F10" s="3" t="s">
        <v>30</v>
      </c>
      <c r="G10" s="2" t="s">
        <v>9</v>
      </c>
      <c r="H10">
        <f>LOOKUP(A10,Роли!$D$1:$D$3,Роли!$C$1:$C$3)</f>
        <v>2</v>
      </c>
    </row>
    <row r="11" spans="1:8">
      <c r="A11" s="2" t="s">
        <v>8</v>
      </c>
      <c r="B11" s="2"/>
      <c r="C11" s="2" t="s">
        <v>57</v>
      </c>
      <c r="D11" s="2" t="s">
        <v>58</v>
      </c>
      <c r="E11" s="2" t="s">
        <v>59</v>
      </c>
      <c r="F11" s="3" t="s">
        <v>31</v>
      </c>
      <c r="G11" s="2" t="s">
        <v>10</v>
      </c>
      <c r="H11">
        <f>LOOKUP(A11,Роли!$D$1:$D$3,Роли!$C$1:$C$3)</f>
        <v>2</v>
      </c>
    </row>
  </sheetData>
  <sortState ref="A2:H11">
    <sortCondition ref="A2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95A9-749F-49DB-839B-9525587E4B12}">
  <dimension ref="A1:G23"/>
  <sheetViews>
    <sheetView workbookViewId="0">
      <selection activeCell="G14" sqref="G14:G23"/>
    </sheetView>
  </sheetViews>
  <sheetFormatPr defaultRowHeight="15.75"/>
  <cols>
    <col min="1" max="1" width="31.125" bestFit="1" customWidth="1"/>
    <col min="2" max="2" width="10.375" bestFit="1" customWidth="1"/>
    <col min="3" max="3" width="10" bestFit="1" customWidth="1"/>
    <col min="4" max="4" width="13.125" bestFit="1" customWidth="1"/>
    <col min="5" max="5" width="24.625" bestFit="1" customWidth="1"/>
    <col min="6" max="6" width="8" bestFit="1" customWidth="1"/>
  </cols>
  <sheetData>
    <row r="1" spans="1:7">
      <c r="A1" s="2" t="s">
        <v>23</v>
      </c>
    </row>
    <row r="2" spans="1:7">
      <c r="A2" s="2" t="s">
        <v>22</v>
      </c>
    </row>
    <row r="3" spans="1:7">
      <c r="A3" s="2" t="s">
        <v>25</v>
      </c>
    </row>
    <row r="4" spans="1:7">
      <c r="A4" s="2" t="s">
        <v>19</v>
      </c>
    </row>
    <row r="5" spans="1:7">
      <c r="A5" s="2" t="s">
        <v>18</v>
      </c>
    </row>
    <row r="6" spans="1:7">
      <c r="A6" s="2" t="s">
        <v>20</v>
      </c>
    </row>
    <row r="7" spans="1:7">
      <c r="A7" s="2" t="s">
        <v>17</v>
      </c>
    </row>
    <row r="8" spans="1:7">
      <c r="A8" s="2" t="s">
        <v>21</v>
      </c>
    </row>
    <row r="9" spans="1:7">
      <c r="A9" s="2" t="s">
        <v>26</v>
      </c>
    </row>
    <row r="10" spans="1:7">
      <c r="A10" s="2" t="s">
        <v>24</v>
      </c>
    </row>
    <row r="14" spans="1:7">
      <c r="B14" s="4" t="s">
        <v>37</v>
      </c>
      <c r="C14" t="s">
        <v>38</v>
      </c>
      <c r="D14" t="s">
        <v>39</v>
      </c>
      <c r="E14" s="3" t="s">
        <v>27</v>
      </c>
      <c r="F14" s="2" t="s">
        <v>5</v>
      </c>
      <c r="G14">
        <f>LOOKUP(Лист1!A2,Роли!$D$1:$D$3,Роли!$C$1:$C$3)</f>
        <v>1</v>
      </c>
    </row>
    <row r="15" spans="1:7">
      <c r="B15" s="4" t="s">
        <v>40</v>
      </c>
      <c r="C15" t="s">
        <v>41</v>
      </c>
      <c r="D15" t="s">
        <v>42</v>
      </c>
      <c r="E15" s="3" t="s">
        <v>28</v>
      </c>
      <c r="F15" s="2" t="s">
        <v>6</v>
      </c>
      <c r="G15">
        <f>LOOKUP(Лист1!A3,Роли!$D$1:$D$3,Роли!$C$1:$C$3)</f>
        <v>1</v>
      </c>
    </row>
    <row r="16" spans="1:7">
      <c r="B16" s="4" t="s">
        <v>43</v>
      </c>
      <c r="C16" t="s">
        <v>44</v>
      </c>
      <c r="D16" t="s">
        <v>45</v>
      </c>
      <c r="E16" s="3" t="s">
        <v>29</v>
      </c>
      <c r="F16" s="2" t="s">
        <v>7</v>
      </c>
      <c r="G16">
        <f>LOOKUP(Лист1!A4,Роли!$D$1:$D$3,Роли!$C$1:$C$3)</f>
        <v>1</v>
      </c>
    </row>
    <row r="17" spans="2:7">
      <c r="B17" s="4" t="s">
        <v>46</v>
      </c>
      <c r="C17" t="s">
        <v>47</v>
      </c>
      <c r="D17" t="s">
        <v>48</v>
      </c>
      <c r="E17" s="3" t="s">
        <v>30</v>
      </c>
      <c r="F17" s="2" t="s">
        <v>9</v>
      </c>
      <c r="G17">
        <f>LOOKUP(Лист1!A5,Роли!$D$1:$D$3,Роли!$C$1:$C$3)</f>
        <v>3</v>
      </c>
    </row>
    <row r="18" spans="2:7">
      <c r="B18" s="4" t="s">
        <v>49</v>
      </c>
      <c r="C18" t="s">
        <v>50</v>
      </c>
      <c r="D18" t="s">
        <v>51</v>
      </c>
      <c r="E18" s="3" t="s">
        <v>31</v>
      </c>
      <c r="F18" s="2" t="s">
        <v>10</v>
      </c>
      <c r="G18">
        <f>LOOKUP(Лист1!A6,Роли!$D$1:$D$3,Роли!$C$1:$C$3)</f>
        <v>3</v>
      </c>
    </row>
    <row r="19" spans="2:7">
      <c r="B19" s="4" t="s">
        <v>52</v>
      </c>
      <c r="C19" t="s">
        <v>53</v>
      </c>
      <c r="D19" t="s">
        <v>54</v>
      </c>
      <c r="E19" s="3" t="s">
        <v>32</v>
      </c>
      <c r="F19" s="2" t="s">
        <v>11</v>
      </c>
      <c r="G19">
        <f>LOOKUP(Лист1!A7,Роли!$D$1:$D$3,Роли!$C$1:$C$3)</f>
        <v>3</v>
      </c>
    </row>
    <row r="20" spans="2:7">
      <c r="B20" s="4" t="s">
        <v>55</v>
      </c>
      <c r="C20" t="s">
        <v>56</v>
      </c>
      <c r="D20" t="s">
        <v>39</v>
      </c>
      <c r="E20" s="3" t="s">
        <v>33</v>
      </c>
      <c r="F20" s="2" t="s">
        <v>13</v>
      </c>
      <c r="G20">
        <f>LOOKUP(Лист1!A8,Роли!$D$1:$D$3,Роли!$C$1:$C$3)</f>
        <v>3</v>
      </c>
    </row>
    <row r="21" spans="2:7">
      <c r="B21" s="4" t="s">
        <v>57</v>
      </c>
      <c r="C21" t="s">
        <v>58</v>
      </c>
      <c r="D21" t="s">
        <v>59</v>
      </c>
      <c r="E21" s="3" t="s">
        <v>34</v>
      </c>
      <c r="F21" s="2" t="s">
        <v>14</v>
      </c>
      <c r="G21">
        <f>LOOKUP(Лист1!A9,Роли!$D$1:$D$3,Роли!$C$1:$C$3)</f>
        <v>2</v>
      </c>
    </row>
    <row r="22" spans="2:7">
      <c r="B22" s="4" t="s">
        <v>60</v>
      </c>
      <c r="C22" t="s">
        <v>61</v>
      </c>
      <c r="D22" t="s">
        <v>62</v>
      </c>
      <c r="E22" s="3" t="s">
        <v>35</v>
      </c>
      <c r="F22" s="2" t="s">
        <v>15</v>
      </c>
      <c r="G22">
        <f>LOOKUP(Лист1!A10,Роли!$D$1:$D$3,Роли!$C$1:$C$3)</f>
        <v>2</v>
      </c>
    </row>
    <row r="23" spans="2:7">
      <c r="B23" s="4" t="s">
        <v>63</v>
      </c>
      <c r="C23" t="s">
        <v>64</v>
      </c>
      <c r="D23" t="s">
        <v>65</v>
      </c>
      <c r="E23" s="3" t="s">
        <v>36</v>
      </c>
      <c r="F23" s="2" t="s">
        <v>16</v>
      </c>
      <c r="G23">
        <f>LOOKUP(Лист1!A11,Роли!$D$1:$D$3,Роли!$C$1:$C$3)</f>
        <v>2</v>
      </c>
    </row>
  </sheetData>
  <sortState ref="A1:B10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1489-4825-40F0-8812-6542756773EA}">
  <dimension ref="B1:D3"/>
  <sheetViews>
    <sheetView workbookViewId="0">
      <selection activeCell="F20" sqref="F20"/>
    </sheetView>
  </sheetViews>
  <sheetFormatPr defaultRowHeight="15.75"/>
  <cols>
    <col min="2" max="2" width="14.5" bestFit="1" customWidth="1"/>
    <col min="3" max="3" width="14.5" customWidth="1"/>
    <col min="4" max="4" width="14.375" bestFit="1" customWidth="1"/>
  </cols>
  <sheetData>
    <row r="1" spans="2:4">
      <c r="B1" s="2" t="s">
        <v>4</v>
      </c>
      <c r="C1" s="2">
        <v>1</v>
      </c>
      <c r="D1" t="str">
        <f>TRIM(B1)</f>
        <v>Администратор</v>
      </c>
    </row>
    <row r="2" spans="2:4">
      <c r="B2" s="2" t="s">
        <v>12</v>
      </c>
      <c r="C2" s="2">
        <v>3</v>
      </c>
      <c r="D2" t="str">
        <f>TRIM(B2)</f>
        <v>Клиент</v>
      </c>
    </row>
    <row r="3" spans="2:4">
      <c r="B3" s="2" t="s">
        <v>8</v>
      </c>
      <c r="C3" s="2">
        <v>2</v>
      </c>
      <c r="D3" t="str">
        <f>TRIM(B3)</f>
        <v>Менеджер</v>
      </c>
    </row>
  </sheetData>
  <sortState ref="B1:D3">
    <sortCondition ref="D1:D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Юзеры</vt:lpstr>
      <vt:lpstr>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Foreman</cp:lastModifiedBy>
  <dcterms:created xsi:type="dcterms:W3CDTF">2022-01-18T08:34:17Z</dcterms:created>
  <dcterms:modified xsi:type="dcterms:W3CDTF">2023-04-01T09:32:53Z</dcterms:modified>
</cp:coreProperties>
</file>