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iang Wu\PycharmProjects\Spider\"/>
    </mc:Choice>
  </mc:AlternateContent>
  <xr:revisionPtr revIDLastSave="0" documentId="8_{F51C56AC-7F26-456A-B7D0-2C1BAF44E5C2}" xr6:coauthVersionLast="36" xr6:coauthVersionMax="36" xr10:uidLastSave="{00000000-0000-0000-0000-000000000000}"/>
  <bookViews>
    <workbookView xWindow="0" yWindow="0" windowWidth="23040" windowHeight="9060"/>
  </bookViews>
  <sheets>
    <sheet name="data98" sheetId="1" r:id="rId1"/>
  </sheets>
  <calcPr calcId="0"/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</calcChain>
</file>

<file path=xl/sharedStrings.xml><?xml version="1.0" encoding="utf-8"?>
<sst xmlns="http://schemas.openxmlformats.org/spreadsheetml/2006/main" count="165" uniqueCount="119">
  <si>
    <t>Parameters</t>
  </si>
  <si>
    <t>____________________________________</t>
  </si>
  <si>
    <t>Email Address: zhaoyong.wu@ni.com</t>
  </si>
  <si>
    <t>AE Group: AE-China</t>
  </si>
  <si>
    <t>AE URL: http://force.natinst.com:8000/pls/ebiz/</t>
  </si>
  <si>
    <t xml:space="preserve">Count Flag: </t>
  </si>
  <si>
    <t xml:space="preserve">Keyword Search String: </t>
  </si>
  <si>
    <t xml:space="preserve">OS: </t>
  </si>
  <si>
    <t xml:space="preserve">Problem Code: </t>
  </si>
  <si>
    <t xml:space="preserve">SR Initiation Type: </t>
  </si>
  <si>
    <t>Start Date: 01-FEB-19 00:00:01</t>
  </si>
  <si>
    <t>End Date: 03-FEB-19 23:59:59</t>
  </si>
  <si>
    <t xml:space="preserve">SR Type String: </t>
  </si>
  <si>
    <t xml:space="preserve">SR Status String: </t>
  </si>
  <si>
    <t xml:space="preserve">SR Level String: </t>
  </si>
  <si>
    <t xml:space="preserve">AE Owner String: </t>
  </si>
  <si>
    <t xml:space="preserve">Company Name: </t>
  </si>
  <si>
    <t xml:space="preserve">Contact Name: </t>
  </si>
  <si>
    <t xml:space="preserve"> </t>
  </si>
  <si>
    <t>SR Number</t>
  </si>
  <si>
    <t>Pop</t>
  </si>
  <si>
    <t>Request Date</t>
  </si>
  <si>
    <t>Last Update Date</t>
  </si>
  <si>
    <t>Status</t>
  </si>
  <si>
    <t>Company</t>
  </si>
  <si>
    <t>Contact</t>
  </si>
  <si>
    <t>AE Owner</t>
  </si>
  <si>
    <t>AE Group</t>
  </si>
  <si>
    <t>SR Type</t>
  </si>
  <si>
    <t>Product Class</t>
  </si>
  <si>
    <t>Problem Code</t>
  </si>
  <si>
    <t>Resolution Code</t>
  </si>
  <si>
    <t>OS Version</t>
  </si>
  <si>
    <t>SW Version</t>
  </si>
  <si>
    <t>Service Level</t>
  </si>
  <si>
    <t>SR Initiation</t>
  </si>
  <si>
    <t>Time to Resolution (Calendar Days)</t>
  </si>
  <si>
    <t>Summary</t>
  </si>
  <si>
    <t>Problem Solved</t>
  </si>
  <si>
    <t>Resolution Time</t>
  </si>
  <si>
    <t>Total Satisfaction</t>
  </si>
  <si>
    <t>Level of Effort</t>
  </si>
  <si>
    <t>Courtesy</t>
  </si>
  <si>
    <t>Response Time</t>
  </si>
  <si>
    <t>Install Hardware</t>
  </si>
  <si>
    <t>Install Software</t>
  </si>
  <si>
    <t>Establish Funct</t>
  </si>
  <si>
    <t>Establish Comm</t>
  </si>
  <si>
    <t>Explain Functions</t>
  </si>
  <si>
    <t>Explain Features</t>
  </si>
  <si>
    <t>Program Examples</t>
  </si>
  <si>
    <t>Troubleshooting</t>
  </si>
  <si>
    <t>Language Guidance</t>
  </si>
  <si>
    <t>Hardware Guidance</t>
  </si>
  <si>
    <t>Third Party Assistance</t>
  </si>
  <si>
    <t>Debugging Assistance</t>
  </si>
  <si>
    <t>RLP Assistance</t>
  </si>
  <si>
    <t>Toolkit Assistance</t>
  </si>
  <si>
    <t>Survey Comments</t>
  </si>
  <si>
    <t>Open</t>
  </si>
  <si>
    <t>National Instruments Web Support Organization</t>
  </si>
  <si>
    <t>Temporary Placeholder</t>
  </si>
  <si>
    <t>AE, Engineer,</t>
  </si>
  <si>
    <t>AE-China</t>
  </si>
  <si>
    <t>LV</t>
  </si>
  <si>
    <t>Basic | No Contracts</t>
  </si>
  <si>
    <t>PHONE</t>
  </si>
  <si>
    <t>?????????CDAQ??????AO??????</t>
  </si>
  <si>
    <t>IN WORK Wait on Customer</t>
  </si>
  <si>
    <t>Forum Contact</t>
  </si>
  <si>
    <t>Lai, Carmen</t>
  </si>
  <si>
    <t>WEB</t>
  </si>
  <si>
    <t>python??????labview?????????dll??????</t>
  </si>
  <si>
    <t>Resolved</t>
  </si>
  <si>
    <t>??????????????????????????????</t>
  </si>
  <si>
    <t>?????? ???</t>
  </si>
  <si>
    <t>Loy, Yi Huang</t>
  </si>
  <si>
    <t>LabVIEW Full</t>
  </si>
  <si>
    <t>SW: Creating User Interface</t>
  </si>
  <si>
    <t>DOC: Public NI Documentation</t>
  </si>
  <si>
    <t>Unknown</t>
  </si>
  <si>
    <t>N/A</t>
  </si>
  <si>
    <t>Standard | SSP</t>
  </si>
  <si>
    <t>NI9205??????????????????</t>
  </si>
  <si>
    <t>The Hong Kong University of Science and Technology (HK)</t>
  </si>
  <si>
    <t>Karen LAU</t>
  </si>
  <si>
    <t>Gu, Yuqi - Tiffany</t>
  </si>
  <si>
    <t>MultifunctionDAQ</t>
  </si>
  <si>
    <t>AT-6022E</t>
  </si>
  <si>
    <t>Product: Software Installation</t>
  </si>
  <si>
    <t>AIX</t>
  </si>
  <si>
    <t>Standard | EDU</t>
  </si>
  <si>
    <t>EMAIL</t>
  </si>
  <si>
    <t>PCIE-6321 NIMAX 18.5 WIN10Drivers not found</t>
  </si>
  <si>
    <t>?????????????????????????????€???????????????</t>
  </si>
  <si>
    <t>??? ???</t>
  </si>
  <si>
    <t>SW: Function Usage</t>
  </si>
  <si>
    <t>Windows 10</t>
  </si>
  <si>
    <t>Premier | KEYCP</t>
  </si>
  <si>
    <t>LV PID??????</t>
  </si>
  <si>
    <t>IN WORK</t>
  </si>
  <si>
    <t>???????????????????????€????????????</t>
  </si>
  <si>
    <t>Wang, Runtao</t>
  </si>
  <si>
    <t>PXI Controllers, Chassis, MXI</t>
  </si>
  <si>
    <t>8360B RMA</t>
  </si>
  <si>
    <t>????????€??????????????? (HK)</t>
  </si>
  <si>
    <t>Sound and Vibration SW</t>
  </si>
  <si>
    <t>Sound and Vibration Measurement Toolkit</t>
  </si>
  <si>
    <t>LabVIEW Sound and Vibration Toolkit</t>
  </si>
  <si>
    <t>???????????????????????€(??????)????????????</t>
  </si>
  <si>
    <t>?€€??? ???</t>
  </si>
  <si>
    <t>Song, Yuxin - Steven</t>
  </si>
  <si>
    <t>RIO</t>
  </si>
  <si>
    <t>Standard | Global VLA, SSP</t>
  </si>
  <si>
    <t>NI-CompactRIO 9476???????????????????????????????????€???</t>
  </si>
  <si>
    <t>Digital_IO</t>
  </si>
  <si>
    <t>PCI-6503</t>
  </si>
  <si>
    <t>HW: Wiring/Connections</t>
  </si>
  <si>
    <t>NI 9406???????????????????????????0??????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</si>
</sst>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40" x14ac:dyDescent="0.3">
      <c r="A17" t="s">
        <v>15</v>
      </c>
    </row>
    <row r="18" spans="1:40" x14ac:dyDescent="0.3">
      <c r="A18" t="s">
        <v>16</v>
      </c>
    </row>
    <row r="19" spans="1:40" x14ac:dyDescent="0.3">
      <c r="A19" t="s">
        <v>17</v>
      </c>
    </row>
    <row r="20" spans="1:40" x14ac:dyDescent="0.3">
      <c r="A20" t="s">
        <v>1</v>
      </c>
    </row>
    <row r="21" spans="1:40" x14ac:dyDescent="0.3">
      <c r="A21" t="s">
        <v>18</v>
      </c>
    </row>
    <row r="22" spans="1:40" x14ac:dyDescent="0.3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  <c r="U22" t="s">
        <v>39</v>
      </c>
      <c r="V22" t="s">
        <v>40</v>
      </c>
      <c r="W22" t="s">
        <v>41</v>
      </c>
      <c r="X22" t="s">
        <v>42</v>
      </c>
      <c r="Y22" t="s">
        <v>43</v>
      </c>
      <c r="Z22" t="s">
        <v>44</v>
      </c>
      <c r="AA22" t="s">
        <v>45</v>
      </c>
      <c r="AB22" t="s">
        <v>46</v>
      </c>
      <c r="AC22" t="s">
        <v>47</v>
      </c>
      <c r="AD22" t="s">
        <v>48</v>
      </c>
      <c r="AE22" t="s">
        <v>49</v>
      </c>
      <c r="AF22" t="s">
        <v>50</v>
      </c>
      <c r="AG22" t="s">
        <v>51</v>
      </c>
      <c r="AH22" t="s">
        <v>52</v>
      </c>
      <c r="AI22" t="s">
        <v>53</v>
      </c>
      <c r="AJ22" t="s">
        <v>54</v>
      </c>
      <c r="AK22" t="s">
        <v>55</v>
      </c>
      <c r="AL22" t="s">
        <v>56</v>
      </c>
      <c r="AM22" t="s">
        <v>57</v>
      </c>
      <c r="AN22" t="s">
        <v>58</v>
      </c>
    </row>
    <row r="23" spans="1:40" x14ac:dyDescent="0.3">
      <c r="A23">
        <v>7763250</v>
      </c>
      <c r="B23" t="str">
        <f>HYPERLINK("http://force.natinst.com:8000/pls/ebiz/niae_screenpop.main?p_incident_number=7763250","*")</f>
        <v>*</v>
      </c>
      <c r="C23" s="1">
        <v>43497</v>
      </c>
      <c r="D23" s="1">
        <v>43497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P23" t="s">
        <v>65</v>
      </c>
      <c r="Q23" t="s">
        <v>66</v>
      </c>
      <c r="S23" t="s">
        <v>67</v>
      </c>
    </row>
    <row r="24" spans="1:40" x14ac:dyDescent="0.3">
      <c r="A24">
        <v>3210610</v>
      </c>
      <c r="B24" t="str">
        <f>HYPERLINK("http://force.natinst.com:8000/pls/ebiz/niae_screenpop.main?p_incident_number=3210610","*")</f>
        <v>*</v>
      </c>
      <c r="C24" s="1">
        <v>43497</v>
      </c>
      <c r="D24" s="1">
        <v>43497</v>
      </c>
      <c r="E24" t="s">
        <v>68</v>
      </c>
      <c r="F24" t="s">
        <v>60</v>
      </c>
      <c r="G24" t="s">
        <v>69</v>
      </c>
      <c r="H24" t="s">
        <v>70</v>
      </c>
      <c r="I24" t="s">
        <v>63</v>
      </c>
      <c r="J24" t="s">
        <v>64</v>
      </c>
      <c r="P24" t="s">
        <v>65</v>
      </c>
      <c r="Q24" t="s">
        <v>71</v>
      </c>
      <c r="S24" t="s">
        <v>72</v>
      </c>
    </row>
    <row r="25" spans="1:40" x14ac:dyDescent="0.3">
      <c r="A25">
        <v>3210604</v>
      </c>
      <c r="B25" t="str">
        <f>HYPERLINK("http://force.natinst.com:8000/pls/ebiz/niae_screenpop.main?p_incident_number=3210604","*")</f>
        <v>*</v>
      </c>
      <c r="C25" s="1">
        <v>43497</v>
      </c>
      <c r="D25" s="1">
        <v>43497</v>
      </c>
      <c r="E25" t="s">
        <v>73</v>
      </c>
      <c r="F25" t="s">
        <v>74</v>
      </c>
      <c r="G25" t="s">
        <v>75</v>
      </c>
      <c r="H25" t="s">
        <v>76</v>
      </c>
      <c r="I25" t="s">
        <v>63</v>
      </c>
      <c r="J25" t="s">
        <v>64</v>
      </c>
      <c r="K25" t="s">
        <v>77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66</v>
      </c>
      <c r="R25">
        <v>0.1</v>
      </c>
      <c r="S25" t="s">
        <v>83</v>
      </c>
    </row>
    <row r="26" spans="1:40" x14ac:dyDescent="0.3">
      <c r="A26">
        <v>7763348</v>
      </c>
      <c r="B26" t="str">
        <f>HYPERLINK("http://force.natinst.com:8000/pls/ebiz/niae_screenpop.main?p_incident_number=7763348","*")</f>
        <v>*</v>
      </c>
      <c r="C26" s="1">
        <v>43497</v>
      </c>
      <c r="D26" s="1">
        <v>43498</v>
      </c>
      <c r="E26" t="s">
        <v>73</v>
      </c>
      <c r="F26" t="s">
        <v>84</v>
      </c>
      <c r="G26" t="s">
        <v>85</v>
      </c>
      <c r="H26" t="s">
        <v>86</v>
      </c>
      <c r="I26" t="s">
        <v>63</v>
      </c>
      <c r="J26" t="s">
        <v>87</v>
      </c>
      <c r="K26" t="s">
        <v>88</v>
      </c>
      <c r="L26" t="s">
        <v>89</v>
      </c>
      <c r="M26" t="s">
        <v>79</v>
      </c>
      <c r="N26" t="s">
        <v>90</v>
      </c>
      <c r="O26" t="s">
        <v>81</v>
      </c>
      <c r="P26" t="s">
        <v>91</v>
      </c>
      <c r="Q26" t="s">
        <v>92</v>
      </c>
      <c r="R26">
        <v>0.5</v>
      </c>
      <c r="S26" t="s">
        <v>93</v>
      </c>
    </row>
    <row r="27" spans="1:40" x14ac:dyDescent="0.3">
      <c r="A27">
        <v>3210866</v>
      </c>
      <c r="B27" t="str">
        <f>HYPERLINK("http://force.natinst.com:8000/pls/ebiz/niae_screenpop.main?p_incident_number=3210866","*")</f>
        <v>*</v>
      </c>
      <c r="C27" s="1">
        <v>43497</v>
      </c>
      <c r="D27" s="1">
        <v>43498</v>
      </c>
      <c r="E27" t="s">
        <v>73</v>
      </c>
      <c r="F27" t="s">
        <v>94</v>
      </c>
      <c r="G27" t="s">
        <v>95</v>
      </c>
      <c r="H27" t="s">
        <v>86</v>
      </c>
      <c r="I27" t="s">
        <v>63</v>
      </c>
      <c r="J27" t="s">
        <v>64</v>
      </c>
      <c r="K27" t="s">
        <v>77</v>
      </c>
      <c r="L27" t="s">
        <v>96</v>
      </c>
      <c r="M27" t="s">
        <v>79</v>
      </c>
      <c r="N27" t="s">
        <v>97</v>
      </c>
      <c r="O27">
        <v>2018</v>
      </c>
      <c r="P27" t="s">
        <v>98</v>
      </c>
      <c r="Q27" t="s">
        <v>66</v>
      </c>
      <c r="R27">
        <v>0.3</v>
      </c>
      <c r="S27" t="s">
        <v>99</v>
      </c>
    </row>
    <row r="28" spans="1:40" x14ac:dyDescent="0.3">
      <c r="A28">
        <v>3210870</v>
      </c>
      <c r="B28" t="str">
        <f>HYPERLINK("http://force.natinst.com:8000/pls/ebiz/niae_screenpop.main?p_incident_number=3210870","*")</f>
        <v>*</v>
      </c>
      <c r="C28" s="1">
        <v>43497</v>
      </c>
      <c r="D28" s="1">
        <v>43498</v>
      </c>
      <c r="E28" t="s">
        <v>100</v>
      </c>
      <c r="F28" t="s">
        <v>101</v>
      </c>
      <c r="G28" t="s">
        <v>75</v>
      </c>
      <c r="H28" t="s">
        <v>102</v>
      </c>
      <c r="I28" t="s">
        <v>63</v>
      </c>
      <c r="J28" t="s">
        <v>103</v>
      </c>
      <c r="P28" t="s">
        <v>82</v>
      </c>
      <c r="Q28" t="s">
        <v>66</v>
      </c>
      <c r="S28" t="s">
        <v>104</v>
      </c>
    </row>
    <row r="29" spans="1:40" x14ac:dyDescent="0.3">
      <c r="A29">
        <v>3210871</v>
      </c>
      <c r="B29" t="str">
        <f>HYPERLINK("http://force.natinst.com:8000/pls/ebiz/niae_screenpop.main?p_incident_number=3210871","*")</f>
        <v>*</v>
      </c>
      <c r="C29" s="1">
        <v>43497</v>
      </c>
      <c r="D29" s="1">
        <v>43498</v>
      </c>
      <c r="E29" t="s">
        <v>73</v>
      </c>
      <c r="F29" t="s">
        <v>105</v>
      </c>
      <c r="G29" t="s">
        <v>95</v>
      </c>
      <c r="H29" t="s">
        <v>86</v>
      </c>
      <c r="I29" t="s">
        <v>63</v>
      </c>
      <c r="J29" t="s">
        <v>106</v>
      </c>
      <c r="K29" t="s">
        <v>107</v>
      </c>
      <c r="L29" t="s">
        <v>96</v>
      </c>
      <c r="M29" t="s">
        <v>79</v>
      </c>
      <c r="N29" t="s">
        <v>90</v>
      </c>
      <c r="O29" t="s">
        <v>81</v>
      </c>
      <c r="P29" t="s">
        <v>82</v>
      </c>
      <c r="Q29" t="s">
        <v>66</v>
      </c>
      <c r="R29">
        <v>0.3</v>
      </c>
      <c r="S29" t="s">
        <v>108</v>
      </c>
    </row>
    <row r="30" spans="1:40" x14ac:dyDescent="0.3">
      <c r="A30">
        <v>3210880</v>
      </c>
      <c r="B30" t="str">
        <f>HYPERLINK("http://force.natinst.com:8000/pls/ebiz/niae_screenpop.main?p_incident_number=3210880","*")</f>
        <v>*</v>
      </c>
      <c r="C30" s="1">
        <v>43498</v>
      </c>
      <c r="D30" s="1">
        <v>43498</v>
      </c>
      <c r="E30" t="s">
        <v>59</v>
      </c>
      <c r="F30" t="s">
        <v>109</v>
      </c>
      <c r="G30" t="s">
        <v>110</v>
      </c>
      <c r="H30" t="s">
        <v>111</v>
      </c>
      <c r="I30" t="s">
        <v>63</v>
      </c>
      <c r="J30" t="s">
        <v>112</v>
      </c>
      <c r="P30" t="s">
        <v>113</v>
      </c>
      <c r="Q30" t="s">
        <v>66</v>
      </c>
      <c r="S30" t="s">
        <v>114</v>
      </c>
    </row>
    <row r="31" spans="1:40" x14ac:dyDescent="0.3">
      <c r="A31">
        <v>3210885</v>
      </c>
      <c r="B31" t="str">
        <f>HYPERLINK("http://force.natinst.com:8000/pls/ebiz/niae_screenpop.main?p_incident_number=3210885","*")</f>
        <v>*</v>
      </c>
      <c r="C31" s="1">
        <v>43498</v>
      </c>
      <c r="D31" s="1">
        <v>43498</v>
      </c>
      <c r="E31" t="s">
        <v>73</v>
      </c>
      <c r="F31" t="s">
        <v>60</v>
      </c>
      <c r="G31" t="s">
        <v>61</v>
      </c>
      <c r="H31" t="s">
        <v>86</v>
      </c>
      <c r="I31" t="s">
        <v>63</v>
      </c>
      <c r="J31" t="s">
        <v>115</v>
      </c>
      <c r="K31" t="s">
        <v>116</v>
      </c>
      <c r="L31" t="s">
        <v>117</v>
      </c>
      <c r="M31" t="s">
        <v>79</v>
      </c>
      <c r="N31" t="s">
        <v>90</v>
      </c>
      <c r="O31" t="s">
        <v>81</v>
      </c>
      <c r="P31" t="s">
        <v>65</v>
      </c>
      <c r="Q31" t="s">
        <v>66</v>
      </c>
      <c r="R31">
        <v>0</v>
      </c>
      <c r="S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Bailiang Wu</cp:lastModifiedBy>
  <dcterms:created xsi:type="dcterms:W3CDTF">2019-02-08T03:31:49Z</dcterms:created>
  <dcterms:modified xsi:type="dcterms:W3CDTF">2019-02-08T03:31:49Z</dcterms:modified>
</cp:coreProperties>
</file>