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7620" windowHeight="16900" tabRatio="500"/>
  </bookViews>
  <sheets>
    <sheet name="Sheet1" sheetId="1" r:id="rId1"/>
  </sheets>
  <definedNames>
    <definedName name="avg_Network_500" localSheetId="0">Sheet1!$A$2:$C$19</definedName>
    <definedName name="avg_Network_600" localSheetId="0">Sheet1!$E$2:$G$16</definedName>
    <definedName name="avg_Network_700" localSheetId="0">Sheet1!$I$2:$K$6</definedName>
    <definedName name="avg_Network_800" localSheetId="0">Sheet1!$M$2:$O$12</definedName>
    <definedName name="avg_Network_900" localSheetId="0">Sheet1!$Q$2:$S$16</definedName>
    <definedName name="avg_Network_950" localSheetId="0">Sheet1!$U$2:$W$11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6" i="1"/>
  <c r="AD7" i="1"/>
  <c r="AD8" i="1"/>
  <c r="AD9" i="1"/>
  <c r="AD10" i="1"/>
  <c r="AD11" i="1"/>
  <c r="AD12" i="1"/>
  <c r="AD13" i="1"/>
  <c r="AD14" i="1"/>
  <c r="AD22" i="1"/>
  <c r="AD23" i="1"/>
  <c r="AD15" i="1"/>
  <c r="AD24" i="1"/>
  <c r="AD25" i="1"/>
  <c r="AD26" i="1"/>
  <c r="AD27" i="1"/>
  <c r="AD28" i="1"/>
  <c r="AD29" i="1"/>
  <c r="AD30" i="1"/>
  <c r="AD31" i="1"/>
  <c r="AD32" i="1"/>
  <c r="AD33" i="1"/>
  <c r="AD34" i="1"/>
  <c r="AD5" i="1"/>
  <c r="AD35" i="1"/>
  <c r="AD36" i="1"/>
  <c r="AD37" i="1"/>
  <c r="AD38" i="1"/>
  <c r="AD16" i="1"/>
  <c r="AD17" i="1"/>
  <c r="AD18" i="1"/>
  <c r="AD19" i="1"/>
  <c r="AD39" i="1"/>
  <c r="AD40" i="1"/>
  <c r="AD41" i="1"/>
  <c r="AD42" i="1"/>
  <c r="AD43" i="1"/>
  <c r="AD44" i="1"/>
  <c r="AD45" i="1"/>
  <c r="AD20" i="1"/>
  <c r="AD46" i="1"/>
  <c r="AD47" i="1"/>
  <c r="AD48" i="1"/>
  <c r="AD21" i="1"/>
  <c r="AD49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2" i="1"/>
</calcChain>
</file>

<file path=xl/connections.xml><?xml version="1.0" encoding="utf-8"?>
<connections xmlns="http://schemas.openxmlformats.org/spreadsheetml/2006/main">
  <connection id="1" name="avg_Network_500.txt" type="6" refreshedVersion="0" background="1" saveData="1">
    <textPr fileType="mac" sourceFile="Macintosh HD:Users:dbett:Dropbox:PROJECTS:ERN:Propable PPI:Raw:avg_Network_500.txt">
      <textFields count="3">
        <textField type="text"/>
        <textField type="text"/>
        <textField type="text"/>
      </textFields>
    </textPr>
  </connection>
  <connection id="2" name="avg_Network_600.txt" type="6" refreshedVersion="0" background="1" saveData="1">
    <textPr fileType="mac" sourceFile="Macintosh HD:Users:dbett:Dropbox:PROJECTS:ERN:Propable PPI:Raw:avg_Network_600.txt">
      <textFields count="3">
        <textField type="text"/>
        <textField type="text"/>
        <textField type="text"/>
      </textFields>
    </textPr>
  </connection>
  <connection id="3" name="avg_Network_700.txt" type="6" refreshedVersion="0" background="1" saveData="1">
    <textPr fileType="mac" sourceFile="Macintosh HD:Users:dbett:Dropbox:PROJECTS:ERN:Propable PPI:Raw:avg_Network_700.txt">
      <textFields count="3">
        <textField type="text"/>
        <textField type="text"/>
        <textField/>
      </textFields>
    </textPr>
  </connection>
  <connection id="4" name="avg_Network_800.txt" type="6" refreshedVersion="0" background="1" saveData="1">
    <textPr fileType="mac" sourceFile="Macintosh HD:Users:dbett:Dropbox:PROJECTS:ERN:Propable PPI:Raw:avg_Network_800.txt">
      <textFields count="3">
        <textField type="text"/>
        <textField type="text"/>
        <textField/>
      </textFields>
    </textPr>
  </connection>
  <connection id="5" name="avg_Network_900.txt" type="6" refreshedVersion="0" background="1" saveData="1">
    <textPr fileType="mac" sourceFile="Macintosh HD:Users:dbett:Dropbox:PROJECTS:ERN:Propable PPI:Raw:avg_Network_900.txt">
      <textFields count="3">
        <textField type="text"/>
        <textField type="text"/>
        <textField/>
      </textFields>
    </textPr>
  </connection>
  <connection id="6" name="avg_Network_950.txt" type="6" refreshedVersion="0" background="1" saveData="1">
    <textPr fileType="mac" sourceFile="Macintosh HD:Users:dbett:Dropbox:PROJECTS:ERN:Propable PPI:Raw:avg_Network_950.txt">
      <textFields count="3"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<sst xmlns="http://schemas.openxmlformats.org/spreadsheetml/2006/main" count="386" uniqueCount="138">
  <si>
    <t>ADRB2</t>
  </si>
  <si>
    <t>CHI3L1</t>
  </si>
  <si>
    <t>0.039117</t>
  </si>
  <si>
    <t>ARG1</t>
  </si>
  <si>
    <t>CHIA</t>
  </si>
  <si>
    <t>0.016633</t>
  </si>
  <si>
    <t>CCL26</t>
  </si>
  <si>
    <t>CCL8</t>
  </si>
  <si>
    <t>0.013531</t>
  </si>
  <si>
    <t>CLC</t>
  </si>
  <si>
    <t>PMCH</t>
  </si>
  <si>
    <t>0.017734</t>
  </si>
  <si>
    <t>POSTN</t>
  </si>
  <si>
    <t>0.036001</t>
  </si>
  <si>
    <t>PRG2</t>
  </si>
  <si>
    <t>0.022161</t>
  </si>
  <si>
    <t>CLCA1</t>
  </si>
  <si>
    <t>EPX</t>
  </si>
  <si>
    <t>0.014703</t>
  </si>
  <si>
    <t>RNASE2</t>
  </si>
  <si>
    <t>0.014743</t>
  </si>
  <si>
    <t>CPA3</t>
  </si>
  <si>
    <t>FCER1A</t>
  </si>
  <si>
    <t>0.023645</t>
  </si>
  <si>
    <t>KIT</t>
  </si>
  <si>
    <t>0.016369</t>
  </si>
  <si>
    <t>MS4A2</t>
  </si>
  <si>
    <t>0.021158</t>
  </si>
  <si>
    <t>CYSLTR1</t>
  </si>
  <si>
    <t>KITLG</t>
  </si>
  <si>
    <t>0.013596</t>
  </si>
  <si>
    <t>0.014829</t>
  </si>
  <si>
    <t>0.016928</t>
  </si>
  <si>
    <t>0.014205</t>
  </si>
  <si>
    <t>IL12A</t>
  </si>
  <si>
    <t>0.013763</t>
  </si>
  <si>
    <t>0.013886</t>
  </si>
  <si>
    <t>RNASE3</t>
  </si>
  <si>
    <t>0.014102</t>
  </si>
  <si>
    <t>ADAM33</t>
  </si>
  <si>
    <t>0.015681</t>
  </si>
  <si>
    <t>ALOX5</t>
  </si>
  <si>
    <t>0.015271</t>
  </si>
  <si>
    <t>0.041698</t>
  </si>
  <si>
    <t>MRC1</t>
  </si>
  <si>
    <t>0.016501</t>
  </si>
  <si>
    <t>0.036414</t>
  </si>
  <si>
    <t>0.025054</t>
  </si>
  <si>
    <t>0.015338</t>
  </si>
  <si>
    <t>0.015947</t>
  </si>
  <si>
    <t>0.014696</t>
  </si>
  <si>
    <t>0.018338</t>
  </si>
  <si>
    <t>0.016627</t>
  </si>
  <si>
    <t>0.018482</t>
  </si>
  <si>
    <t>RETNLB</t>
  </si>
  <si>
    <t>0.03205</t>
  </si>
  <si>
    <t>PDCD1</t>
  </si>
  <si>
    <t>TNFRSF4</t>
  </si>
  <si>
    <t>0.015826</t>
  </si>
  <si>
    <t>0.015784</t>
  </si>
  <si>
    <t>LTB4R</t>
  </si>
  <si>
    <t>CCL24</t>
  </si>
  <si>
    <t>GPR44</t>
  </si>
  <si>
    <t>CMA1</t>
  </si>
  <si>
    <t>MAF</t>
  </si>
  <si>
    <t>CCL17</t>
  </si>
  <si>
    <t>CCL22</t>
  </si>
  <si>
    <t>CCR4</t>
  </si>
  <si>
    <t>CCR8</t>
  </si>
  <si>
    <t>IL17RB</t>
  </si>
  <si>
    <t>IL33</t>
  </si>
  <si>
    <t>IL1RL1</t>
  </si>
  <si>
    <t>IL25</t>
  </si>
  <si>
    <t>MMP9</t>
  </si>
  <si>
    <t>RORC</t>
  </si>
  <si>
    <t>CD40LG</t>
  </si>
  <si>
    <t>STAT5A</t>
  </si>
  <si>
    <t>IL3RA</t>
  </si>
  <si>
    <t>IL5RA</t>
  </si>
  <si>
    <t>PPARG</t>
  </si>
  <si>
    <t>TGFB1</t>
  </si>
  <si>
    <t>N_500</t>
  </si>
  <si>
    <t>N_600</t>
  </si>
  <si>
    <t>N_700</t>
  </si>
  <si>
    <t>N_800</t>
  </si>
  <si>
    <t>N_900</t>
  </si>
  <si>
    <t>N_950</t>
  </si>
  <si>
    <t>ADRB2 - CHI3L1</t>
  </si>
  <si>
    <t>ARG1 - CHIA</t>
  </si>
  <si>
    <t>CCL26 - CCL8</t>
  </si>
  <si>
    <t>CLC - PMCH</t>
  </si>
  <si>
    <t>CLC - POSTN</t>
  </si>
  <si>
    <t>CLC - PRG2</t>
  </si>
  <si>
    <t>CLCA1 - EPX</t>
  </si>
  <si>
    <t>CLCA1 - RNASE2</t>
  </si>
  <si>
    <t>CPA3 - FCER1A</t>
  </si>
  <si>
    <t>CPA3 - KIT</t>
  </si>
  <si>
    <t>CPA3 - MS4A2</t>
  </si>
  <si>
    <t>CYSLTR1 - KITLG</t>
  </si>
  <si>
    <t>EPX - PMCH</t>
  </si>
  <si>
    <t>EPX - PRG2</t>
  </si>
  <si>
    <t>FCER1A - KIT</t>
  </si>
  <si>
    <t>IL12A - MS4A2</t>
  </si>
  <si>
    <t>KIT - MS4A2</t>
  </si>
  <si>
    <t>RNASE2 - RNASE3</t>
  </si>
  <si>
    <t>ADAM33 - ADRB2</t>
  </si>
  <si>
    <t>ALOX5 - KITLG</t>
  </si>
  <si>
    <t>CHIA - MRC1</t>
  </si>
  <si>
    <t>CLCA1 - RNASE3</t>
  </si>
  <si>
    <t>MRC1 - RETNLB</t>
  </si>
  <si>
    <t>PDCD1 - TNFRSF4</t>
  </si>
  <si>
    <t>CLC - RNASE3</t>
  </si>
  <si>
    <t>ALOX5 - LTB4R</t>
  </si>
  <si>
    <t>CCL24 - CCL26</t>
  </si>
  <si>
    <t>CCL24 - CCL8</t>
  </si>
  <si>
    <t>CCL24 - GPR44</t>
  </si>
  <si>
    <t>CCL8 - GPR44</t>
  </si>
  <si>
    <t>CLC - EPX</t>
  </si>
  <si>
    <t>CMA1 - LTB4R</t>
  </si>
  <si>
    <t>MAF - PDCD1</t>
  </si>
  <si>
    <t>CCL17 - CCL24</t>
  </si>
  <si>
    <t>CCL17 - CCL8</t>
  </si>
  <si>
    <t>CCL22 - CCL24</t>
  </si>
  <si>
    <t>CCL22 - CCL8</t>
  </si>
  <si>
    <t>CCR4 - CCR8</t>
  </si>
  <si>
    <t>CCR4 - GPR44</t>
  </si>
  <si>
    <t>CMA1 - KIT</t>
  </si>
  <si>
    <t>IL17RB - IL33</t>
  </si>
  <si>
    <t>IL1RL1 - IL25</t>
  </si>
  <si>
    <t>MMP9 - RORC</t>
  </si>
  <si>
    <t>CCL17 - CCL22</t>
  </si>
  <si>
    <t>CD40LG - PDCD1</t>
  </si>
  <si>
    <t>CMA1 - STAT5A</t>
  </si>
  <si>
    <t>IL3RA - IL5RA</t>
  </si>
  <si>
    <t>PPARG - TGFB1</t>
  </si>
  <si>
    <t>List of All PPIS</t>
  </si>
  <si>
    <t>Unique Set of PPIs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</si>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</sst>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2" fillId="0" borderId="1" xfId="0" applyNumberFormat="1" applyFon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3" fillId="0" borderId="1" xfId="0" applyNumberFormat="1" applyFont="1" applyBorder="1"/>
    <xf numFmtId="0" fontId="0" fillId="0" borderId="0" xfId="0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vg_Network_950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vg_Network_900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g_Network_800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vg_Network_7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vg_Network_600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vg_Network_5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abSelected="1" workbookViewId="0">
      <selection activeCell="S25" sqref="S25:S32"/>
    </sheetView>
  </sheetViews>
  <sheetFormatPr baseColWidth="10" defaultRowHeight="15" x14ac:dyDescent="0"/>
  <cols>
    <col min="1" max="1" width="8.1640625" bestFit="1" customWidth="1"/>
    <col min="2" max="2" width="7.6640625" bestFit="1" customWidth="1"/>
    <col min="3" max="3" width="8.83203125" bestFit="1" customWidth="1"/>
    <col min="4" max="4" width="5.33203125" customWidth="1"/>
    <col min="5" max="5" width="8.5" customWidth="1"/>
    <col min="6" max="6" width="8.33203125" customWidth="1"/>
    <col min="7" max="7" width="8.83203125" customWidth="1"/>
    <col min="8" max="8" width="5" customWidth="1"/>
    <col min="9" max="9" width="8.1640625" customWidth="1"/>
    <col min="10" max="10" width="7.6640625" customWidth="1"/>
    <col min="11" max="11" width="9.1640625" customWidth="1"/>
    <col min="12" max="12" width="6.1640625" customWidth="1"/>
    <col min="13" max="13" width="8.1640625" customWidth="1"/>
    <col min="14" max="14" width="7.6640625" customWidth="1"/>
    <col min="15" max="15" width="9.1640625" customWidth="1"/>
    <col min="16" max="16" width="5.83203125" customWidth="1"/>
    <col min="17" max="18" width="7.6640625" customWidth="1"/>
    <col min="19" max="19" width="9.1640625" customWidth="1"/>
    <col min="20" max="20" width="6" customWidth="1"/>
    <col min="21" max="21" width="7.6640625" customWidth="1"/>
    <col min="22" max="22" width="7.5" customWidth="1"/>
    <col min="23" max="23" width="9.1640625" customWidth="1"/>
    <col min="25" max="25" width="8.5" bestFit="1" customWidth="1"/>
    <col min="26" max="26" width="8.33203125" bestFit="1" customWidth="1"/>
    <col min="27" max="27" width="15.6640625" bestFit="1" customWidth="1"/>
    <col min="29" max="29" width="16.1640625" bestFit="1" customWidth="1"/>
  </cols>
  <sheetData>
    <row r="1" spans="1:30">
      <c r="A1" s="1" t="s">
        <v>81</v>
      </c>
      <c r="B1" s="1"/>
      <c r="C1" s="1"/>
      <c r="E1" s="1" t="s">
        <v>82</v>
      </c>
      <c r="F1" s="1"/>
      <c r="G1" s="1"/>
      <c r="I1" s="1" t="s">
        <v>83</v>
      </c>
      <c r="J1" s="1"/>
      <c r="K1" s="1"/>
      <c r="M1" s="1" t="s">
        <v>84</v>
      </c>
      <c r="N1" s="1"/>
      <c r="O1" s="1"/>
      <c r="Q1" s="1" t="s">
        <v>85</v>
      </c>
      <c r="R1" s="1"/>
      <c r="S1" s="1"/>
      <c r="U1" s="1" t="s">
        <v>86</v>
      </c>
      <c r="V1" s="1"/>
      <c r="W1" s="1"/>
      <c r="Y1" s="10" t="s">
        <v>135</v>
      </c>
      <c r="Z1" s="10"/>
      <c r="AA1" s="10"/>
      <c r="AC1" t="s">
        <v>136</v>
      </c>
      <c r="AD1" t="s">
        <v>137</v>
      </c>
    </row>
    <row r="2" spans="1:30">
      <c r="A2" s="2" t="s">
        <v>0</v>
      </c>
      <c r="B2" s="2" t="s">
        <v>1</v>
      </c>
      <c r="C2" s="3" t="s">
        <v>2</v>
      </c>
      <c r="E2" s="2" t="s">
        <v>39</v>
      </c>
      <c r="F2" s="2" t="s">
        <v>0</v>
      </c>
      <c r="G2" s="3" t="s">
        <v>40</v>
      </c>
      <c r="I2" s="5" t="s">
        <v>41</v>
      </c>
      <c r="J2" s="5" t="s">
        <v>29</v>
      </c>
      <c r="K2" s="4">
        <v>1.7099E-2</v>
      </c>
      <c r="M2" s="2" t="s">
        <v>41</v>
      </c>
      <c r="N2" s="2" t="s">
        <v>60</v>
      </c>
      <c r="O2" s="4">
        <v>5.4543000000000001E-2</v>
      </c>
      <c r="Q2" s="2" t="s">
        <v>65</v>
      </c>
      <c r="R2" s="2" t="s">
        <v>61</v>
      </c>
      <c r="S2" s="4">
        <v>2.9367999999999998E-2</v>
      </c>
      <c r="U2" s="2" t="s">
        <v>65</v>
      </c>
      <c r="V2" s="2" t="s">
        <v>66</v>
      </c>
      <c r="W2" s="4">
        <v>3.8053999999999998E-2</v>
      </c>
      <c r="Y2" s="2" t="s">
        <v>0</v>
      </c>
      <c r="Z2" s="2" t="s">
        <v>1</v>
      </c>
      <c r="AA2" t="str">
        <f>CONCATENATE(Y2," - ", Z2)</f>
        <v>ADRB2 - CHI3L1</v>
      </c>
      <c r="AC2" t="s">
        <v>98</v>
      </c>
      <c r="AD2">
        <f>COUNTIF($AA$2:$AA$75,AC2)</f>
        <v>4</v>
      </c>
    </row>
    <row r="3" spans="1:30">
      <c r="A3" s="7" t="s">
        <v>3</v>
      </c>
      <c r="B3" s="7" t="s">
        <v>4</v>
      </c>
      <c r="C3" s="3" t="s">
        <v>5</v>
      </c>
      <c r="E3" s="5" t="s">
        <v>41</v>
      </c>
      <c r="F3" s="5" t="s">
        <v>29</v>
      </c>
      <c r="G3" s="3" t="s">
        <v>42</v>
      </c>
      <c r="I3" s="6" t="s">
        <v>9</v>
      </c>
      <c r="J3" s="6" t="s">
        <v>37</v>
      </c>
      <c r="K3" s="4">
        <v>1.8801999999999999E-2</v>
      </c>
      <c r="M3" s="2" t="s">
        <v>61</v>
      </c>
      <c r="N3" s="2" t="s">
        <v>6</v>
      </c>
      <c r="O3" s="4">
        <v>2.2682000000000001E-2</v>
      </c>
      <c r="Q3" s="2" t="s">
        <v>65</v>
      </c>
      <c r="R3" s="2" t="s">
        <v>7</v>
      </c>
      <c r="S3" s="4">
        <v>2.9367999999999998E-2</v>
      </c>
      <c r="U3" s="8" t="s">
        <v>61</v>
      </c>
      <c r="V3" s="8" t="s">
        <v>7</v>
      </c>
      <c r="W3" s="4">
        <v>4.2187000000000002E-2</v>
      </c>
      <c r="Y3" s="7" t="s">
        <v>3</v>
      </c>
      <c r="Z3" s="7" t="s">
        <v>4</v>
      </c>
      <c r="AA3" t="str">
        <f t="shared" ref="AA3:AC66" si="0">CONCATENATE(Y3," - ", Z3)</f>
        <v>ARG1 - CHIA</v>
      </c>
      <c r="AC3" t="s">
        <v>104</v>
      </c>
      <c r="AD3">
        <f>COUNTIF($AA$2:$AA$75,AC3)</f>
        <v>4</v>
      </c>
    </row>
    <row r="4" spans="1:30">
      <c r="A4" s="2" t="s">
        <v>6</v>
      </c>
      <c r="B4" s="2" t="s">
        <v>7</v>
      </c>
      <c r="C4" s="3" t="s">
        <v>8</v>
      </c>
      <c r="E4" s="7" t="s">
        <v>3</v>
      </c>
      <c r="F4" s="7" t="s">
        <v>4</v>
      </c>
      <c r="G4" s="3" t="s">
        <v>43</v>
      </c>
      <c r="I4" s="7" t="s">
        <v>21</v>
      </c>
      <c r="J4" s="7" t="s">
        <v>24</v>
      </c>
      <c r="K4" s="4">
        <v>2.2259999999999999E-2</v>
      </c>
      <c r="M4" s="8" t="s">
        <v>61</v>
      </c>
      <c r="N4" s="8" t="s">
        <v>7</v>
      </c>
      <c r="O4" s="4">
        <v>2.7567999999999999E-2</v>
      </c>
      <c r="Q4" s="2" t="s">
        <v>66</v>
      </c>
      <c r="R4" s="2" t="s">
        <v>61</v>
      </c>
      <c r="S4" s="4">
        <v>2.9239000000000001E-2</v>
      </c>
      <c r="U4" s="9" t="s">
        <v>67</v>
      </c>
      <c r="V4" s="9" t="s">
        <v>68</v>
      </c>
      <c r="W4" s="4">
        <v>4.4410999999999999E-2</v>
      </c>
      <c r="Y4" s="2" t="s">
        <v>6</v>
      </c>
      <c r="Z4" s="2" t="s">
        <v>7</v>
      </c>
      <c r="AA4" t="str">
        <f t="shared" si="0"/>
        <v>CCL26 - CCL8</v>
      </c>
      <c r="AC4" t="s">
        <v>114</v>
      </c>
      <c r="AD4">
        <f>COUNTIF($AA$2:$AA$75,AC4)</f>
        <v>3</v>
      </c>
    </row>
    <row r="5" spans="1:30">
      <c r="A5" s="2" t="s">
        <v>9</v>
      </c>
      <c r="B5" s="2" t="s">
        <v>10</v>
      </c>
      <c r="C5" s="3" t="s">
        <v>11</v>
      </c>
      <c r="E5" s="2" t="s">
        <v>4</v>
      </c>
      <c r="F5" s="2" t="s">
        <v>44</v>
      </c>
      <c r="G5" s="3" t="s">
        <v>45</v>
      </c>
      <c r="I5" s="7" t="s">
        <v>28</v>
      </c>
      <c r="J5" s="7" t="s">
        <v>29</v>
      </c>
      <c r="K5" s="4">
        <v>1.8665999999999999E-2</v>
      </c>
      <c r="M5" s="8" t="s">
        <v>61</v>
      </c>
      <c r="N5" s="8" t="s">
        <v>62</v>
      </c>
      <c r="O5" s="4">
        <v>2.341E-2</v>
      </c>
      <c r="Q5" s="2" t="s">
        <v>66</v>
      </c>
      <c r="R5" s="2" t="s">
        <v>7</v>
      </c>
      <c r="S5" s="4">
        <v>2.9239000000000001E-2</v>
      </c>
      <c r="U5" s="2" t="s">
        <v>75</v>
      </c>
      <c r="V5" s="2" t="s">
        <v>56</v>
      </c>
      <c r="W5" s="4">
        <v>4.0777000000000001E-2</v>
      </c>
      <c r="Y5" s="2" t="s">
        <v>9</v>
      </c>
      <c r="Z5" s="2" t="s">
        <v>10</v>
      </c>
      <c r="AA5" t="str">
        <f t="shared" si="0"/>
        <v>CLC - PMCH</v>
      </c>
      <c r="AC5" t="s">
        <v>96</v>
      </c>
      <c r="AD5">
        <f>COUNTIF($AA$2:$AA$75,AC5)</f>
        <v>3</v>
      </c>
    </row>
    <row r="6" spans="1:30">
      <c r="A6" s="7" t="s">
        <v>9</v>
      </c>
      <c r="B6" s="7" t="s">
        <v>12</v>
      </c>
      <c r="C6" s="3" t="s">
        <v>13</v>
      </c>
      <c r="E6" s="7" t="s">
        <v>9</v>
      </c>
      <c r="F6" s="7" t="s">
        <v>12</v>
      </c>
      <c r="G6" s="3" t="s">
        <v>46</v>
      </c>
      <c r="I6" s="5" t="s">
        <v>44</v>
      </c>
      <c r="J6" s="5" t="s">
        <v>54</v>
      </c>
      <c r="K6" s="4">
        <v>0.11514000000000001</v>
      </c>
      <c r="M6" s="8" t="s">
        <v>7</v>
      </c>
      <c r="N6" s="8" t="s">
        <v>62</v>
      </c>
      <c r="O6" s="4">
        <v>2.2624999999999999E-2</v>
      </c>
      <c r="Q6" s="8" t="s">
        <v>61</v>
      </c>
      <c r="R6" s="8" t="s">
        <v>7</v>
      </c>
      <c r="S6" s="4">
        <v>4.9651000000000001E-2</v>
      </c>
      <c r="U6" s="9" t="s">
        <v>63</v>
      </c>
      <c r="V6" s="9" t="s">
        <v>24</v>
      </c>
      <c r="W6" s="4">
        <v>6.5056000000000003E-2</v>
      </c>
      <c r="Y6" s="7" t="s">
        <v>9</v>
      </c>
      <c r="Z6" s="7" t="s">
        <v>12</v>
      </c>
      <c r="AA6" t="str">
        <f t="shared" si="0"/>
        <v>CLC - POSTN</v>
      </c>
      <c r="AC6" t="s">
        <v>106</v>
      </c>
      <c r="AD6">
        <f>COUNTIF($AA$2:$AA$75,AC6)</f>
        <v>2</v>
      </c>
    </row>
    <row r="7" spans="1:30">
      <c r="A7" s="7" t="s">
        <v>9</v>
      </c>
      <c r="B7" s="7" t="s">
        <v>14</v>
      </c>
      <c r="C7" s="3" t="s">
        <v>15</v>
      </c>
      <c r="E7" s="7" t="s">
        <v>9</v>
      </c>
      <c r="F7" s="7" t="s">
        <v>14</v>
      </c>
      <c r="G7" s="3" t="s">
        <v>47</v>
      </c>
      <c r="M7" s="2" t="s">
        <v>9</v>
      </c>
      <c r="N7" s="2" t="s">
        <v>17</v>
      </c>
      <c r="O7" s="4">
        <v>0.12058000000000001</v>
      </c>
      <c r="Q7" s="8" t="s">
        <v>61</v>
      </c>
      <c r="R7" s="8" t="s">
        <v>62</v>
      </c>
      <c r="S7" s="4">
        <v>3.9327000000000001E-2</v>
      </c>
      <c r="U7" s="2" t="s">
        <v>63</v>
      </c>
      <c r="V7" s="2" t="s">
        <v>76</v>
      </c>
      <c r="W7" s="4">
        <v>3.8226999999999997E-2</v>
      </c>
      <c r="Y7" s="7" t="s">
        <v>9</v>
      </c>
      <c r="Z7" s="7" t="s">
        <v>14</v>
      </c>
      <c r="AA7" t="str">
        <f t="shared" si="0"/>
        <v>CLC - PRG2</v>
      </c>
      <c r="AC7" t="s">
        <v>115</v>
      </c>
      <c r="AD7">
        <f>COUNTIF($AA$2:$AA$75,AC7)</f>
        <v>2</v>
      </c>
    </row>
    <row r="8" spans="1:30">
      <c r="A8" s="7" t="s">
        <v>16</v>
      </c>
      <c r="B8" s="7" t="s">
        <v>17</v>
      </c>
      <c r="C8" s="3" t="s">
        <v>18</v>
      </c>
      <c r="E8" s="7" t="s">
        <v>16</v>
      </c>
      <c r="F8" s="7" t="s">
        <v>17</v>
      </c>
      <c r="G8" s="3" t="s">
        <v>48</v>
      </c>
      <c r="M8" s="6" t="s">
        <v>9</v>
      </c>
      <c r="N8" s="6" t="s">
        <v>37</v>
      </c>
      <c r="O8" s="4">
        <v>2.7962000000000001E-2</v>
      </c>
      <c r="Q8" s="8" t="s">
        <v>7</v>
      </c>
      <c r="R8" s="8" t="s">
        <v>62</v>
      </c>
      <c r="S8" s="4">
        <v>3.9327000000000001E-2</v>
      </c>
      <c r="U8" s="9" t="s">
        <v>69</v>
      </c>
      <c r="V8" s="9" t="s">
        <v>70</v>
      </c>
      <c r="W8" s="4">
        <v>5.7426999999999999E-2</v>
      </c>
      <c r="Y8" s="7" t="s">
        <v>16</v>
      </c>
      <c r="Z8" s="7" t="s">
        <v>17</v>
      </c>
      <c r="AA8" t="str">
        <f t="shared" si="0"/>
        <v>CLCA1 - EPX</v>
      </c>
      <c r="AC8" t="s">
        <v>116</v>
      </c>
      <c r="AD8">
        <f>COUNTIF($AA$2:$AA$75,AC8)</f>
        <v>2</v>
      </c>
    </row>
    <row r="9" spans="1:30">
      <c r="A9" s="7" t="s">
        <v>16</v>
      </c>
      <c r="B9" s="7" t="s">
        <v>19</v>
      </c>
      <c r="C9" s="3" t="s">
        <v>20</v>
      </c>
      <c r="E9" s="7" t="s">
        <v>16</v>
      </c>
      <c r="F9" s="7" t="s">
        <v>19</v>
      </c>
      <c r="G9" s="3" t="s">
        <v>49</v>
      </c>
      <c r="M9" s="2" t="s">
        <v>63</v>
      </c>
      <c r="N9" s="2" t="s">
        <v>60</v>
      </c>
      <c r="O9" s="4">
        <v>2.5609E-2</v>
      </c>
      <c r="Q9" s="9" t="s">
        <v>67</v>
      </c>
      <c r="R9" s="9" t="s">
        <v>68</v>
      </c>
      <c r="S9" s="4">
        <v>3.2620999999999997E-2</v>
      </c>
      <c r="U9" s="9" t="s">
        <v>71</v>
      </c>
      <c r="V9" s="9" t="s">
        <v>72</v>
      </c>
      <c r="W9" s="4">
        <v>7.6174000000000006E-2</v>
      </c>
      <c r="Y9" s="7" t="s">
        <v>16</v>
      </c>
      <c r="Z9" s="7" t="s">
        <v>19</v>
      </c>
      <c r="AA9" t="str">
        <f t="shared" si="0"/>
        <v>CLCA1 - RNASE2</v>
      </c>
      <c r="AC9" t="s">
        <v>124</v>
      </c>
      <c r="AD9">
        <f>COUNTIF($AA$2:$AA$75,AC9)</f>
        <v>2</v>
      </c>
    </row>
    <row r="10" spans="1:30">
      <c r="A10" s="2" t="s">
        <v>21</v>
      </c>
      <c r="B10" s="2" t="s">
        <v>22</v>
      </c>
      <c r="C10" s="3" t="s">
        <v>23</v>
      </c>
      <c r="E10" s="2" t="s">
        <v>16</v>
      </c>
      <c r="F10" s="2" t="s">
        <v>37</v>
      </c>
      <c r="G10" s="3" t="s">
        <v>50</v>
      </c>
      <c r="M10" s="7" t="s">
        <v>28</v>
      </c>
      <c r="N10" s="7" t="s">
        <v>29</v>
      </c>
      <c r="O10" s="4">
        <v>2.7871E-2</v>
      </c>
      <c r="Q10" s="2" t="s">
        <v>67</v>
      </c>
      <c r="R10" s="2" t="s">
        <v>62</v>
      </c>
      <c r="S10" s="4">
        <v>3.2122999999999999E-2</v>
      </c>
      <c r="U10" s="2" t="s">
        <v>77</v>
      </c>
      <c r="V10" s="2" t="s">
        <v>78</v>
      </c>
      <c r="W10" s="4">
        <v>3.7520999999999999E-2</v>
      </c>
      <c r="Y10" s="2" t="s">
        <v>21</v>
      </c>
      <c r="Z10" s="2" t="s">
        <v>22</v>
      </c>
      <c r="AA10" t="str">
        <f t="shared" si="0"/>
        <v>CPA3 - FCER1A</v>
      </c>
      <c r="AC10" t="s">
        <v>111</v>
      </c>
      <c r="AD10">
        <f>COUNTIF($AA$2:$AA$75,AC10)</f>
        <v>2</v>
      </c>
    </row>
    <row r="11" spans="1:30">
      <c r="A11" s="7" t="s">
        <v>21</v>
      </c>
      <c r="B11" s="7" t="s">
        <v>24</v>
      </c>
      <c r="C11" s="3" t="s">
        <v>25</v>
      </c>
      <c r="E11" s="7" t="s">
        <v>21</v>
      </c>
      <c r="F11" s="7" t="s">
        <v>24</v>
      </c>
      <c r="G11" s="3" t="s">
        <v>51</v>
      </c>
      <c r="M11" s="8" t="s">
        <v>64</v>
      </c>
      <c r="N11" s="8" t="s">
        <v>56</v>
      </c>
      <c r="O11" s="4">
        <v>2.3379E-2</v>
      </c>
      <c r="Q11" s="9" t="s">
        <v>63</v>
      </c>
      <c r="R11" s="9" t="s">
        <v>24</v>
      </c>
      <c r="S11" s="4">
        <v>4.5064E-2</v>
      </c>
      <c r="U11" s="2" t="s">
        <v>79</v>
      </c>
      <c r="V11" s="2" t="s">
        <v>80</v>
      </c>
      <c r="W11" s="4">
        <v>3.5678000000000001E-2</v>
      </c>
      <c r="Y11" s="7" t="s">
        <v>21</v>
      </c>
      <c r="Z11" s="7" t="s">
        <v>24</v>
      </c>
      <c r="AA11" t="str">
        <f t="shared" si="0"/>
        <v>CPA3 - KIT</v>
      </c>
      <c r="AC11" t="s">
        <v>126</v>
      </c>
      <c r="AD11">
        <f>COUNTIF($AA$2:$AA$75,AC11)</f>
        <v>2</v>
      </c>
    </row>
    <row r="12" spans="1:30">
      <c r="A12" s="2" t="s">
        <v>21</v>
      </c>
      <c r="B12" s="2" t="s">
        <v>26</v>
      </c>
      <c r="C12" s="3" t="s">
        <v>27</v>
      </c>
      <c r="E12" s="7" t="s">
        <v>28</v>
      </c>
      <c r="F12" s="7" t="s">
        <v>29</v>
      </c>
      <c r="G12" s="3" t="s">
        <v>52</v>
      </c>
      <c r="M12" s="7" t="s">
        <v>19</v>
      </c>
      <c r="N12" s="7" t="s">
        <v>37</v>
      </c>
      <c r="O12" s="4">
        <v>6.7360000000000003E-2</v>
      </c>
      <c r="Q12" s="9" t="s">
        <v>69</v>
      </c>
      <c r="R12" s="9" t="s">
        <v>70</v>
      </c>
      <c r="S12" s="4">
        <v>3.4299000000000003E-2</v>
      </c>
      <c r="Y12" s="2" t="s">
        <v>21</v>
      </c>
      <c r="Z12" s="2" t="s">
        <v>26</v>
      </c>
      <c r="AA12" t="str">
        <f t="shared" si="0"/>
        <v>CPA3 - MS4A2</v>
      </c>
      <c r="AC12" t="s">
        <v>127</v>
      </c>
      <c r="AD12">
        <f>COUNTIF($AA$2:$AA$75,AC12)</f>
        <v>2</v>
      </c>
    </row>
    <row r="13" spans="1:30">
      <c r="A13" s="7" t="s">
        <v>28</v>
      </c>
      <c r="B13" s="7" t="s">
        <v>29</v>
      </c>
      <c r="C13" s="3" t="s">
        <v>30</v>
      </c>
      <c r="E13" s="7" t="s">
        <v>17</v>
      </c>
      <c r="F13" s="7" t="s">
        <v>14</v>
      </c>
      <c r="G13" s="3" t="s">
        <v>53</v>
      </c>
      <c r="Q13" s="9" t="s">
        <v>71</v>
      </c>
      <c r="R13" s="9" t="s">
        <v>72</v>
      </c>
      <c r="S13" s="4">
        <v>3.9491999999999999E-2</v>
      </c>
      <c r="Y13" s="7" t="s">
        <v>28</v>
      </c>
      <c r="Z13" s="7" t="s">
        <v>29</v>
      </c>
      <c r="AA13" t="str">
        <f t="shared" si="0"/>
        <v>CYSLTR1 - KITLG</v>
      </c>
      <c r="AC13" t="s">
        <v>128</v>
      </c>
      <c r="AD13">
        <f>COUNTIF($AA$2:$AA$75,AC13)</f>
        <v>2</v>
      </c>
    </row>
    <row r="14" spans="1:30">
      <c r="A14" s="2" t="s">
        <v>17</v>
      </c>
      <c r="B14" s="2" t="s">
        <v>10</v>
      </c>
      <c r="C14" s="3" t="s">
        <v>31</v>
      </c>
      <c r="E14" s="5" t="s">
        <v>44</v>
      </c>
      <c r="F14" s="5" t="s">
        <v>54</v>
      </c>
      <c r="G14" s="3" t="s">
        <v>55</v>
      </c>
      <c r="Q14" s="8" t="s">
        <v>64</v>
      </c>
      <c r="R14" s="8" t="s">
        <v>56</v>
      </c>
      <c r="S14" s="4">
        <v>4.0173E-2</v>
      </c>
      <c r="Y14" s="2" t="s">
        <v>17</v>
      </c>
      <c r="Z14" s="2" t="s">
        <v>10</v>
      </c>
      <c r="AA14" t="str">
        <f t="shared" si="0"/>
        <v>EPX - PMCH</v>
      </c>
      <c r="AC14" t="s">
        <v>119</v>
      </c>
      <c r="AD14">
        <f>COUNTIF($AA$2:$AA$75,AC14)</f>
        <v>2</v>
      </c>
    </row>
    <row r="15" spans="1:30">
      <c r="A15" s="7" t="s">
        <v>17</v>
      </c>
      <c r="B15" s="7" t="s">
        <v>14</v>
      </c>
      <c r="C15" s="3" t="s">
        <v>32</v>
      </c>
      <c r="E15" s="2" t="s">
        <v>56</v>
      </c>
      <c r="F15" s="2" t="s">
        <v>57</v>
      </c>
      <c r="G15" s="3" t="s">
        <v>58</v>
      </c>
      <c r="Q15" s="2" t="s">
        <v>73</v>
      </c>
      <c r="R15" s="2" t="s">
        <v>74</v>
      </c>
      <c r="S15" s="4">
        <v>3.0523999999999999E-2</v>
      </c>
      <c r="Y15" s="7" t="s">
        <v>17</v>
      </c>
      <c r="Z15" s="7" t="s">
        <v>14</v>
      </c>
      <c r="AA15" t="str">
        <f t="shared" si="0"/>
        <v>EPX - PRG2</v>
      </c>
      <c r="AC15" t="s">
        <v>88</v>
      </c>
      <c r="AD15">
        <f>COUNTIF($AA$2:$AA$75,AC15)</f>
        <v>2</v>
      </c>
    </row>
    <row r="16" spans="1:30">
      <c r="A16" s="2" t="s">
        <v>22</v>
      </c>
      <c r="B16" s="2" t="s">
        <v>24</v>
      </c>
      <c r="C16" s="3" t="s">
        <v>33</v>
      </c>
      <c r="E16" s="7" t="s">
        <v>19</v>
      </c>
      <c r="F16" s="7" t="s">
        <v>37</v>
      </c>
      <c r="G16" s="3" t="s">
        <v>59</v>
      </c>
      <c r="Q16" s="7" t="s">
        <v>19</v>
      </c>
      <c r="R16" s="7" t="s">
        <v>37</v>
      </c>
      <c r="S16" s="4">
        <v>0.15769</v>
      </c>
      <c r="Y16" s="2" t="s">
        <v>22</v>
      </c>
      <c r="Z16" s="2" t="s">
        <v>24</v>
      </c>
      <c r="AA16" t="str">
        <f t="shared" si="0"/>
        <v>FCER1A - KIT</v>
      </c>
      <c r="AC16" t="s">
        <v>91</v>
      </c>
      <c r="AD16">
        <f>COUNTIF($AA$2:$AA$75,AC16)</f>
        <v>2</v>
      </c>
    </row>
    <row r="17" spans="1:30">
      <c r="A17" s="2" t="s">
        <v>34</v>
      </c>
      <c r="B17" s="2" t="s">
        <v>26</v>
      </c>
      <c r="C17" s="3" t="s">
        <v>35</v>
      </c>
      <c r="Y17" s="2" t="s">
        <v>34</v>
      </c>
      <c r="Z17" s="2" t="s">
        <v>26</v>
      </c>
      <c r="AA17" t="str">
        <f t="shared" si="0"/>
        <v>IL12A - MS4A2</v>
      </c>
      <c r="AC17" t="s">
        <v>92</v>
      </c>
      <c r="AD17">
        <f>COUNTIF($AA$2:$AA$75,AC17)</f>
        <v>2</v>
      </c>
    </row>
    <row r="18" spans="1:30">
      <c r="A18" s="2" t="s">
        <v>24</v>
      </c>
      <c r="B18" s="2" t="s">
        <v>26</v>
      </c>
      <c r="C18" s="3" t="s">
        <v>36</v>
      </c>
      <c r="Y18" s="2" t="s">
        <v>24</v>
      </c>
      <c r="Z18" s="2" t="s">
        <v>26</v>
      </c>
      <c r="AA18" t="str">
        <f t="shared" si="0"/>
        <v>KIT - MS4A2</v>
      </c>
      <c r="AC18" t="s">
        <v>93</v>
      </c>
      <c r="AD18">
        <f>COUNTIF($AA$2:$AA$75,AC18)</f>
        <v>2</v>
      </c>
    </row>
    <row r="19" spans="1:30">
      <c r="A19" s="7" t="s">
        <v>19</v>
      </c>
      <c r="B19" s="7" t="s">
        <v>37</v>
      </c>
      <c r="C19" s="3" t="s">
        <v>38</v>
      </c>
      <c r="Y19" s="7" t="s">
        <v>19</v>
      </c>
      <c r="Z19" s="7" t="s">
        <v>37</v>
      </c>
      <c r="AA19" t="str">
        <f t="shared" si="0"/>
        <v>RNASE2 - RNASE3</v>
      </c>
      <c r="AC19" t="s">
        <v>94</v>
      </c>
      <c r="AD19">
        <f>COUNTIF($AA$2:$AA$75,AC19)</f>
        <v>2</v>
      </c>
    </row>
    <row r="20" spans="1:30">
      <c r="Y20" s="2" t="s">
        <v>39</v>
      </c>
      <c r="Z20" s="2" t="s">
        <v>0</v>
      </c>
      <c r="AA20" t="str">
        <f t="shared" si="0"/>
        <v>ADAM33 - ADRB2</v>
      </c>
      <c r="AC20" t="s">
        <v>100</v>
      </c>
      <c r="AD20">
        <f>COUNTIF($AA$2:$AA$75,AC20)</f>
        <v>2</v>
      </c>
    </row>
    <row r="21" spans="1:30">
      <c r="Y21" s="5" t="s">
        <v>41</v>
      </c>
      <c r="Z21" s="5" t="s">
        <v>29</v>
      </c>
      <c r="AA21" t="str">
        <f t="shared" si="0"/>
        <v>ALOX5 - KITLG</v>
      </c>
      <c r="AC21" t="s">
        <v>109</v>
      </c>
      <c r="AD21">
        <f>COUNTIF($AA$2:$AA$75,AC21)</f>
        <v>2</v>
      </c>
    </row>
    <row r="22" spans="1:30">
      <c r="Y22" s="7" t="s">
        <v>3</v>
      </c>
      <c r="Z22" s="7" t="s">
        <v>4</v>
      </c>
      <c r="AA22" t="str">
        <f t="shared" si="0"/>
        <v>ARG1 - CHIA</v>
      </c>
      <c r="AC22" t="s">
        <v>105</v>
      </c>
      <c r="AD22">
        <f>COUNTIF($AA$2:$AA$75,AC22)</f>
        <v>1</v>
      </c>
    </row>
    <row r="23" spans="1:30">
      <c r="Y23" s="2" t="s">
        <v>4</v>
      </c>
      <c r="Z23" s="2" t="s">
        <v>44</v>
      </c>
      <c r="AA23" t="str">
        <f t="shared" si="0"/>
        <v>CHIA - MRC1</v>
      </c>
      <c r="AC23" t="s">
        <v>112</v>
      </c>
      <c r="AD23">
        <f>COUNTIF($AA$2:$AA$75,AC23)</f>
        <v>1</v>
      </c>
    </row>
    <row r="24" spans="1:30">
      <c r="Y24" s="7" t="s">
        <v>9</v>
      </c>
      <c r="Z24" s="7" t="s">
        <v>12</v>
      </c>
      <c r="AA24" t="str">
        <f t="shared" si="0"/>
        <v>CLC - POSTN</v>
      </c>
      <c r="AC24" t="s">
        <v>130</v>
      </c>
      <c r="AD24">
        <f>COUNTIF($AA$2:$AA$75,AC24)</f>
        <v>1</v>
      </c>
    </row>
    <row r="25" spans="1:30">
      <c r="Y25" s="7" t="s">
        <v>9</v>
      </c>
      <c r="Z25" s="7" t="s">
        <v>14</v>
      </c>
      <c r="AA25" t="str">
        <f t="shared" si="0"/>
        <v>CLC - PRG2</v>
      </c>
      <c r="AC25" t="s">
        <v>120</v>
      </c>
      <c r="AD25">
        <f>COUNTIF($AA$2:$AA$75,AC25)</f>
        <v>1</v>
      </c>
    </row>
    <row r="26" spans="1:30">
      <c r="Y26" s="7" t="s">
        <v>16</v>
      </c>
      <c r="Z26" s="7" t="s">
        <v>17</v>
      </c>
      <c r="AA26" t="str">
        <f t="shared" si="0"/>
        <v>CLCA1 - EPX</v>
      </c>
      <c r="AC26" t="s">
        <v>121</v>
      </c>
      <c r="AD26">
        <f>COUNTIF($AA$2:$AA$75,AC26)</f>
        <v>1</v>
      </c>
    </row>
    <row r="27" spans="1:30">
      <c r="Y27" s="7" t="s">
        <v>16</v>
      </c>
      <c r="Z27" s="7" t="s">
        <v>19</v>
      </c>
      <c r="AA27" t="str">
        <f t="shared" si="0"/>
        <v>CLCA1 - RNASE2</v>
      </c>
      <c r="AC27" t="s">
        <v>122</v>
      </c>
      <c r="AD27">
        <f>COUNTIF($AA$2:$AA$75,AC27)</f>
        <v>1</v>
      </c>
    </row>
    <row r="28" spans="1:30">
      <c r="Y28" s="2" t="s">
        <v>16</v>
      </c>
      <c r="Z28" s="2" t="s">
        <v>37</v>
      </c>
      <c r="AA28" t="str">
        <f t="shared" si="0"/>
        <v>CLCA1 - RNASE3</v>
      </c>
      <c r="AC28" t="s">
        <v>123</v>
      </c>
      <c r="AD28">
        <f>COUNTIF($AA$2:$AA$75,AC28)</f>
        <v>1</v>
      </c>
    </row>
    <row r="29" spans="1:30">
      <c r="Y29" s="7" t="s">
        <v>21</v>
      </c>
      <c r="Z29" s="7" t="s">
        <v>24</v>
      </c>
      <c r="AA29" t="str">
        <f t="shared" si="0"/>
        <v>CPA3 - KIT</v>
      </c>
      <c r="AC29" t="s">
        <v>113</v>
      </c>
      <c r="AD29">
        <f>COUNTIF($AA$2:$AA$75,AC29)</f>
        <v>1</v>
      </c>
    </row>
    <row r="30" spans="1:30">
      <c r="Y30" s="7" t="s">
        <v>28</v>
      </c>
      <c r="Z30" s="7" t="s">
        <v>29</v>
      </c>
      <c r="AA30" t="str">
        <f t="shared" si="0"/>
        <v>CYSLTR1 - KITLG</v>
      </c>
      <c r="AC30" t="s">
        <v>125</v>
      </c>
      <c r="AD30">
        <f>COUNTIF($AA$2:$AA$75,AC30)</f>
        <v>1</v>
      </c>
    </row>
    <row r="31" spans="1:30">
      <c r="Y31" s="7" t="s">
        <v>17</v>
      </c>
      <c r="Z31" s="7" t="s">
        <v>14</v>
      </c>
      <c r="AA31" t="str">
        <f t="shared" si="0"/>
        <v>EPX - PRG2</v>
      </c>
      <c r="AC31" t="s">
        <v>131</v>
      </c>
      <c r="AD31">
        <f>COUNTIF($AA$2:$AA$75,AC31)</f>
        <v>1</v>
      </c>
    </row>
    <row r="32" spans="1:30">
      <c r="Y32" s="5" t="s">
        <v>44</v>
      </c>
      <c r="Z32" s="5" t="s">
        <v>54</v>
      </c>
      <c r="AA32" t="str">
        <f t="shared" si="0"/>
        <v>MRC1 - RETNLB</v>
      </c>
      <c r="AC32" t="s">
        <v>117</v>
      </c>
      <c r="AD32">
        <f>COUNTIF($AA$2:$AA$75,AC32)</f>
        <v>1</v>
      </c>
    </row>
    <row r="33" spans="25:30">
      <c r="Y33" s="2" t="s">
        <v>56</v>
      </c>
      <c r="Z33" s="2" t="s">
        <v>57</v>
      </c>
      <c r="AA33" t="str">
        <f t="shared" si="0"/>
        <v>PDCD1 - TNFRSF4</v>
      </c>
      <c r="AC33" t="s">
        <v>118</v>
      </c>
      <c r="AD33">
        <f>COUNTIF($AA$2:$AA$75,AC33)</f>
        <v>1</v>
      </c>
    </row>
    <row r="34" spans="25:30">
      <c r="Y34" s="7" t="s">
        <v>19</v>
      </c>
      <c r="Z34" s="7" t="s">
        <v>37</v>
      </c>
      <c r="AA34" t="str">
        <f t="shared" si="0"/>
        <v>RNASE2 - RNASE3</v>
      </c>
      <c r="AC34" t="s">
        <v>132</v>
      </c>
      <c r="AD34">
        <f>COUNTIF($AA$2:$AA$75,AC34)</f>
        <v>1</v>
      </c>
    </row>
    <row r="35" spans="25:30">
      <c r="Y35" s="5" t="s">
        <v>41</v>
      </c>
      <c r="Z35" s="5" t="s">
        <v>29</v>
      </c>
      <c r="AA35" t="str">
        <f t="shared" si="0"/>
        <v>ALOX5 - KITLG</v>
      </c>
      <c r="AC35" t="s">
        <v>133</v>
      </c>
      <c r="AD35">
        <f>COUNTIF($AA$2:$AA$75,AC35)</f>
        <v>1</v>
      </c>
    </row>
    <row r="36" spans="25:30">
      <c r="Y36" s="6" t="s">
        <v>9</v>
      </c>
      <c r="Z36" s="6" t="s">
        <v>37</v>
      </c>
      <c r="AA36" t="str">
        <f t="shared" si="0"/>
        <v>CLC - RNASE3</v>
      </c>
      <c r="AC36" t="s">
        <v>129</v>
      </c>
      <c r="AD36">
        <f>COUNTIF($AA$2:$AA$75,AC36)</f>
        <v>1</v>
      </c>
    </row>
    <row r="37" spans="25:30">
      <c r="Y37" s="7" t="s">
        <v>21</v>
      </c>
      <c r="Z37" s="7" t="s">
        <v>24</v>
      </c>
      <c r="AA37" t="str">
        <f t="shared" si="0"/>
        <v>CPA3 - KIT</v>
      </c>
      <c r="AC37" t="s">
        <v>134</v>
      </c>
      <c r="AD37">
        <f>COUNTIF($AA$2:$AA$75,AC37)</f>
        <v>1</v>
      </c>
    </row>
    <row r="38" spans="25:30">
      <c r="Y38" s="7" t="s">
        <v>28</v>
      </c>
      <c r="Z38" s="7" t="s">
        <v>29</v>
      </c>
      <c r="AA38" t="str">
        <f t="shared" si="0"/>
        <v>CYSLTR1 - KITLG</v>
      </c>
      <c r="AC38" t="s">
        <v>107</v>
      </c>
      <c r="AD38">
        <f>COUNTIF($AA$2:$AA$75,AC38)</f>
        <v>1</v>
      </c>
    </row>
    <row r="39" spans="25:30">
      <c r="Y39" s="5" t="s">
        <v>44</v>
      </c>
      <c r="Z39" s="5" t="s">
        <v>54</v>
      </c>
      <c r="AA39" t="str">
        <f t="shared" si="0"/>
        <v>MRC1 - RETNLB</v>
      </c>
      <c r="AC39" t="s">
        <v>108</v>
      </c>
      <c r="AD39">
        <f>COUNTIF($AA$2:$AA$75,AC39)</f>
        <v>1</v>
      </c>
    </row>
    <row r="40" spans="25:30">
      <c r="Y40" s="2" t="s">
        <v>41</v>
      </c>
      <c r="Z40" s="2" t="s">
        <v>60</v>
      </c>
      <c r="AA40" t="str">
        <f t="shared" si="0"/>
        <v>ALOX5 - LTB4R</v>
      </c>
      <c r="AC40" t="s">
        <v>87</v>
      </c>
      <c r="AD40">
        <f>COUNTIF($AA$2:$AA$75,AC40)</f>
        <v>1</v>
      </c>
    </row>
    <row r="41" spans="25:30">
      <c r="Y41" s="2" t="s">
        <v>61</v>
      </c>
      <c r="Z41" s="2" t="s">
        <v>6</v>
      </c>
      <c r="AA41" t="str">
        <f t="shared" si="0"/>
        <v>CCL24 - CCL26</v>
      </c>
      <c r="AC41" t="s">
        <v>89</v>
      </c>
      <c r="AD41">
        <f>COUNTIF($AA$2:$AA$75,AC41)</f>
        <v>1</v>
      </c>
    </row>
    <row r="42" spans="25:30">
      <c r="Y42" s="8" t="s">
        <v>61</v>
      </c>
      <c r="Z42" s="8" t="s">
        <v>7</v>
      </c>
      <c r="AA42" t="str">
        <f t="shared" si="0"/>
        <v>CCL24 - CCL8</v>
      </c>
      <c r="AC42" t="s">
        <v>90</v>
      </c>
      <c r="AD42">
        <f>COUNTIF($AA$2:$AA$75,AC42)</f>
        <v>1</v>
      </c>
    </row>
    <row r="43" spans="25:30">
      <c r="Y43" s="8" t="s">
        <v>61</v>
      </c>
      <c r="Z43" s="8" t="s">
        <v>62</v>
      </c>
      <c r="AA43" t="str">
        <f t="shared" si="0"/>
        <v>CCL24 - GPR44</v>
      </c>
      <c r="AC43" t="s">
        <v>95</v>
      </c>
      <c r="AD43">
        <f>COUNTIF($AA$2:$AA$75,AC43)</f>
        <v>1</v>
      </c>
    </row>
    <row r="44" spans="25:30">
      <c r="Y44" s="8" t="s">
        <v>7</v>
      </c>
      <c r="Z44" s="8" t="s">
        <v>62</v>
      </c>
      <c r="AA44" t="str">
        <f t="shared" si="0"/>
        <v>CCL8 - GPR44</v>
      </c>
      <c r="AC44" t="s">
        <v>97</v>
      </c>
      <c r="AD44">
        <f>COUNTIF($AA$2:$AA$75,AC44)</f>
        <v>1</v>
      </c>
    </row>
    <row r="45" spans="25:30">
      <c r="Y45" s="2" t="s">
        <v>9</v>
      </c>
      <c r="Z45" s="2" t="s">
        <v>17</v>
      </c>
      <c r="AA45" t="str">
        <f t="shared" si="0"/>
        <v>CLC - EPX</v>
      </c>
      <c r="AC45" t="s">
        <v>99</v>
      </c>
      <c r="AD45">
        <f>COUNTIF($AA$2:$AA$75,AC45)</f>
        <v>1</v>
      </c>
    </row>
    <row r="46" spans="25:30">
      <c r="Y46" s="6" t="s">
        <v>9</v>
      </c>
      <c r="Z46" s="6" t="s">
        <v>37</v>
      </c>
      <c r="AA46" t="str">
        <f t="shared" si="0"/>
        <v>CLC - RNASE3</v>
      </c>
      <c r="AC46" t="s">
        <v>101</v>
      </c>
      <c r="AD46">
        <f>COUNTIF($AA$2:$AA$75,AC46)</f>
        <v>1</v>
      </c>
    </row>
    <row r="47" spans="25:30">
      <c r="Y47" s="2" t="s">
        <v>63</v>
      </c>
      <c r="Z47" s="2" t="s">
        <v>60</v>
      </c>
      <c r="AA47" t="str">
        <f t="shared" si="0"/>
        <v>CMA1 - LTB4R</v>
      </c>
      <c r="AC47" t="s">
        <v>102</v>
      </c>
      <c r="AD47">
        <f>COUNTIF($AA$2:$AA$75,AC47)</f>
        <v>1</v>
      </c>
    </row>
    <row r="48" spans="25:30">
      <c r="Y48" s="7" t="s">
        <v>28</v>
      </c>
      <c r="Z48" s="7" t="s">
        <v>29</v>
      </c>
      <c r="AA48" t="str">
        <f t="shared" si="0"/>
        <v>CYSLTR1 - KITLG</v>
      </c>
      <c r="AC48" t="s">
        <v>103</v>
      </c>
      <c r="AD48">
        <f>COUNTIF($AA$2:$AA$75,AC48)</f>
        <v>1</v>
      </c>
    </row>
    <row r="49" spans="25:30">
      <c r="Y49" s="8" t="s">
        <v>64</v>
      </c>
      <c r="Z49" s="8" t="s">
        <v>56</v>
      </c>
      <c r="AA49" t="str">
        <f t="shared" si="0"/>
        <v>MAF - PDCD1</v>
      </c>
      <c r="AC49" t="s">
        <v>110</v>
      </c>
      <c r="AD49">
        <f>COUNTIF($AA$2:$AA$75,AC49)</f>
        <v>1</v>
      </c>
    </row>
    <row r="50" spans="25:30">
      <c r="Y50" s="7" t="s">
        <v>19</v>
      </c>
      <c r="Z50" s="7" t="s">
        <v>37</v>
      </c>
      <c r="AA50" t="str">
        <f t="shared" si="0"/>
        <v>RNASE2 - RNASE3</v>
      </c>
    </row>
    <row r="51" spans="25:30">
      <c r="Y51" s="2" t="s">
        <v>65</v>
      </c>
      <c r="Z51" s="2" t="s">
        <v>61</v>
      </c>
      <c r="AA51" t="str">
        <f t="shared" si="0"/>
        <v>CCL17 - CCL24</v>
      </c>
    </row>
    <row r="52" spans="25:30">
      <c r="Y52" s="2" t="s">
        <v>65</v>
      </c>
      <c r="Z52" s="2" t="s">
        <v>7</v>
      </c>
      <c r="AA52" t="str">
        <f t="shared" si="0"/>
        <v>CCL17 - CCL8</v>
      </c>
    </row>
    <row r="53" spans="25:30">
      <c r="Y53" s="2" t="s">
        <v>66</v>
      </c>
      <c r="Z53" s="2" t="s">
        <v>61</v>
      </c>
      <c r="AA53" t="str">
        <f t="shared" si="0"/>
        <v>CCL22 - CCL24</v>
      </c>
    </row>
    <row r="54" spans="25:30">
      <c r="Y54" s="2" t="s">
        <v>66</v>
      </c>
      <c r="Z54" s="2" t="s">
        <v>7</v>
      </c>
      <c r="AA54" t="str">
        <f t="shared" si="0"/>
        <v>CCL22 - CCL8</v>
      </c>
    </row>
    <row r="55" spans="25:30">
      <c r="Y55" s="8" t="s">
        <v>61</v>
      </c>
      <c r="Z55" s="8" t="s">
        <v>7</v>
      </c>
      <c r="AA55" t="str">
        <f t="shared" si="0"/>
        <v>CCL24 - CCL8</v>
      </c>
    </row>
    <row r="56" spans="25:30">
      <c r="Y56" s="8" t="s">
        <v>61</v>
      </c>
      <c r="Z56" s="8" t="s">
        <v>62</v>
      </c>
      <c r="AA56" t="str">
        <f t="shared" si="0"/>
        <v>CCL24 - GPR44</v>
      </c>
    </row>
    <row r="57" spans="25:30">
      <c r="Y57" s="8" t="s">
        <v>7</v>
      </c>
      <c r="Z57" s="8" t="s">
        <v>62</v>
      </c>
      <c r="AA57" t="str">
        <f t="shared" si="0"/>
        <v>CCL8 - GPR44</v>
      </c>
    </row>
    <row r="58" spans="25:30">
      <c r="Y58" s="9" t="s">
        <v>67</v>
      </c>
      <c r="Z58" s="9" t="s">
        <v>68</v>
      </c>
      <c r="AA58" t="str">
        <f t="shared" si="0"/>
        <v>CCR4 - CCR8</v>
      </c>
    </row>
    <row r="59" spans="25:30">
      <c r="Y59" s="2" t="s">
        <v>67</v>
      </c>
      <c r="Z59" s="2" t="s">
        <v>62</v>
      </c>
      <c r="AA59" t="str">
        <f t="shared" si="0"/>
        <v>CCR4 - GPR44</v>
      </c>
    </row>
    <row r="60" spans="25:30">
      <c r="Y60" s="9" t="s">
        <v>63</v>
      </c>
      <c r="Z60" s="9" t="s">
        <v>24</v>
      </c>
      <c r="AA60" t="str">
        <f t="shared" si="0"/>
        <v>CMA1 - KIT</v>
      </c>
    </row>
    <row r="61" spans="25:30">
      <c r="Y61" s="9" t="s">
        <v>69</v>
      </c>
      <c r="Z61" s="9" t="s">
        <v>70</v>
      </c>
      <c r="AA61" t="str">
        <f t="shared" si="0"/>
        <v>IL17RB - IL33</v>
      </c>
    </row>
    <row r="62" spans="25:30">
      <c r="Y62" s="9" t="s">
        <v>71</v>
      </c>
      <c r="Z62" s="9" t="s">
        <v>72</v>
      </c>
      <c r="AA62" t="str">
        <f t="shared" si="0"/>
        <v>IL1RL1 - IL25</v>
      </c>
    </row>
    <row r="63" spans="25:30">
      <c r="Y63" s="8" t="s">
        <v>64</v>
      </c>
      <c r="Z63" s="8" t="s">
        <v>56</v>
      </c>
      <c r="AA63" t="str">
        <f t="shared" si="0"/>
        <v>MAF - PDCD1</v>
      </c>
    </row>
    <row r="64" spans="25:30">
      <c r="Y64" s="2" t="s">
        <v>73</v>
      </c>
      <c r="Z64" s="2" t="s">
        <v>74</v>
      </c>
      <c r="AA64" t="str">
        <f t="shared" si="0"/>
        <v>MMP9 - RORC</v>
      </c>
    </row>
    <row r="65" spans="25:27">
      <c r="Y65" s="7" t="s">
        <v>19</v>
      </c>
      <c r="Z65" s="7" t="s">
        <v>37</v>
      </c>
      <c r="AA65" t="str">
        <f t="shared" si="0"/>
        <v>RNASE2 - RNASE3</v>
      </c>
    </row>
    <row r="66" spans="25:27">
      <c r="Y66" s="2" t="s">
        <v>65</v>
      </c>
      <c r="Z66" s="2" t="s">
        <v>66</v>
      </c>
      <c r="AA66" t="str">
        <f t="shared" si="0"/>
        <v>CCL17 - CCL22</v>
      </c>
    </row>
    <row r="67" spans="25:27">
      <c r="Y67" s="8" t="s">
        <v>61</v>
      </c>
      <c r="Z67" s="8" t="s">
        <v>7</v>
      </c>
      <c r="AA67" t="str">
        <f t="shared" ref="AA67:AC75" si="1">CONCATENATE(Y67," - ", Z67)</f>
        <v>CCL24 - CCL8</v>
      </c>
    </row>
    <row r="68" spans="25:27">
      <c r="Y68" s="9" t="s">
        <v>67</v>
      </c>
      <c r="Z68" s="9" t="s">
        <v>68</v>
      </c>
      <c r="AA68" t="str">
        <f t="shared" si="1"/>
        <v>CCR4 - CCR8</v>
      </c>
    </row>
    <row r="69" spans="25:27">
      <c r="Y69" s="2" t="s">
        <v>75</v>
      </c>
      <c r="Z69" s="2" t="s">
        <v>56</v>
      </c>
      <c r="AA69" t="str">
        <f t="shared" si="1"/>
        <v>CD40LG - PDCD1</v>
      </c>
    </row>
    <row r="70" spans="25:27">
      <c r="Y70" s="9" t="s">
        <v>63</v>
      </c>
      <c r="Z70" s="9" t="s">
        <v>24</v>
      </c>
      <c r="AA70" t="str">
        <f t="shared" si="1"/>
        <v>CMA1 - KIT</v>
      </c>
    </row>
    <row r="71" spans="25:27">
      <c r="Y71" s="2" t="s">
        <v>63</v>
      </c>
      <c r="Z71" s="2" t="s">
        <v>76</v>
      </c>
      <c r="AA71" t="str">
        <f t="shared" si="1"/>
        <v>CMA1 - STAT5A</v>
      </c>
    </row>
    <row r="72" spans="25:27">
      <c r="Y72" s="9" t="s">
        <v>69</v>
      </c>
      <c r="Z72" s="9" t="s">
        <v>70</v>
      </c>
      <c r="AA72" t="str">
        <f t="shared" si="1"/>
        <v>IL17RB - IL33</v>
      </c>
    </row>
    <row r="73" spans="25:27">
      <c r="Y73" s="9" t="s">
        <v>71</v>
      </c>
      <c r="Z73" s="9" t="s">
        <v>72</v>
      </c>
      <c r="AA73" t="str">
        <f t="shared" si="1"/>
        <v>IL1RL1 - IL25</v>
      </c>
    </row>
    <row r="74" spans="25:27">
      <c r="Y74" s="2" t="s">
        <v>77</v>
      </c>
      <c r="Z74" s="2" t="s">
        <v>78</v>
      </c>
      <c r="AA74" t="str">
        <f t="shared" si="1"/>
        <v>IL3RA - IL5RA</v>
      </c>
    </row>
    <row r="75" spans="25:27">
      <c r="Y75" s="2" t="s">
        <v>79</v>
      </c>
      <c r="Z75" s="2" t="s">
        <v>80</v>
      </c>
      <c r="AA75" t="str">
        <f t="shared" si="1"/>
        <v>PPARG - TGFB1</v>
      </c>
    </row>
  </sheetData>
  <sortState ref="AC2:AD49">
    <sortCondition descending="1" ref="AD2:AD49"/>
  </sortState>
  <mergeCells count="7">
    <mergeCell ref="Y1:AA1"/>
    <mergeCell ref="A1:C1"/>
    <mergeCell ref="E1:G1"/>
    <mergeCell ref="I1:K1"/>
    <mergeCell ref="M1:O1"/>
    <mergeCell ref="Q1:S1"/>
    <mergeCell ref="U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Claflin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Bett</dc:creator>
  <cp:lastModifiedBy>Dominic Bett</cp:lastModifiedBy>
  <dcterms:created xsi:type="dcterms:W3CDTF">2015-01-30T20:28:39Z</dcterms:created>
  <dcterms:modified xsi:type="dcterms:W3CDTF">2015-01-30T21:13:42Z</dcterms:modified>
</cp:coreProperties>
</file>