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555" yWindow="555" windowWidth="24240" windowHeight="13740" tabRatio="500"/>
  </bookViews>
  <sheets>
    <sheet name="Sheet1" sheetId="1" r:id="rId1"/>
  </sheets>
  <definedNames>
    <definedName name="avg_Network_500" localSheetId="0">Sheet1!$A$3:$C$20</definedName>
    <definedName name="avg_Network_600" localSheetId="0">Sheet1!$F$3:$H$17</definedName>
    <definedName name="avg_Network_700" localSheetId="0">Sheet1!$K$3:$M$7</definedName>
    <definedName name="avg_Network_800" localSheetId="0">Sheet1!$Q$3:$S$13</definedName>
    <definedName name="avg_Network_900" localSheetId="0">Sheet1!$V$3:$X$17</definedName>
    <definedName name="avg_Network_950" localSheetId="0">Sheet1!$AA$3:$AC$12</definedName>
    <definedName name="res_Network_500" localSheetId="0">Sheet1!$D$3:$D$20</definedName>
    <definedName name="res_Network_600" localSheetId="0">Sheet1!$I$3:$I$17</definedName>
    <definedName name="res_Network_700" localSheetId="0">Sheet1!$N$3:$N$7</definedName>
    <definedName name="res_Network_800" localSheetId="0">Sheet1!$T$3:$T$13</definedName>
    <definedName name="res_Network_900" localSheetId="0">Sheet1!$Y$3:$Y$17</definedName>
    <definedName name="res_Network_950" localSheetId="0">Sheet1!$AD$3:$AD$12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2" i="1"/>
  <c r="AK4" i="1" l="1"/>
  <c r="AK45" i="1"/>
  <c r="AK50" i="1"/>
  <c r="AK3" i="1"/>
  <c r="AK48" i="1"/>
  <c r="AK41" i="1"/>
  <c r="AK18" i="1"/>
  <c r="AK37" i="1"/>
  <c r="AK34" i="1"/>
  <c r="AK30" i="1"/>
  <c r="AK26" i="1"/>
  <c r="AK23" i="1"/>
  <c r="AK12" i="1"/>
  <c r="AK8" i="1"/>
  <c r="AK47" i="1"/>
  <c r="AK44" i="1"/>
  <c r="AK40" i="1"/>
  <c r="AK17" i="1"/>
  <c r="AK36" i="1"/>
  <c r="AK33" i="1"/>
  <c r="AK29" i="1"/>
  <c r="AK25" i="1"/>
  <c r="AK15" i="1"/>
  <c r="AK11" i="1"/>
  <c r="AK7" i="1"/>
  <c r="AK22" i="1"/>
  <c r="AK21" i="1"/>
  <c r="AK43" i="1"/>
  <c r="AK20" i="1"/>
  <c r="AK39" i="1"/>
  <c r="AK6" i="1"/>
  <c r="AK32" i="1"/>
  <c r="AK28" i="1"/>
  <c r="AK16" i="1"/>
  <c r="AK14" i="1"/>
  <c r="AK10" i="1"/>
  <c r="AK5" i="1"/>
  <c r="AK49" i="1"/>
  <c r="AK46" i="1"/>
  <c r="AK42" i="1"/>
  <c r="AK19" i="1"/>
  <c r="AK38" i="1"/>
  <c r="AK35" i="1"/>
  <c r="AK31" i="1"/>
  <c r="AK27" i="1"/>
  <c r="AK24" i="1"/>
  <c r="AK13" i="1"/>
  <c r="AK9" i="1"/>
</calcChain>
</file>

<file path=xl/connections.xml><?xml version="1.0" encoding="utf-8"?>
<connections xmlns="http://schemas.openxmlformats.org/spreadsheetml/2006/main">
  <connection id="1" name="avg_Network_500.txt" type="6" refreshedVersion="0" background="1" saveData="1">
    <textPr fileType="mac" sourceFile="Macintosh HD:Users:dbett:Dropbox:PROJECTS:ERN:Propable PPI:Raw:avg_Network_500.txt">
      <textFields count="3">
        <textField type="text"/>
        <textField type="text"/>
        <textField type="text"/>
      </textFields>
    </textPr>
  </connection>
  <connection id="2" name="avg_Network_600.txt" type="6" refreshedVersion="0" background="1" saveData="1">
    <textPr fileType="mac" sourceFile="Macintosh HD:Users:dbett:Dropbox:PROJECTS:ERN:Propable PPI:Raw:avg_Network_600.txt">
      <textFields count="3">
        <textField type="text"/>
        <textField type="text"/>
        <textField type="text"/>
      </textFields>
    </textPr>
  </connection>
  <connection id="3" name="avg_Network_700.txt" type="6" refreshedVersion="0" background="1" saveData="1">
    <textPr fileType="mac" sourceFile="Macintosh HD:Users:dbett:Dropbox:PROJECTS:ERN:Propable PPI:Raw:avg_Network_700.txt">
      <textFields count="3">
        <textField type="text"/>
        <textField type="text"/>
        <textField/>
      </textFields>
    </textPr>
  </connection>
  <connection id="4" name="avg_Network_800.txt" type="6" refreshedVersion="0" background="1" saveData="1">
    <textPr fileType="mac" sourceFile="Macintosh HD:Users:dbett:Dropbox:PROJECTS:ERN:Propable PPI:Raw:avg_Network_800.txt">
      <textFields count="3">
        <textField type="text"/>
        <textField type="text"/>
        <textField/>
      </textFields>
    </textPr>
  </connection>
  <connection id="5" name="avg_Network_900.txt" type="6" refreshedVersion="0" background="1" saveData="1">
    <textPr fileType="mac" sourceFile="Macintosh HD:Users:dbett:Dropbox:PROJECTS:ERN:Propable PPI:Raw:avg_Network_900.txt">
      <textFields count="3">
        <textField type="text"/>
        <textField type="text"/>
        <textField/>
      </textFields>
    </textPr>
  </connection>
  <connection id="6" name="avg_Network_950.txt" type="6" refreshedVersion="0" background="1" saveData="1">
    <textPr fileType="mac" sourceFile="Macintosh HD:Users:dbett:Dropbox:PROJECTS:ERN:Propable PPI:Raw:avg_Network_950.txt">
      <textFields count="3">
        <textField type="text"/>
        <textField type="text"/>
        <textField/>
      </textFields>
    </textPr>
  </connection>
  <connection id="7" name="res_Network_500" type="6" refreshedVersion="4" background="1" saveData="1">
    <textPr codePage="437" sourceFile="C:\Users\dbett\Downloads\res_Network_500.txt">
      <textFields count="3">
        <textField/>
        <textField/>
        <textField/>
      </textFields>
    </textPr>
  </connection>
  <connection id="8" name="res_Network_600" type="6" refreshedVersion="4" background="1" saveData="1">
    <textPr codePage="437" sourceFile="C:\Users\dbett\Downloads\res_Network_600.txt">
      <textFields count="3">
        <textField/>
        <textField/>
        <textField/>
      </textFields>
    </textPr>
  </connection>
  <connection id="9" name="res_Network_700" type="6" refreshedVersion="4" background="1" saveData="1">
    <textPr codePage="437" sourceFile="C:\Users\dbett\Downloads\res_Network_700.txt">
      <textFields count="3">
        <textField/>
        <textField/>
        <textField/>
      </textFields>
    </textPr>
  </connection>
  <connection id="10" name="res_Network_800" type="6" refreshedVersion="4" background="1" saveData="1">
    <textPr codePage="437" sourceFile="C:\Users\dbett\Downloads\res_Network_800.txt">
      <textFields count="3">
        <textField/>
        <textField/>
        <textField/>
      </textFields>
    </textPr>
  </connection>
  <connection id="11" name="res_Network_900" type="6" refreshedVersion="4" background="1" saveData="1">
    <textPr codePage="437" sourceFile="C:\Users\dbett\Downloads\res_Network_900.txt">
      <textFields count="3">
        <textField/>
        <textField/>
        <textField/>
      </textFields>
    </textPr>
  </connection>
  <connection id="12" name="res_Network_950" type="6" refreshedVersion="4" background="1" saveData="1">
    <textPr codePage="437" sourceFile="C:\Users\dbett\Downloads\res_Network_950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<sst xmlns="http://schemas.openxmlformats.org/spreadsheetml/2006/main" count="404" uniqueCount="141">
  <si>
    <t>ADRB2</t>
  </si>
  <si>
    <t>CHI3L1</t>
  </si>
  <si>
    <t>0.039117</t>
  </si>
  <si>
    <t>ARG1</t>
  </si>
  <si>
    <t>CHIA</t>
  </si>
  <si>
    <t>0.016633</t>
  </si>
  <si>
    <t>CCL26</t>
  </si>
  <si>
    <t>CCL8</t>
  </si>
  <si>
    <t>0.013531</t>
  </si>
  <si>
    <t>CLC</t>
  </si>
  <si>
    <t>PMCH</t>
  </si>
  <si>
    <t>0.017734</t>
  </si>
  <si>
    <t>POSTN</t>
  </si>
  <si>
    <t>0.036001</t>
  </si>
  <si>
    <t>PRG2</t>
  </si>
  <si>
    <t>0.022161</t>
  </si>
  <si>
    <t>CLCA1</t>
  </si>
  <si>
    <t>EPX</t>
  </si>
  <si>
    <t>0.014703</t>
  </si>
  <si>
    <t>RNASE2</t>
  </si>
  <si>
    <t>0.014743</t>
  </si>
  <si>
    <t>CPA3</t>
  </si>
  <si>
    <t>FCER1A</t>
  </si>
  <si>
    <t>0.023645</t>
  </si>
  <si>
    <t>KIT</t>
  </si>
  <si>
    <t>0.016369</t>
  </si>
  <si>
    <t>MS4A2</t>
  </si>
  <si>
    <t>0.021158</t>
  </si>
  <si>
    <t>CYSLTR1</t>
  </si>
  <si>
    <t>KITLG</t>
  </si>
  <si>
    <t>0.013596</t>
  </si>
  <si>
    <t>0.014829</t>
  </si>
  <si>
    <t>0.016928</t>
  </si>
  <si>
    <t>0.014205</t>
  </si>
  <si>
    <t>IL12A</t>
  </si>
  <si>
    <t>0.013763</t>
  </si>
  <si>
    <t>0.013886</t>
  </si>
  <si>
    <t>RNASE3</t>
  </si>
  <si>
    <t>0.014102</t>
  </si>
  <si>
    <t>ADAM33</t>
  </si>
  <si>
    <t>0.015681</t>
  </si>
  <si>
    <t>ALOX5</t>
  </si>
  <si>
    <t>0.015271</t>
  </si>
  <si>
    <t>0.041698</t>
  </si>
  <si>
    <t>MRC1</t>
  </si>
  <si>
    <t>0.016501</t>
  </si>
  <si>
    <t>0.036414</t>
  </si>
  <si>
    <t>0.025054</t>
  </si>
  <si>
    <t>0.015338</t>
  </si>
  <si>
    <t>0.015947</t>
  </si>
  <si>
    <t>0.014696</t>
  </si>
  <si>
    <t>0.018338</t>
  </si>
  <si>
    <t>0.016627</t>
  </si>
  <si>
    <t>0.018482</t>
  </si>
  <si>
    <t>RETNLB</t>
  </si>
  <si>
    <t>0.03205</t>
  </si>
  <si>
    <t>PDCD1</t>
  </si>
  <si>
    <t>TNFRSF4</t>
  </si>
  <si>
    <t>0.015826</t>
  </si>
  <si>
    <t>0.015784</t>
  </si>
  <si>
    <t>LTB4R</t>
  </si>
  <si>
    <t>CCL24</t>
  </si>
  <si>
    <t>GPR44</t>
  </si>
  <si>
    <t>CMA1</t>
  </si>
  <si>
    <t>MAF</t>
  </si>
  <si>
    <t>CCL17</t>
  </si>
  <si>
    <t>CCL22</t>
  </si>
  <si>
    <t>CCR4</t>
  </si>
  <si>
    <t>CCR8</t>
  </si>
  <si>
    <t>IL17RB</t>
  </si>
  <si>
    <t>IL33</t>
  </si>
  <si>
    <t>IL1RL1</t>
  </si>
  <si>
    <t>IL25</t>
  </si>
  <si>
    <t>MMP9</t>
  </si>
  <si>
    <t>RORC</t>
  </si>
  <si>
    <t>CD40LG</t>
  </si>
  <si>
    <t>STAT5A</t>
  </si>
  <si>
    <t>IL3RA</t>
  </si>
  <si>
    <t>IL5RA</t>
  </si>
  <si>
    <t>PPARG</t>
  </si>
  <si>
    <t>TGFB1</t>
  </si>
  <si>
    <t>ADRB2 - CHI3L1</t>
  </si>
  <si>
    <t>ARG1 - CHIA</t>
  </si>
  <si>
    <t>CCL26 - CCL8</t>
  </si>
  <si>
    <t>CLC - PMCH</t>
  </si>
  <si>
    <t>CLC - POSTN</t>
  </si>
  <si>
    <t>CLC - PRG2</t>
  </si>
  <si>
    <t>CLCA1 - EPX</t>
  </si>
  <si>
    <t>CLCA1 - RNASE2</t>
  </si>
  <si>
    <t>CPA3 - FCER1A</t>
  </si>
  <si>
    <t>CPA3 - KIT</t>
  </si>
  <si>
    <t>CPA3 - MS4A2</t>
  </si>
  <si>
    <t>CYSLTR1 - KITLG</t>
  </si>
  <si>
    <t>EPX - PMCH</t>
  </si>
  <si>
    <t>EPX - PRG2</t>
  </si>
  <si>
    <t>FCER1A - KIT</t>
  </si>
  <si>
    <t>IL12A - MS4A2</t>
  </si>
  <si>
    <t>KIT - MS4A2</t>
  </si>
  <si>
    <t>RNASE2 - RNASE3</t>
  </si>
  <si>
    <t>ADAM33 - ADRB2</t>
  </si>
  <si>
    <t>ALOX5 - KITLG</t>
  </si>
  <si>
    <t>CHIA - MRC1</t>
  </si>
  <si>
    <t>CLCA1 - RNASE3</t>
  </si>
  <si>
    <t>MRC1 - RETNLB</t>
  </si>
  <si>
    <t>PDCD1 - TNFRSF4</t>
  </si>
  <si>
    <t>CLC - RNASE3</t>
  </si>
  <si>
    <t>ALOX5 - LTB4R</t>
  </si>
  <si>
    <t>CCL24 - CCL26</t>
  </si>
  <si>
    <t>CCL24 - CCL8</t>
  </si>
  <si>
    <t>CCL24 - GPR44</t>
  </si>
  <si>
    <t>CCL8 - GPR44</t>
  </si>
  <si>
    <t>CLC - EPX</t>
  </si>
  <si>
    <t>CMA1 - LTB4R</t>
  </si>
  <si>
    <t>MAF - PDCD1</t>
  </si>
  <si>
    <t>CCL17 - CCL24</t>
  </si>
  <si>
    <t>CCL17 - CCL8</t>
  </si>
  <si>
    <t>CCL22 - CCL24</t>
  </si>
  <si>
    <t>CCL22 - CCL8</t>
  </si>
  <si>
    <t>CCR4 - CCR8</t>
  </si>
  <si>
    <t>CCR4 - GPR44</t>
  </si>
  <si>
    <t>CMA1 - KIT</t>
  </si>
  <si>
    <t>IL17RB - IL33</t>
  </si>
  <si>
    <t>IL1RL1 - IL25</t>
  </si>
  <si>
    <t>MMP9 - RORC</t>
  </si>
  <si>
    <t>CCL17 - CCL22</t>
  </si>
  <si>
    <t>CD40LG - PDCD1</t>
  </si>
  <si>
    <t>CMA1 - STAT5A</t>
  </si>
  <si>
    <t>IL3RA - IL5RA</t>
  </si>
  <si>
    <t>PPARG - TGFB1</t>
  </si>
  <si>
    <t>List of All PPIS</t>
  </si>
  <si>
    <t>Unique Set of PPIs</t>
  </si>
  <si>
    <t>Frequency</t>
  </si>
  <si>
    <t>Original</t>
  </si>
  <si>
    <t>Experiment</t>
  </si>
  <si>
    <t>N_500 PPI</t>
  </si>
  <si>
    <t>Kernel Values</t>
  </si>
  <si>
    <t>N_600 PPI</t>
  </si>
  <si>
    <t>N_700 PPI</t>
  </si>
  <si>
    <t>N_800 PPI</t>
  </si>
  <si>
    <t>N_900 PPI</t>
  </si>
  <si>
    <t>N_950 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</si>
</sst>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8000"/>
      <name val="Calibri"/>
      <family val="2"/>
      <scheme val="minor"/>
    </font>
    <font>
      <sz val="12"/>
      <color rgb="FF3366F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2"/>
      <color theme="5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49" fontId="0" fillId="0" borderId="1" xfId="0" applyNumberFormat="1" applyBorder="1"/>
    <xf numFmtId="0" fontId="0" fillId="0" borderId="1" xfId="0" applyNumberFormat="1" applyBorder="1"/>
    <xf numFmtId="0" fontId="0" fillId="0" borderId="1" xfId="0" applyBorder="1"/>
    <xf numFmtId="49" fontId="1" fillId="0" borderId="1" xfId="0" applyNumberFormat="1" applyFont="1" applyBorder="1"/>
    <xf numFmtId="49" fontId="2" fillId="0" borderId="1" xfId="0" applyNumberFormat="1" applyFont="1" applyBorder="1"/>
    <xf numFmtId="49" fontId="0" fillId="2" borderId="1" xfId="0" applyNumberFormat="1" applyFill="1" applyBorder="1"/>
    <xf numFmtId="49" fontId="0" fillId="3" borderId="1" xfId="0" applyNumberFormat="1" applyFill="1" applyBorder="1"/>
    <xf numFmtId="49" fontId="3" fillId="0" borderId="1" xfId="0" applyNumberFormat="1" applyFont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49" fontId="6" fillId="0" borderId="1" xfId="0" applyNumberFormat="1" applyFont="1" applyFill="1" applyBorder="1"/>
    <xf numFmtId="0" fontId="6" fillId="0" borderId="0" xfId="0" applyFont="1" applyFill="1"/>
    <xf numFmtId="49" fontId="6" fillId="0" borderId="2" xfId="0" applyNumberFormat="1" applyFont="1" applyFill="1" applyBorder="1"/>
    <xf numFmtId="0" fontId="0" fillId="0" borderId="3" xfId="0" applyBorder="1" applyAlignment="1">
      <alignment horizontal="center"/>
    </xf>
    <xf numFmtId="49" fontId="0" fillId="0" borderId="3" xfId="0" applyNumberFormat="1" applyBorder="1"/>
    <xf numFmtId="49" fontId="0" fillId="3" borderId="3" xfId="0" applyNumberFormat="1" applyFill="1" applyBorder="1"/>
    <xf numFmtId="49" fontId="3" fillId="0" borderId="3" xfId="0" applyNumberFormat="1" applyFont="1" applyBorder="1"/>
    <xf numFmtId="0" fontId="0" fillId="0" borderId="3" xfId="0" applyBorder="1" applyAlignment="1"/>
    <xf numFmtId="0" fontId="0" fillId="0" borderId="1" xfId="0" applyBorder="1" applyAlignment="1"/>
    <xf numFmtId="0" fontId="7" fillId="0" borderId="1" xfId="0" applyFont="1" applyBorder="1"/>
    <xf numFmtId="0" fontId="7" fillId="0" borderId="1" xfId="0" applyNumberFormat="1" applyFont="1" applyBorder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res_Network_950" connectionId="1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avg_Network_500" connectionId="1" autoFormatId="0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avg_Network_900" connectionId="5" autoFormatId="0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avg_Network_800" connectionId="4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s_Network_900" connectionId="1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s_Network_800" connectionId="10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res_Network_700" connectionId="9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es_Network_600" connectionId="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res_Network_500" connectionId="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avg_Network_700" connectionId="3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avg_Network_600" connectionId="2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avg_Network_950" connectionId="6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7"/>
  <sheetViews>
    <sheetView tabSelected="1" workbookViewId="0">
      <selection activeCell="AD2" sqref="AD2"/>
    </sheetView>
  </sheetViews>
  <sheetFormatPr defaultColWidth="11" defaultRowHeight="15.75" x14ac:dyDescent="0.25"/>
  <cols>
    <col min="1" max="1" width="7.875" bestFit="1" customWidth="1"/>
    <col min="2" max="2" width="7.25" bestFit="1" customWidth="1"/>
    <col min="3" max="3" width="8.375" bestFit="1" customWidth="1"/>
    <col min="4" max="4" width="10" bestFit="1" customWidth="1"/>
    <col min="5" max="5" width="5.75" customWidth="1"/>
    <col min="6" max="6" width="8" bestFit="1" customWidth="1"/>
    <col min="7" max="7" width="7.875" bestFit="1" customWidth="1"/>
    <col min="8" max="8" width="8.375" bestFit="1" customWidth="1"/>
    <col min="9" max="9" width="10" bestFit="1" customWidth="1"/>
    <col min="10" max="10" width="5" customWidth="1"/>
    <col min="11" max="11" width="7.875" bestFit="1" customWidth="1"/>
    <col min="12" max="12" width="7.25" bestFit="1" customWidth="1"/>
    <col min="13" max="13" width="8.875" bestFit="1" customWidth="1"/>
    <col min="14" max="14" width="10" bestFit="1" customWidth="1"/>
    <col min="15" max="15" width="9.125" customWidth="1"/>
    <col min="16" max="16" width="4.875" customWidth="1"/>
    <col min="17" max="17" width="7.875" bestFit="1" customWidth="1"/>
    <col min="18" max="18" width="7.25" bestFit="1" customWidth="1"/>
    <col min="19" max="19" width="8.875" bestFit="1" customWidth="1"/>
    <col min="20" max="20" width="10" bestFit="1" customWidth="1"/>
    <col min="21" max="21" width="4.125" customWidth="1"/>
    <col min="22" max="23" width="7.25" bestFit="1" customWidth="1"/>
    <col min="24" max="24" width="8.875" bestFit="1" customWidth="1"/>
    <col min="25" max="25" width="10" bestFit="1" customWidth="1"/>
    <col min="26" max="26" width="4.875" customWidth="1"/>
    <col min="27" max="27" width="7.375" bestFit="1" customWidth="1"/>
    <col min="28" max="28" width="7" bestFit="1" customWidth="1"/>
    <col min="29" max="29" width="8.875" bestFit="1" customWidth="1"/>
    <col min="30" max="30" width="10" bestFit="1" customWidth="1"/>
    <col min="31" max="31" width="4.875" customWidth="1"/>
    <col min="32" max="32" width="8" bestFit="1" customWidth="1"/>
    <col min="33" max="33" width="7.875" bestFit="1" customWidth="1"/>
    <col min="34" max="34" width="15.375" bestFit="1" customWidth="1"/>
    <col min="36" max="36" width="15.75" bestFit="1" customWidth="1"/>
    <col min="37" max="37" width="9.125" bestFit="1" customWidth="1"/>
  </cols>
  <sheetData>
    <row r="1" spans="1:37" x14ac:dyDescent="0.25">
      <c r="A1" s="20"/>
      <c r="B1" s="20"/>
      <c r="C1" s="10" t="s">
        <v>135</v>
      </c>
      <c r="D1" s="10"/>
      <c r="F1" s="20"/>
      <c r="G1" s="20"/>
      <c r="H1" s="10" t="s">
        <v>135</v>
      </c>
      <c r="I1" s="10"/>
      <c r="K1" s="20"/>
      <c r="L1" s="20"/>
      <c r="M1" s="10" t="s">
        <v>135</v>
      </c>
      <c r="N1" s="10"/>
      <c r="O1" s="9"/>
      <c r="Q1" s="20"/>
      <c r="R1" s="20"/>
      <c r="S1" s="10" t="s">
        <v>135</v>
      </c>
      <c r="T1" s="10"/>
      <c r="V1" s="20"/>
      <c r="W1" s="20"/>
      <c r="X1" s="10" t="s">
        <v>135</v>
      </c>
      <c r="Y1" s="10"/>
      <c r="Z1" s="11"/>
      <c r="AA1" s="19"/>
      <c r="AB1" s="20"/>
      <c r="AC1" s="10" t="s">
        <v>135</v>
      </c>
      <c r="AD1" s="10"/>
      <c r="AE1" s="9"/>
      <c r="AF1" s="10" t="s">
        <v>129</v>
      </c>
      <c r="AG1" s="10"/>
      <c r="AH1" s="10"/>
      <c r="AJ1" s="3" t="s">
        <v>130</v>
      </c>
      <c r="AK1" s="3" t="s">
        <v>131</v>
      </c>
    </row>
    <row r="2" spans="1:37" x14ac:dyDescent="0.25">
      <c r="A2" s="10" t="s">
        <v>134</v>
      </c>
      <c r="B2" s="10"/>
      <c r="C2" s="3" t="s">
        <v>132</v>
      </c>
      <c r="D2" s="21" t="s">
        <v>133</v>
      </c>
      <c r="F2" s="10" t="s">
        <v>136</v>
      </c>
      <c r="G2" s="10"/>
      <c r="H2" s="3" t="s">
        <v>132</v>
      </c>
      <c r="I2" s="21" t="s">
        <v>133</v>
      </c>
      <c r="K2" s="10" t="s">
        <v>137</v>
      </c>
      <c r="L2" s="10"/>
      <c r="M2" s="3" t="s">
        <v>132</v>
      </c>
      <c r="N2" s="21" t="s">
        <v>133</v>
      </c>
      <c r="Q2" s="10" t="s">
        <v>138</v>
      </c>
      <c r="R2" s="10"/>
      <c r="S2" s="3" t="s">
        <v>132</v>
      </c>
      <c r="T2" s="21" t="s">
        <v>133</v>
      </c>
      <c r="V2" s="10" t="s">
        <v>139</v>
      </c>
      <c r="W2" s="10"/>
      <c r="X2" s="3" t="s">
        <v>132</v>
      </c>
      <c r="Y2" s="21" t="s">
        <v>133</v>
      </c>
      <c r="Z2" s="11"/>
      <c r="AA2" s="15" t="s">
        <v>140</v>
      </c>
      <c r="AB2" s="10"/>
      <c r="AC2" s="3" t="s">
        <v>132</v>
      </c>
      <c r="AD2" s="21" t="s">
        <v>133</v>
      </c>
      <c r="AF2" s="12" t="s">
        <v>0</v>
      </c>
      <c r="AG2" s="12" t="s">
        <v>1</v>
      </c>
      <c r="AH2" s="3" t="str">
        <f>CONCATENATE(AF2," - ", AG2)</f>
        <v>ADRB2 - CHI3L1</v>
      </c>
    </row>
    <row r="3" spans="1:37" x14ac:dyDescent="0.25">
      <c r="A3" s="1" t="s">
        <v>0</v>
      </c>
      <c r="B3" s="1" t="s">
        <v>1</v>
      </c>
      <c r="C3" s="2" t="s">
        <v>2</v>
      </c>
      <c r="D3" s="21">
        <v>0.14138000000000001</v>
      </c>
      <c r="F3" s="1" t="s">
        <v>39</v>
      </c>
      <c r="G3" s="1" t="s">
        <v>0</v>
      </c>
      <c r="H3" s="2" t="s">
        <v>40</v>
      </c>
      <c r="I3" s="22">
        <v>8.8338E-2</v>
      </c>
      <c r="K3" s="4" t="s">
        <v>41</v>
      </c>
      <c r="L3" s="4" t="s">
        <v>29</v>
      </c>
      <c r="M3" s="3">
        <v>1.7099E-2</v>
      </c>
      <c r="N3" s="21">
        <v>2.0341999999999999E-2</v>
      </c>
      <c r="O3" s="11"/>
      <c r="Q3" s="1" t="s">
        <v>41</v>
      </c>
      <c r="R3" s="1" t="s">
        <v>60</v>
      </c>
      <c r="S3" s="3">
        <v>5.4543000000000001E-2</v>
      </c>
      <c r="T3" s="21">
        <v>5.9024E-2</v>
      </c>
      <c r="V3" s="1" t="s">
        <v>65</v>
      </c>
      <c r="W3" s="1" t="s">
        <v>61</v>
      </c>
      <c r="X3" s="3">
        <v>2.9367999999999998E-2</v>
      </c>
      <c r="Y3" s="21">
        <v>3.0639E-2</v>
      </c>
      <c r="Z3" s="11"/>
      <c r="AA3" s="16" t="s">
        <v>65</v>
      </c>
      <c r="AB3" s="1" t="s">
        <v>66</v>
      </c>
      <c r="AC3" s="3">
        <v>3.8053999999999998E-2</v>
      </c>
      <c r="AD3" s="21">
        <v>4.3477000000000002E-2</v>
      </c>
      <c r="AE3" s="11"/>
      <c r="AF3" s="12" t="s">
        <v>3</v>
      </c>
      <c r="AG3" s="12" t="s">
        <v>4</v>
      </c>
      <c r="AH3" s="3" t="str">
        <f t="shared" ref="AH3:AH66" si="0">CONCATENATE(AF3," - ", AG3)</f>
        <v>ARG1 - CHIA</v>
      </c>
      <c r="AJ3" s="3" t="s">
        <v>92</v>
      </c>
      <c r="AK3" s="3">
        <f>COUNTIF($AH$2:$AH$75,AJ3)</f>
        <v>4</v>
      </c>
    </row>
    <row r="4" spans="1:37" x14ac:dyDescent="0.25">
      <c r="A4" s="6" t="s">
        <v>3</v>
      </c>
      <c r="B4" s="6" t="s">
        <v>4</v>
      </c>
      <c r="C4" s="2" t="s">
        <v>5</v>
      </c>
      <c r="D4" s="21">
        <v>2.971E-2</v>
      </c>
      <c r="F4" s="4" t="s">
        <v>41</v>
      </c>
      <c r="G4" s="4" t="s">
        <v>29</v>
      </c>
      <c r="H4" s="2" t="s">
        <v>42</v>
      </c>
      <c r="I4" s="22">
        <v>1.7801999999999998E-2</v>
      </c>
      <c r="K4" s="5" t="s">
        <v>9</v>
      </c>
      <c r="L4" s="5" t="s">
        <v>37</v>
      </c>
      <c r="M4" s="3">
        <v>1.8801999999999999E-2</v>
      </c>
      <c r="N4" s="21">
        <v>3.1668000000000002E-2</v>
      </c>
      <c r="O4" s="11"/>
      <c r="Q4" s="1" t="s">
        <v>61</v>
      </c>
      <c r="R4" s="1" t="s">
        <v>6</v>
      </c>
      <c r="S4" s="3">
        <v>2.2682000000000001E-2</v>
      </c>
      <c r="T4" s="21">
        <v>2.3791E-2</v>
      </c>
      <c r="V4" s="1" t="s">
        <v>65</v>
      </c>
      <c r="W4" s="1" t="s">
        <v>7</v>
      </c>
      <c r="X4" s="3">
        <v>2.9367999999999998E-2</v>
      </c>
      <c r="Y4" s="21">
        <v>3.0639E-2</v>
      </c>
      <c r="Z4" s="11"/>
      <c r="AA4" s="17" t="s">
        <v>61</v>
      </c>
      <c r="AB4" s="7" t="s">
        <v>7</v>
      </c>
      <c r="AC4" s="3">
        <v>4.2187000000000002E-2</v>
      </c>
      <c r="AD4" s="21">
        <v>0.20122000000000001</v>
      </c>
      <c r="AE4" s="11"/>
      <c r="AF4" s="12" t="s">
        <v>6</v>
      </c>
      <c r="AG4" s="12" t="s">
        <v>7</v>
      </c>
      <c r="AH4" s="3" t="str">
        <f t="shared" si="0"/>
        <v>CCL26 - CCL8</v>
      </c>
      <c r="AJ4" s="3" t="s">
        <v>98</v>
      </c>
      <c r="AK4" s="3">
        <f>COUNTIF($AH$2:$AH$75,AJ4)</f>
        <v>4</v>
      </c>
    </row>
    <row r="5" spans="1:37" x14ac:dyDescent="0.25">
      <c r="A5" s="1" t="s">
        <v>6</v>
      </c>
      <c r="B5" s="1" t="s">
        <v>7</v>
      </c>
      <c r="C5" s="2" t="s">
        <v>8</v>
      </c>
      <c r="D5" s="21">
        <v>1.4395E-2</v>
      </c>
      <c r="F5" s="6" t="s">
        <v>3</v>
      </c>
      <c r="G5" s="6" t="s">
        <v>4</v>
      </c>
      <c r="H5" s="2" t="s">
        <v>43</v>
      </c>
      <c r="I5" s="22">
        <v>6.6226999999999994E-2</v>
      </c>
      <c r="K5" s="6" t="s">
        <v>21</v>
      </c>
      <c r="L5" s="6" t="s">
        <v>24</v>
      </c>
      <c r="M5" s="3">
        <v>2.2259999999999999E-2</v>
      </c>
      <c r="N5" s="21">
        <v>5.049E-2</v>
      </c>
      <c r="O5" s="11"/>
      <c r="Q5" s="7" t="s">
        <v>61</v>
      </c>
      <c r="R5" s="7" t="s">
        <v>7</v>
      </c>
      <c r="S5" s="3">
        <v>2.7567999999999999E-2</v>
      </c>
      <c r="T5" s="21">
        <v>2.911E-2</v>
      </c>
      <c r="V5" s="1" t="s">
        <v>66</v>
      </c>
      <c r="W5" s="1" t="s">
        <v>61</v>
      </c>
      <c r="X5" s="3">
        <v>2.9239000000000001E-2</v>
      </c>
      <c r="Y5" s="21">
        <v>3.0603000000000002E-2</v>
      </c>
      <c r="Z5" s="11"/>
      <c r="AA5" s="18" t="s">
        <v>67</v>
      </c>
      <c r="AB5" s="8" t="s">
        <v>68</v>
      </c>
      <c r="AC5" s="3">
        <v>4.4410999999999999E-2</v>
      </c>
      <c r="AD5" s="21">
        <v>4.7086000000000003E-2</v>
      </c>
      <c r="AE5" s="11"/>
      <c r="AF5" s="12" t="s">
        <v>9</v>
      </c>
      <c r="AG5" s="12" t="s">
        <v>10</v>
      </c>
      <c r="AH5" s="3" t="str">
        <f t="shared" si="0"/>
        <v>CLC - PMCH</v>
      </c>
      <c r="AJ5" s="3" t="s">
        <v>108</v>
      </c>
      <c r="AK5" s="3">
        <f>COUNTIF($AH$2:$AH$75,AJ5)</f>
        <v>3</v>
      </c>
    </row>
    <row r="6" spans="1:37" x14ac:dyDescent="0.25">
      <c r="A6" s="1" t="s">
        <v>9</v>
      </c>
      <c r="B6" s="1" t="s">
        <v>10</v>
      </c>
      <c r="C6" s="2" t="s">
        <v>11</v>
      </c>
      <c r="D6" s="21">
        <v>3.3083000000000001E-2</v>
      </c>
      <c r="F6" s="1" t="s">
        <v>4</v>
      </c>
      <c r="G6" s="1" t="s">
        <v>44</v>
      </c>
      <c r="H6" s="2" t="s">
        <v>45</v>
      </c>
      <c r="I6" s="22">
        <v>6.6160999999999998E-2</v>
      </c>
      <c r="K6" s="6" t="s">
        <v>28</v>
      </c>
      <c r="L6" s="6" t="s">
        <v>29</v>
      </c>
      <c r="M6" s="3">
        <v>1.8665999999999999E-2</v>
      </c>
      <c r="N6" s="21">
        <v>2.4362000000000002E-2</v>
      </c>
      <c r="O6" s="11"/>
      <c r="Q6" s="7" t="s">
        <v>61</v>
      </c>
      <c r="R6" s="7" t="s">
        <v>62</v>
      </c>
      <c r="S6" s="3">
        <v>2.341E-2</v>
      </c>
      <c r="T6" s="21">
        <v>2.6412000000000001E-2</v>
      </c>
      <c r="V6" s="1" t="s">
        <v>66</v>
      </c>
      <c r="W6" s="1" t="s">
        <v>7</v>
      </c>
      <c r="X6" s="3">
        <v>2.9239000000000001E-2</v>
      </c>
      <c r="Y6" s="21">
        <v>3.0603000000000002E-2</v>
      </c>
      <c r="Z6" s="11"/>
      <c r="AA6" s="16" t="s">
        <v>75</v>
      </c>
      <c r="AB6" s="1" t="s">
        <v>56</v>
      </c>
      <c r="AC6" s="3">
        <v>4.0777000000000001E-2</v>
      </c>
      <c r="AD6" s="21">
        <v>9.5779000000000003E-2</v>
      </c>
      <c r="AE6" s="11"/>
      <c r="AF6" s="12" t="s">
        <v>9</v>
      </c>
      <c r="AG6" s="12" t="s">
        <v>12</v>
      </c>
      <c r="AH6" s="3" t="str">
        <f t="shared" si="0"/>
        <v>CLC - POSTN</v>
      </c>
      <c r="AJ6" s="3" t="s">
        <v>90</v>
      </c>
      <c r="AK6" s="3">
        <f>COUNTIF($AH$2:$AH$75,AJ6)</f>
        <v>3</v>
      </c>
    </row>
    <row r="7" spans="1:37" x14ac:dyDescent="0.25">
      <c r="A7" s="6" t="s">
        <v>9</v>
      </c>
      <c r="B7" s="6" t="s">
        <v>12</v>
      </c>
      <c r="C7" s="2" t="s">
        <v>13</v>
      </c>
      <c r="D7" s="21">
        <v>6.6935999999999996E-2</v>
      </c>
      <c r="F7" s="6" t="s">
        <v>9</v>
      </c>
      <c r="G7" s="6" t="s">
        <v>12</v>
      </c>
      <c r="H7" s="2" t="s">
        <v>46</v>
      </c>
      <c r="I7" s="22">
        <v>7.7243000000000006E-2</v>
      </c>
      <c r="K7" s="4" t="s">
        <v>44</v>
      </c>
      <c r="L7" s="4" t="s">
        <v>54</v>
      </c>
      <c r="M7" s="3">
        <v>0.11514000000000001</v>
      </c>
      <c r="N7" s="21">
        <v>0.21717</v>
      </c>
      <c r="O7" s="11"/>
      <c r="Q7" s="7" t="s">
        <v>7</v>
      </c>
      <c r="R7" s="7" t="s">
        <v>62</v>
      </c>
      <c r="S7" s="3">
        <v>2.2624999999999999E-2</v>
      </c>
      <c r="T7" s="21">
        <v>2.7351E-2</v>
      </c>
      <c r="V7" s="7" t="s">
        <v>61</v>
      </c>
      <c r="W7" s="7" t="s">
        <v>7</v>
      </c>
      <c r="X7" s="3">
        <v>4.9651000000000001E-2</v>
      </c>
      <c r="Y7" s="21">
        <v>4.1418999999999997E-2</v>
      </c>
      <c r="Z7" s="11"/>
      <c r="AA7" s="18" t="s">
        <v>63</v>
      </c>
      <c r="AB7" s="8" t="s">
        <v>24</v>
      </c>
      <c r="AC7" s="3">
        <v>6.5056000000000003E-2</v>
      </c>
      <c r="AD7" s="21">
        <v>0.11193</v>
      </c>
      <c r="AE7" s="11"/>
      <c r="AF7" s="12" t="s">
        <v>9</v>
      </c>
      <c r="AG7" s="12" t="s">
        <v>14</v>
      </c>
      <c r="AH7" s="3" t="str">
        <f t="shared" si="0"/>
        <v>CLC - PRG2</v>
      </c>
      <c r="AJ7" s="3" t="s">
        <v>100</v>
      </c>
      <c r="AK7" s="3">
        <f>COUNTIF($AH$2:$AH$75,AJ7)</f>
        <v>2</v>
      </c>
    </row>
    <row r="8" spans="1:37" x14ac:dyDescent="0.25">
      <c r="A8" s="6" t="s">
        <v>9</v>
      </c>
      <c r="B8" s="6" t="s">
        <v>14</v>
      </c>
      <c r="C8" s="2" t="s">
        <v>15</v>
      </c>
      <c r="D8" s="21">
        <v>3.4809E-2</v>
      </c>
      <c r="F8" s="6" t="s">
        <v>9</v>
      </c>
      <c r="G8" s="6" t="s">
        <v>14</v>
      </c>
      <c r="H8" s="2" t="s">
        <v>47</v>
      </c>
      <c r="I8" s="22">
        <v>4.0955999999999999E-2</v>
      </c>
      <c r="Q8" s="1" t="s">
        <v>9</v>
      </c>
      <c r="R8" s="1" t="s">
        <v>17</v>
      </c>
      <c r="S8" s="3">
        <v>0.12058000000000001</v>
      </c>
      <c r="T8" s="21">
        <v>0.20099</v>
      </c>
      <c r="V8" s="7" t="s">
        <v>61</v>
      </c>
      <c r="W8" s="7" t="s">
        <v>62</v>
      </c>
      <c r="X8" s="3">
        <v>3.9327000000000001E-2</v>
      </c>
      <c r="Y8" s="21">
        <v>4.2915000000000002E-2</v>
      </c>
      <c r="Z8" s="11"/>
      <c r="AA8" s="16" t="s">
        <v>63</v>
      </c>
      <c r="AB8" s="1" t="s">
        <v>76</v>
      </c>
      <c r="AC8" s="3">
        <v>3.8226999999999997E-2</v>
      </c>
      <c r="AD8" s="21">
        <v>6.5320000000000003E-2</v>
      </c>
      <c r="AE8" s="11"/>
      <c r="AF8" s="12" t="s">
        <v>16</v>
      </c>
      <c r="AG8" s="12" t="s">
        <v>17</v>
      </c>
      <c r="AH8" s="3" t="str">
        <f t="shared" si="0"/>
        <v>CLCA1 - EPX</v>
      </c>
      <c r="AJ8" s="3" t="s">
        <v>109</v>
      </c>
      <c r="AK8" s="3">
        <f>COUNTIF($AH$2:$AH$75,AJ8)</f>
        <v>2</v>
      </c>
    </row>
    <row r="9" spans="1:37" x14ac:dyDescent="0.25">
      <c r="A9" s="6" t="s">
        <v>16</v>
      </c>
      <c r="B9" s="6" t="s">
        <v>17</v>
      </c>
      <c r="C9" s="2" t="s">
        <v>18</v>
      </c>
      <c r="D9" s="21">
        <v>1.8082000000000001E-2</v>
      </c>
      <c r="F9" s="6" t="s">
        <v>16</v>
      </c>
      <c r="G9" s="6" t="s">
        <v>17</v>
      </c>
      <c r="H9" s="2" t="s">
        <v>48</v>
      </c>
      <c r="I9" s="22">
        <v>1.8759999999999999E-2</v>
      </c>
      <c r="Q9" s="5" t="s">
        <v>9</v>
      </c>
      <c r="R9" s="5" t="s">
        <v>37</v>
      </c>
      <c r="S9" s="3">
        <v>2.7962000000000001E-2</v>
      </c>
      <c r="T9" s="21">
        <v>0.13611000000000001</v>
      </c>
      <c r="V9" s="7" t="s">
        <v>7</v>
      </c>
      <c r="W9" s="7" t="s">
        <v>62</v>
      </c>
      <c r="X9" s="3">
        <v>3.9327000000000001E-2</v>
      </c>
      <c r="Y9" s="21">
        <v>4.2915000000000002E-2</v>
      </c>
      <c r="Z9" s="11"/>
      <c r="AA9" s="18" t="s">
        <v>69</v>
      </c>
      <c r="AB9" s="8" t="s">
        <v>70</v>
      </c>
      <c r="AC9" s="3">
        <v>5.7426999999999999E-2</v>
      </c>
      <c r="AD9" s="21">
        <v>0.11126</v>
      </c>
      <c r="AE9" s="11"/>
      <c r="AF9" s="12" t="s">
        <v>16</v>
      </c>
      <c r="AG9" s="12" t="s">
        <v>19</v>
      </c>
      <c r="AH9" s="3" t="str">
        <f t="shared" si="0"/>
        <v>CLCA1 - RNASE2</v>
      </c>
      <c r="AJ9" s="3" t="s">
        <v>110</v>
      </c>
      <c r="AK9" s="3">
        <f>COUNTIF($AH$2:$AH$75,AJ9)</f>
        <v>2</v>
      </c>
    </row>
    <row r="10" spans="1:37" x14ac:dyDescent="0.25">
      <c r="A10" s="6" t="s">
        <v>16</v>
      </c>
      <c r="B10" s="6" t="s">
        <v>19</v>
      </c>
      <c r="C10" s="2" t="s">
        <v>20</v>
      </c>
      <c r="D10" s="21">
        <v>1.8370999999999998E-2</v>
      </c>
      <c r="F10" s="6" t="s">
        <v>16</v>
      </c>
      <c r="G10" s="6" t="s">
        <v>19</v>
      </c>
      <c r="H10" s="2" t="s">
        <v>49</v>
      </c>
      <c r="I10" s="22">
        <v>2.0338999999999999E-2</v>
      </c>
      <c r="Q10" s="1" t="s">
        <v>63</v>
      </c>
      <c r="R10" s="1" t="s">
        <v>60</v>
      </c>
      <c r="S10" s="3">
        <v>2.5609E-2</v>
      </c>
      <c r="T10" s="21">
        <v>7.7696000000000001E-2</v>
      </c>
      <c r="V10" s="8" t="s">
        <v>67</v>
      </c>
      <c r="W10" s="8" t="s">
        <v>68</v>
      </c>
      <c r="X10" s="3">
        <v>3.2620999999999997E-2</v>
      </c>
      <c r="Y10" s="21">
        <v>3.2334000000000002E-2</v>
      </c>
      <c r="Z10" s="11"/>
      <c r="AA10" s="18" t="s">
        <v>71</v>
      </c>
      <c r="AB10" s="8" t="s">
        <v>72</v>
      </c>
      <c r="AC10" s="3">
        <v>7.6174000000000006E-2</v>
      </c>
      <c r="AD10" s="21">
        <v>0.15601000000000001</v>
      </c>
      <c r="AE10" s="11"/>
      <c r="AF10" s="12" t="s">
        <v>21</v>
      </c>
      <c r="AG10" s="12" t="s">
        <v>22</v>
      </c>
      <c r="AH10" s="3" t="str">
        <f t="shared" si="0"/>
        <v>CPA3 - FCER1A</v>
      </c>
      <c r="AJ10" s="3" t="s">
        <v>118</v>
      </c>
      <c r="AK10" s="3">
        <f>COUNTIF($AH$2:$AH$75,AJ10)</f>
        <v>2</v>
      </c>
    </row>
    <row r="11" spans="1:37" x14ac:dyDescent="0.25">
      <c r="A11" s="1" t="s">
        <v>21</v>
      </c>
      <c r="B11" s="1" t="s">
        <v>22</v>
      </c>
      <c r="C11" s="2" t="s">
        <v>23</v>
      </c>
      <c r="D11" s="21">
        <v>3.0880000000000001E-2</v>
      </c>
      <c r="F11" s="1" t="s">
        <v>16</v>
      </c>
      <c r="G11" s="1" t="s">
        <v>37</v>
      </c>
      <c r="H11" s="2" t="s">
        <v>50</v>
      </c>
      <c r="I11" s="22">
        <v>1.7340000000000001E-2</v>
      </c>
      <c r="Q11" s="6" t="s">
        <v>28</v>
      </c>
      <c r="R11" s="6" t="s">
        <v>29</v>
      </c>
      <c r="S11" s="3">
        <v>2.7871E-2</v>
      </c>
      <c r="T11" s="21">
        <v>3.8594999999999997E-2</v>
      </c>
      <c r="V11" s="1" t="s">
        <v>67</v>
      </c>
      <c r="W11" s="1" t="s">
        <v>62</v>
      </c>
      <c r="X11" s="3">
        <v>3.2122999999999999E-2</v>
      </c>
      <c r="Y11" s="21">
        <v>3.8481000000000001E-2</v>
      </c>
      <c r="Z11" s="11"/>
      <c r="AA11" s="16" t="s">
        <v>77</v>
      </c>
      <c r="AB11" s="1" t="s">
        <v>78</v>
      </c>
      <c r="AC11" s="3">
        <v>3.7520999999999999E-2</v>
      </c>
      <c r="AD11" s="21">
        <v>5.8762000000000002E-2</v>
      </c>
      <c r="AE11" s="11"/>
      <c r="AF11" s="12" t="s">
        <v>21</v>
      </c>
      <c r="AG11" s="12" t="s">
        <v>24</v>
      </c>
      <c r="AH11" s="3" t="str">
        <f t="shared" si="0"/>
        <v>CPA3 - KIT</v>
      </c>
      <c r="AJ11" s="3" t="s">
        <v>105</v>
      </c>
      <c r="AK11" s="3">
        <f>COUNTIF($AH$2:$AH$75,AJ11)</f>
        <v>2</v>
      </c>
    </row>
    <row r="12" spans="1:37" x14ac:dyDescent="0.25">
      <c r="A12" s="6" t="s">
        <v>21</v>
      </c>
      <c r="B12" s="6" t="s">
        <v>24</v>
      </c>
      <c r="C12" s="2" t="s">
        <v>25</v>
      </c>
      <c r="D12" s="21">
        <v>2.0317000000000002E-2</v>
      </c>
      <c r="F12" s="6" t="s">
        <v>21</v>
      </c>
      <c r="G12" s="6" t="s">
        <v>24</v>
      </c>
      <c r="H12" s="2" t="s">
        <v>51</v>
      </c>
      <c r="I12" s="22">
        <v>3.9510000000000003E-2</v>
      </c>
      <c r="Q12" s="7" t="s">
        <v>64</v>
      </c>
      <c r="R12" s="7" t="s">
        <v>56</v>
      </c>
      <c r="S12" s="3">
        <v>2.3379E-2</v>
      </c>
      <c r="T12" s="21">
        <v>6.3408999999999993E-2</v>
      </c>
      <c r="V12" s="8" t="s">
        <v>63</v>
      </c>
      <c r="W12" s="8" t="s">
        <v>24</v>
      </c>
      <c r="X12" s="3">
        <v>4.5064E-2</v>
      </c>
      <c r="Y12" s="21">
        <v>9.8671999999999996E-2</v>
      </c>
      <c r="Z12" s="11"/>
      <c r="AA12" s="16" t="s">
        <v>79</v>
      </c>
      <c r="AB12" s="1" t="s">
        <v>80</v>
      </c>
      <c r="AC12" s="3">
        <v>3.5678000000000001E-2</v>
      </c>
      <c r="AD12" s="21">
        <v>7.8607999999999997E-2</v>
      </c>
      <c r="AE12" s="11"/>
      <c r="AF12" s="12" t="s">
        <v>21</v>
      </c>
      <c r="AG12" s="12" t="s">
        <v>26</v>
      </c>
      <c r="AH12" s="3" t="str">
        <f t="shared" si="0"/>
        <v>CPA3 - MS4A2</v>
      </c>
      <c r="AJ12" s="3" t="s">
        <v>120</v>
      </c>
      <c r="AK12" s="3">
        <f>COUNTIF($AH$2:$AH$75,AJ12)</f>
        <v>2</v>
      </c>
    </row>
    <row r="13" spans="1:37" x14ac:dyDescent="0.25">
      <c r="A13" s="1" t="s">
        <v>21</v>
      </c>
      <c r="B13" s="1" t="s">
        <v>26</v>
      </c>
      <c r="C13" s="2" t="s">
        <v>27</v>
      </c>
      <c r="D13" s="21">
        <v>2.5137E-2</v>
      </c>
      <c r="F13" s="6" t="s">
        <v>28</v>
      </c>
      <c r="G13" s="6" t="s">
        <v>29</v>
      </c>
      <c r="H13" s="2" t="s">
        <v>52</v>
      </c>
      <c r="I13" s="22">
        <v>2.1062000000000001E-2</v>
      </c>
      <c r="Q13" s="6" t="s">
        <v>19</v>
      </c>
      <c r="R13" s="6" t="s">
        <v>37</v>
      </c>
      <c r="S13" s="3">
        <v>6.7360000000000003E-2</v>
      </c>
      <c r="T13" s="21">
        <v>0.13611000000000001</v>
      </c>
      <c r="V13" s="8" t="s">
        <v>69</v>
      </c>
      <c r="W13" s="8" t="s">
        <v>70</v>
      </c>
      <c r="X13" s="3">
        <v>3.4299000000000003E-2</v>
      </c>
      <c r="Y13" s="21">
        <v>6.9031999999999996E-2</v>
      </c>
      <c r="Z13" s="11"/>
      <c r="AF13" s="12" t="s">
        <v>28</v>
      </c>
      <c r="AG13" s="12" t="s">
        <v>29</v>
      </c>
      <c r="AH13" s="3" t="str">
        <f t="shared" si="0"/>
        <v>CYSLTR1 - KITLG</v>
      </c>
      <c r="AJ13" s="3" t="s">
        <v>121</v>
      </c>
      <c r="AK13" s="3">
        <f>COUNTIF($AH$2:$AH$75,AJ13)</f>
        <v>2</v>
      </c>
    </row>
    <row r="14" spans="1:37" x14ac:dyDescent="0.25">
      <c r="A14" s="6" t="s">
        <v>28</v>
      </c>
      <c r="B14" s="6" t="s">
        <v>29</v>
      </c>
      <c r="C14" s="2" t="s">
        <v>30</v>
      </c>
      <c r="D14" s="21">
        <v>1.4855999999999999E-2</v>
      </c>
      <c r="F14" s="6" t="s">
        <v>17</v>
      </c>
      <c r="G14" s="6" t="s">
        <v>14</v>
      </c>
      <c r="H14" s="2" t="s">
        <v>53</v>
      </c>
      <c r="I14" s="22">
        <v>2.4757999999999999E-2</v>
      </c>
      <c r="V14" s="8" t="s">
        <v>71</v>
      </c>
      <c r="W14" s="8" t="s">
        <v>72</v>
      </c>
      <c r="X14" s="3">
        <v>3.9491999999999999E-2</v>
      </c>
      <c r="Y14" s="21">
        <v>6.3237000000000002E-2</v>
      </c>
      <c r="Z14" s="11"/>
      <c r="AF14" s="12" t="s">
        <v>17</v>
      </c>
      <c r="AG14" s="12" t="s">
        <v>10</v>
      </c>
      <c r="AH14" s="3" t="str">
        <f t="shared" si="0"/>
        <v>EPX - PMCH</v>
      </c>
      <c r="AJ14" s="3" t="s">
        <v>122</v>
      </c>
      <c r="AK14" s="3">
        <f>COUNTIF($AH$2:$AH$75,AJ14)</f>
        <v>2</v>
      </c>
    </row>
    <row r="15" spans="1:37" x14ac:dyDescent="0.25">
      <c r="A15" s="1" t="s">
        <v>17</v>
      </c>
      <c r="B15" s="1" t="s">
        <v>10</v>
      </c>
      <c r="C15" s="2" t="s">
        <v>31</v>
      </c>
      <c r="D15" s="21">
        <v>2.2027000000000001E-2</v>
      </c>
      <c r="F15" s="4" t="s">
        <v>44</v>
      </c>
      <c r="G15" s="4" t="s">
        <v>54</v>
      </c>
      <c r="H15" s="2" t="s">
        <v>55</v>
      </c>
      <c r="I15" s="22">
        <v>6.6514000000000004E-2</v>
      </c>
      <c r="V15" s="7" t="s">
        <v>64</v>
      </c>
      <c r="W15" s="7" t="s">
        <v>56</v>
      </c>
      <c r="X15" s="3">
        <v>4.0173E-2</v>
      </c>
      <c r="Y15" s="21">
        <v>0.14226</v>
      </c>
      <c r="Z15" s="11"/>
      <c r="AF15" s="12" t="s">
        <v>17</v>
      </c>
      <c r="AG15" s="12" t="s">
        <v>14</v>
      </c>
      <c r="AH15" s="3" t="str">
        <f t="shared" si="0"/>
        <v>EPX - PRG2</v>
      </c>
      <c r="AJ15" s="3" t="s">
        <v>113</v>
      </c>
      <c r="AK15" s="3">
        <f>COUNTIF($AH$2:$AH$75,AJ15)</f>
        <v>2</v>
      </c>
    </row>
    <row r="16" spans="1:37" x14ac:dyDescent="0.25">
      <c r="A16" s="6" t="s">
        <v>17</v>
      </c>
      <c r="B16" s="6" t="s">
        <v>14</v>
      </c>
      <c r="C16" s="2" t="s">
        <v>32</v>
      </c>
      <c r="D16" s="21">
        <v>2.2824000000000001E-2</v>
      </c>
      <c r="F16" s="1" t="s">
        <v>56</v>
      </c>
      <c r="G16" s="1" t="s">
        <v>57</v>
      </c>
      <c r="H16" s="2" t="s">
        <v>58</v>
      </c>
      <c r="I16" s="22">
        <v>1.6725E-2</v>
      </c>
      <c r="V16" s="1" t="s">
        <v>73</v>
      </c>
      <c r="W16" s="1" t="s">
        <v>74</v>
      </c>
      <c r="X16" s="3">
        <v>3.0523999999999999E-2</v>
      </c>
      <c r="Y16" s="21">
        <v>3.7939000000000001E-2</v>
      </c>
      <c r="Z16" s="11"/>
      <c r="AF16" s="12" t="s">
        <v>22</v>
      </c>
      <c r="AG16" s="12" t="s">
        <v>24</v>
      </c>
      <c r="AH16" s="3" t="str">
        <f t="shared" si="0"/>
        <v>FCER1A - KIT</v>
      </c>
      <c r="AJ16" s="3" t="s">
        <v>82</v>
      </c>
      <c r="AK16" s="3">
        <f>COUNTIF($AH$2:$AH$75,AJ16)</f>
        <v>2</v>
      </c>
    </row>
    <row r="17" spans="1:37" x14ac:dyDescent="0.25">
      <c r="A17" s="1" t="s">
        <v>22</v>
      </c>
      <c r="B17" s="1" t="s">
        <v>24</v>
      </c>
      <c r="C17" s="2" t="s">
        <v>33</v>
      </c>
      <c r="D17" s="21">
        <v>1.8537000000000001E-2</v>
      </c>
      <c r="F17" s="6" t="s">
        <v>19</v>
      </c>
      <c r="G17" s="6" t="s">
        <v>37</v>
      </c>
      <c r="H17" s="2" t="s">
        <v>59</v>
      </c>
      <c r="I17" s="22">
        <v>1.6473000000000002E-2</v>
      </c>
      <c r="V17" s="6" t="s">
        <v>19</v>
      </c>
      <c r="W17" s="6" t="s">
        <v>37</v>
      </c>
      <c r="X17" s="3">
        <v>0.15769</v>
      </c>
      <c r="Y17" s="21">
        <v>0.31674000000000002</v>
      </c>
      <c r="Z17" s="11"/>
      <c r="AF17" s="12" t="s">
        <v>34</v>
      </c>
      <c r="AG17" s="12" t="s">
        <v>26</v>
      </c>
      <c r="AH17" s="3" t="str">
        <f t="shared" si="0"/>
        <v>IL12A - MS4A2</v>
      </c>
      <c r="AJ17" s="3" t="s">
        <v>85</v>
      </c>
      <c r="AK17" s="3">
        <f>COUNTIF($AH$2:$AH$75,AJ17)</f>
        <v>2</v>
      </c>
    </row>
    <row r="18" spans="1:37" x14ac:dyDescent="0.25">
      <c r="A18" s="1" t="s">
        <v>34</v>
      </c>
      <c r="B18" s="1" t="s">
        <v>26</v>
      </c>
      <c r="C18" s="2" t="s">
        <v>35</v>
      </c>
      <c r="D18" s="21">
        <v>1.3499000000000001E-2</v>
      </c>
      <c r="Z18" s="11"/>
      <c r="AF18" s="12" t="s">
        <v>24</v>
      </c>
      <c r="AG18" s="12" t="s">
        <v>26</v>
      </c>
      <c r="AH18" s="3" t="str">
        <f t="shared" si="0"/>
        <v>KIT - MS4A2</v>
      </c>
      <c r="AJ18" s="3" t="s">
        <v>86</v>
      </c>
      <c r="AK18" s="3">
        <f>COUNTIF($AH$2:$AH$75,AJ18)</f>
        <v>2</v>
      </c>
    </row>
    <row r="19" spans="1:37" x14ac:dyDescent="0.25">
      <c r="A19" s="1" t="s">
        <v>24</v>
      </c>
      <c r="B19" s="1" t="s">
        <v>26</v>
      </c>
      <c r="C19" s="2" t="s">
        <v>36</v>
      </c>
      <c r="D19" s="21">
        <v>1.6587999999999999E-2</v>
      </c>
      <c r="Z19" s="11"/>
      <c r="AF19" s="12" t="s">
        <v>19</v>
      </c>
      <c r="AG19" s="12" t="s">
        <v>37</v>
      </c>
      <c r="AH19" s="3" t="str">
        <f t="shared" si="0"/>
        <v>RNASE2 - RNASE3</v>
      </c>
      <c r="AJ19" s="3" t="s">
        <v>87</v>
      </c>
      <c r="AK19" s="3">
        <f>COUNTIF($AH$2:$AH$75,AJ19)</f>
        <v>2</v>
      </c>
    </row>
    <row r="20" spans="1:37" x14ac:dyDescent="0.25">
      <c r="A20" s="6" t="s">
        <v>19</v>
      </c>
      <c r="B20" s="6" t="s">
        <v>37</v>
      </c>
      <c r="C20" s="2" t="s">
        <v>38</v>
      </c>
      <c r="D20" s="21">
        <v>1.4826000000000001E-2</v>
      </c>
      <c r="AF20" s="12" t="s">
        <v>39</v>
      </c>
      <c r="AG20" s="12" t="s">
        <v>0</v>
      </c>
      <c r="AH20" s="3" t="str">
        <f t="shared" si="0"/>
        <v>ADAM33 - ADRB2</v>
      </c>
      <c r="AJ20" s="3" t="s">
        <v>88</v>
      </c>
      <c r="AK20" s="3">
        <f>COUNTIF($AH$2:$AH$75,AJ20)</f>
        <v>2</v>
      </c>
    </row>
    <row r="21" spans="1:37" x14ac:dyDescent="0.25">
      <c r="AF21" s="12" t="s">
        <v>41</v>
      </c>
      <c r="AG21" s="12" t="s">
        <v>29</v>
      </c>
      <c r="AH21" s="3" t="str">
        <f t="shared" si="0"/>
        <v>ALOX5 - KITLG</v>
      </c>
      <c r="AJ21" s="3" t="s">
        <v>94</v>
      </c>
      <c r="AK21" s="3">
        <f>COUNTIF($AH$2:$AH$75,AJ21)</f>
        <v>2</v>
      </c>
    </row>
    <row r="22" spans="1:37" x14ac:dyDescent="0.25">
      <c r="AF22" s="12" t="s">
        <v>3</v>
      </c>
      <c r="AG22" s="12" t="s">
        <v>4</v>
      </c>
      <c r="AH22" s="3" t="str">
        <f t="shared" si="0"/>
        <v>ARG1 - CHIA</v>
      </c>
      <c r="AJ22" s="3" t="s">
        <v>103</v>
      </c>
      <c r="AK22" s="3">
        <f>COUNTIF($AH$2:$AH$75,AJ22)</f>
        <v>2</v>
      </c>
    </row>
    <row r="23" spans="1:37" x14ac:dyDescent="0.25">
      <c r="AF23" s="12" t="s">
        <v>4</v>
      </c>
      <c r="AG23" s="12" t="s">
        <v>44</v>
      </c>
      <c r="AH23" s="3" t="str">
        <f t="shared" si="0"/>
        <v>CHIA - MRC1</v>
      </c>
      <c r="AJ23" s="3" t="s">
        <v>99</v>
      </c>
      <c r="AK23" s="3">
        <f>COUNTIF($AH$2:$AH$75,AJ23)</f>
        <v>1</v>
      </c>
    </row>
    <row r="24" spans="1:37" x14ac:dyDescent="0.25">
      <c r="AF24" s="12" t="s">
        <v>9</v>
      </c>
      <c r="AG24" s="12" t="s">
        <v>12</v>
      </c>
      <c r="AH24" s="3" t="str">
        <f t="shared" si="0"/>
        <v>CLC - POSTN</v>
      </c>
      <c r="AJ24" s="3" t="s">
        <v>106</v>
      </c>
      <c r="AK24" s="3">
        <f>COUNTIF($AH$2:$AH$75,AJ24)</f>
        <v>1</v>
      </c>
    </row>
    <row r="25" spans="1:37" x14ac:dyDescent="0.25">
      <c r="AF25" s="12" t="s">
        <v>9</v>
      </c>
      <c r="AG25" s="12" t="s">
        <v>14</v>
      </c>
      <c r="AH25" s="3" t="str">
        <f t="shared" si="0"/>
        <v>CLC - PRG2</v>
      </c>
      <c r="AJ25" s="3" t="s">
        <v>124</v>
      </c>
      <c r="AK25" s="3">
        <f>COUNTIF($AH$2:$AH$75,AJ25)</f>
        <v>1</v>
      </c>
    </row>
    <row r="26" spans="1:37" x14ac:dyDescent="0.25">
      <c r="AF26" s="12" t="s">
        <v>16</v>
      </c>
      <c r="AG26" s="12" t="s">
        <v>17</v>
      </c>
      <c r="AH26" s="3" t="str">
        <f t="shared" si="0"/>
        <v>CLCA1 - EPX</v>
      </c>
      <c r="AJ26" s="3" t="s">
        <v>114</v>
      </c>
      <c r="AK26" s="3">
        <f>COUNTIF($AH$2:$AH$75,AJ26)</f>
        <v>1</v>
      </c>
    </row>
    <row r="27" spans="1:37" x14ac:dyDescent="0.25">
      <c r="AF27" s="12" t="s">
        <v>16</v>
      </c>
      <c r="AG27" s="12" t="s">
        <v>19</v>
      </c>
      <c r="AH27" s="3" t="str">
        <f t="shared" si="0"/>
        <v>CLCA1 - RNASE2</v>
      </c>
      <c r="AJ27" s="3" t="s">
        <v>115</v>
      </c>
      <c r="AK27" s="3">
        <f>COUNTIF($AH$2:$AH$75,AJ27)</f>
        <v>1</v>
      </c>
    </row>
    <row r="28" spans="1:37" x14ac:dyDescent="0.25">
      <c r="AF28" s="12" t="s">
        <v>16</v>
      </c>
      <c r="AG28" s="12" t="s">
        <v>37</v>
      </c>
      <c r="AH28" s="3" t="str">
        <f t="shared" si="0"/>
        <v>CLCA1 - RNASE3</v>
      </c>
      <c r="AJ28" s="3" t="s">
        <v>116</v>
      </c>
      <c r="AK28" s="3">
        <f>COUNTIF($AH$2:$AH$75,AJ28)</f>
        <v>1</v>
      </c>
    </row>
    <row r="29" spans="1:37" x14ac:dyDescent="0.25">
      <c r="AF29" s="12" t="s">
        <v>21</v>
      </c>
      <c r="AG29" s="12" t="s">
        <v>24</v>
      </c>
      <c r="AH29" s="3" t="str">
        <f t="shared" si="0"/>
        <v>CPA3 - KIT</v>
      </c>
      <c r="AJ29" s="3" t="s">
        <v>117</v>
      </c>
      <c r="AK29" s="3">
        <f>COUNTIF($AH$2:$AH$75,AJ29)</f>
        <v>1</v>
      </c>
    </row>
    <row r="30" spans="1:37" x14ac:dyDescent="0.25">
      <c r="AF30" s="12" t="s">
        <v>28</v>
      </c>
      <c r="AG30" s="12" t="s">
        <v>29</v>
      </c>
      <c r="AH30" s="3" t="str">
        <f t="shared" si="0"/>
        <v>CYSLTR1 - KITLG</v>
      </c>
      <c r="AJ30" s="3" t="s">
        <v>107</v>
      </c>
      <c r="AK30" s="3">
        <f>COUNTIF($AH$2:$AH$75,AJ30)</f>
        <v>1</v>
      </c>
    </row>
    <row r="31" spans="1:37" x14ac:dyDescent="0.25">
      <c r="AF31" s="12" t="s">
        <v>17</v>
      </c>
      <c r="AG31" s="12" t="s">
        <v>14</v>
      </c>
      <c r="AH31" s="3" t="str">
        <f t="shared" si="0"/>
        <v>EPX - PRG2</v>
      </c>
      <c r="AJ31" s="3" t="s">
        <v>119</v>
      </c>
      <c r="AK31" s="3">
        <f>COUNTIF($AH$2:$AH$75,AJ31)</f>
        <v>1</v>
      </c>
    </row>
    <row r="32" spans="1:37" x14ac:dyDescent="0.25">
      <c r="AF32" s="12" t="s">
        <v>44</v>
      </c>
      <c r="AG32" s="12" t="s">
        <v>54</v>
      </c>
      <c r="AH32" s="3" t="str">
        <f t="shared" si="0"/>
        <v>MRC1 - RETNLB</v>
      </c>
      <c r="AJ32" s="3" t="s">
        <v>125</v>
      </c>
      <c r="AK32" s="3">
        <f>COUNTIF($AH$2:$AH$75,AJ32)</f>
        <v>1</v>
      </c>
    </row>
    <row r="33" spans="32:37" x14ac:dyDescent="0.25">
      <c r="AF33" s="12" t="s">
        <v>56</v>
      </c>
      <c r="AG33" s="12" t="s">
        <v>57</v>
      </c>
      <c r="AH33" s="3" t="str">
        <f t="shared" si="0"/>
        <v>PDCD1 - TNFRSF4</v>
      </c>
      <c r="AJ33" s="3" t="s">
        <v>111</v>
      </c>
      <c r="AK33" s="3">
        <f>COUNTIF($AH$2:$AH$75,AJ33)</f>
        <v>1</v>
      </c>
    </row>
    <row r="34" spans="32:37" x14ac:dyDescent="0.25">
      <c r="AF34" s="12" t="s">
        <v>19</v>
      </c>
      <c r="AG34" s="12" t="s">
        <v>37</v>
      </c>
      <c r="AH34" s="3" t="str">
        <f t="shared" si="0"/>
        <v>RNASE2 - RNASE3</v>
      </c>
      <c r="AJ34" s="3" t="s">
        <v>112</v>
      </c>
      <c r="AK34" s="3">
        <f>COUNTIF($AH$2:$AH$75,AJ34)</f>
        <v>1</v>
      </c>
    </row>
    <row r="35" spans="32:37" x14ac:dyDescent="0.25">
      <c r="AF35" s="12" t="s">
        <v>41</v>
      </c>
      <c r="AG35" s="12" t="s">
        <v>29</v>
      </c>
      <c r="AH35" s="3" t="str">
        <f t="shared" si="0"/>
        <v>ALOX5 - KITLG</v>
      </c>
      <c r="AJ35" s="3" t="s">
        <v>126</v>
      </c>
      <c r="AK35" s="3">
        <f>COUNTIF($AH$2:$AH$75,AJ35)</f>
        <v>1</v>
      </c>
    </row>
    <row r="36" spans="32:37" x14ac:dyDescent="0.25">
      <c r="AF36" s="12" t="s">
        <v>9</v>
      </c>
      <c r="AG36" s="12" t="s">
        <v>37</v>
      </c>
      <c r="AH36" s="3" t="str">
        <f t="shared" si="0"/>
        <v>CLC - RNASE3</v>
      </c>
      <c r="AJ36" s="3" t="s">
        <v>127</v>
      </c>
      <c r="AK36" s="3">
        <f>COUNTIF($AH$2:$AH$75,AJ36)</f>
        <v>1</v>
      </c>
    </row>
    <row r="37" spans="32:37" x14ac:dyDescent="0.25">
      <c r="AF37" s="12" t="s">
        <v>21</v>
      </c>
      <c r="AG37" s="12" t="s">
        <v>24</v>
      </c>
      <c r="AH37" s="3" t="str">
        <f t="shared" si="0"/>
        <v>CPA3 - KIT</v>
      </c>
      <c r="AJ37" s="3" t="s">
        <v>123</v>
      </c>
      <c r="AK37" s="3">
        <f>COUNTIF($AH$2:$AH$75,AJ37)</f>
        <v>1</v>
      </c>
    </row>
    <row r="38" spans="32:37" x14ac:dyDescent="0.25">
      <c r="AF38" s="12" t="s">
        <v>28</v>
      </c>
      <c r="AG38" s="12" t="s">
        <v>29</v>
      </c>
      <c r="AH38" s="3" t="str">
        <f t="shared" si="0"/>
        <v>CYSLTR1 - KITLG</v>
      </c>
      <c r="AJ38" s="3" t="s">
        <v>128</v>
      </c>
      <c r="AK38" s="3">
        <f>COUNTIF($AH$2:$AH$75,AJ38)</f>
        <v>1</v>
      </c>
    </row>
    <row r="39" spans="32:37" x14ac:dyDescent="0.25">
      <c r="AF39" s="12" t="s">
        <v>44</v>
      </c>
      <c r="AG39" s="12" t="s">
        <v>54</v>
      </c>
      <c r="AH39" s="3" t="str">
        <f t="shared" si="0"/>
        <v>MRC1 - RETNLB</v>
      </c>
      <c r="AJ39" s="3" t="s">
        <v>101</v>
      </c>
      <c r="AK39" s="3">
        <f>COUNTIF($AH$2:$AH$75,AJ39)</f>
        <v>1</v>
      </c>
    </row>
    <row r="40" spans="32:37" x14ac:dyDescent="0.25">
      <c r="AF40" s="12" t="s">
        <v>41</v>
      </c>
      <c r="AG40" s="12" t="s">
        <v>60</v>
      </c>
      <c r="AH40" s="3" t="str">
        <f t="shared" si="0"/>
        <v>ALOX5 - LTB4R</v>
      </c>
      <c r="AJ40" s="3" t="s">
        <v>102</v>
      </c>
      <c r="AK40" s="3">
        <f>COUNTIF($AH$2:$AH$75,AJ40)</f>
        <v>1</v>
      </c>
    </row>
    <row r="41" spans="32:37" x14ac:dyDescent="0.25">
      <c r="AF41" s="12" t="s">
        <v>61</v>
      </c>
      <c r="AG41" s="12" t="s">
        <v>6</v>
      </c>
      <c r="AH41" s="3" t="str">
        <f t="shared" si="0"/>
        <v>CCL24 - CCL26</v>
      </c>
      <c r="AJ41" s="3" t="s">
        <v>81</v>
      </c>
      <c r="AK41" s="3">
        <f>COUNTIF($AH$2:$AH$75,AJ41)</f>
        <v>1</v>
      </c>
    </row>
    <row r="42" spans="32:37" x14ac:dyDescent="0.25">
      <c r="AF42" s="12" t="s">
        <v>61</v>
      </c>
      <c r="AG42" s="12" t="s">
        <v>7</v>
      </c>
      <c r="AH42" s="3" t="str">
        <f t="shared" si="0"/>
        <v>CCL24 - CCL8</v>
      </c>
      <c r="AJ42" s="3" t="s">
        <v>83</v>
      </c>
      <c r="AK42" s="3">
        <f>COUNTIF($AH$2:$AH$75,AJ42)</f>
        <v>1</v>
      </c>
    </row>
    <row r="43" spans="32:37" x14ac:dyDescent="0.25">
      <c r="AF43" s="12" t="s">
        <v>61</v>
      </c>
      <c r="AG43" s="12" t="s">
        <v>62</v>
      </c>
      <c r="AH43" s="3" t="str">
        <f t="shared" si="0"/>
        <v>CCL24 - GPR44</v>
      </c>
      <c r="AJ43" s="3" t="s">
        <v>84</v>
      </c>
      <c r="AK43" s="3">
        <f>COUNTIF($AH$2:$AH$75,AJ43)</f>
        <v>1</v>
      </c>
    </row>
    <row r="44" spans="32:37" x14ac:dyDescent="0.25">
      <c r="AF44" s="12" t="s">
        <v>7</v>
      </c>
      <c r="AG44" s="12" t="s">
        <v>62</v>
      </c>
      <c r="AH44" s="3" t="str">
        <f t="shared" si="0"/>
        <v>CCL8 - GPR44</v>
      </c>
      <c r="AJ44" s="3" t="s">
        <v>89</v>
      </c>
      <c r="AK44" s="3">
        <f>COUNTIF($AH$2:$AH$75,AJ44)</f>
        <v>1</v>
      </c>
    </row>
    <row r="45" spans="32:37" x14ac:dyDescent="0.25">
      <c r="AF45" s="12" t="s">
        <v>9</v>
      </c>
      <c r="AG45" s="12" t="s">
        <v>17</v>
      </c>
      <c r="AH45" s="3" t="str">
        <f t="shared" si="0"/>
        <v>CLC - EPX</v>
      </c>
      <c r="AJ45" s="3" t="s">
        <v>91</v>
      </c>
      <c r="AK45" s="3">
        <f>COUNTIF($AH$2:$AH$75,AJ45)</f>
        <v>1</v>
      </c>
    </row>
    <row r="46" spans="32:37" x14ac:dyDescent="0.25">
      <c r="AF46" s="12" t="s">
        <v>9</v>
      </c>
      <c r="AG46" s="12" t="s">
        <v>37</v>
      </c>
      <c r="AH46" s="3" t="str">
        <f t="shared" si="0"/>
        <v>CLC - RNASE3</v>
      </c>
      <c r="AJ46" s="3" t="s">
        <v>93</v>
      </c>
      <c r="AK46" s="3">
        <f>COUNTIF($AH$2:$AH$75,AJ46)</f>
        <v>1</v>
      </c>
    </row>
    <row r="47" spans="32:37" x14ac:dyDescent="0.25">
      <c r="AF47" s="12" t="s">
        <v>63</v>
      </c>
      <c r="AG47" s="12" t="s">
        <v>60</v>
      </c>
      <c r="AH47" s="3" t="str">
        <f t="shared" si="0"/>
        <v>CMA1 - LTB4R</v>
      </c>
      <c r="AJ47" s="3" t="s">
        <v>95</v>
      </c>
      <c r="AK47" s="3">
        <f>COUNTIF($AH$2:$AH$75,AJ47)</f>
        <v>1</v>
      </c>
    </row>
    <row r="48" spans="32:37" x14ac:dyDescent="0.25">
      <c r="AF48" s="12" t="s">
        <v>28</v>
      </c>
      <c r="AG48" s="12" t="s">
        <v>29</v>
      </c>
      <c r="AH48" s="3" t="str">
        <f t="shared" si="0"/>
        <v>CYSLTR1 - KITLG</v>
      </c>
      <c r="AJ48" s="3" t="s">
        <v>96</v>
      </c>
      <c r="AK48" s="3">
        <f>COUNTIF($AH$2:$AH$75,AJ48)</f>
        <v>1</v>
      </c>
    </row>
    <row r="49" spans="32:37" x14ac:dyDescent="0.25">
      <c r="AF49" s="12" t="s">
        <v>64</v>
      </c>
      <c r="AG49" s="12" t="s">
        <v>56</v>
      </c>
      <c r="AH49" s="3" t="str">
        <f t="shared" si="0"/>
        <v>MAF - PDCD1</v>
      </c>
      <c r="AJ49" s="3" t="s">
        <v>97</v>
      </c>
      <c r="AK49" s="3">
        <f>COUNTIF($AH$2:$AH$75,AJ49)</f>
        <v>1</v>
      </c>
    </row>
    <row r="50" spans="32:37" x14ac:dyDescent="0.25">
      <c r="AF50" s="12" t="s">
        <v>19</v>
      </c>
      <c r="AG50" s="12" t="s">
        <v>37</v>
      </c>
      <c r="AH50" s="3" t="str">
        <f t="shared" si="0"/>
        <v>RNASE2 - RNASE3</v>
      </c>
      <c r="AJ50" s="3" t="s">
        <v>104</v>
      </c>
      <c r="AK50" s="3">
        <f>COUNTIF($AH$2:$AH$75,AJ50)</f>
        <v>1</v>
      </c>
    </row>
    <row r="51" spans="32:37" x14ac:dyDescent="0.25">
      <c r="AF51" s="12" t="s">
        <v>65</v>
      </c>
      <c r="AG51" s="12" t="s">
        <v>61</v>
      </c>
      <c r="AH51" s="3" t="str">
        <f t="shared" si="0"/>
        <v>CCL17 - CCL24</v>
      </c>
    </row>
    <row r="52" spans="32:37" x14ac:dyDescent="0.25">
      <c r="AF52" s="12" t="s">
        <v>65</v>
      </c>
      <c r="AG52" s="12" t="s">
        <v>7</v>
      </c>
      <c r="AH52" s="3" t="str">
        <f t="shared" si="0"/>
        <v>CCL17 - CCL8</v>
      </c>
    </row>
    <row r="53" spans="32:37" x14ac:dyDescent="0.25">
      <c r="AF53" s="12" t="s">
        <v>66</v>
      </c>
      <c r="AG53" s="12" t="s">
        <v>61</v>
      </c>
      <c r="AH53" s="3" t="str">
        <f t="shared" si="0"/>
        <v>CCL22 - CCL24</v>
      </c>
    </row>
    <row r="54" spans="32:37" x14ac:dyDescent="0.25">
      <c r="AF54" s="12" t="s">
        <v>66</v>
      </c>
      <c r="AG54" s="12" t="s">
        <v>7</v>
      </c>
      <c r="AH54" s="3" t="str">
        <f t="shared" si="0"/>
        <v>CCL22 - CCL8</v>
      </c>
    </row>
    <row r="55" spans="32:37" x14ac:dyDescent="0.25">
      <c r="AF55" s="12" t="s">
        <v>61</v>
      </c>
      <c r="AG55" s="12" t="s">
        <v>7</v>
      </c>
      <c r="AH55" s="3" t="str">
        <f t="shared" si="0"/>
        <v>CCL24 - CCL8</v>
      </c>
    </row>
    <row r="56" spans="32:37" x14ac:dyDescent="0.25">
      <c r="AF56" s="12" t="s">
        <v>61</v>
      </c>
      <c r="AG56" s="12" t="s">
        <v>62</v>
      </c>
      <c r="AH56" s="3" t="str">
        <f t="shared" si="0"/>
        <v>CCL24 - GPR44</v>
      </c>
    </row>
    <row r="57" spans="32:37" x14ac:dyDescent="0.25">
      <c r="AF57" s="12" t="s">
        <v>7</v>
      </c>
      <c r="AG57" s="12" t="s">
        <v>62</v>
      </c>
      <c r="AH57" s="3" t="str">
        <f t="shared" si="0"/>
        <v>CCL8 - GPR44</v>
      </c>
    </row>
    <row r="58" spans="32:37" x14ac:dyDescent="0.25">
      <c r="AF58" s="12" t="s">
        <v>67</v>
      </c>
      <c r="AG58" s="12" t="s">
        <v>68</v>
      </c>
      <c r="AH58" s="3" t="str">
        <f t="shared" si="0"/>
        <v>CCR4 - CCR8</v>
      </c>
    </row>
    <row r="59" spans="32:37" x14ac:dyDescent="0.25">
      <c r="AF59" s="12" t="s">
        <v>67</v>
      </c>
      <c r="AG59" s="12" t="s">
        <v>62</v>
      </c>
      <c r="AH59" s="3" t="str">
        <f t="shared" si="0"/>
        <v>CCR4 - GPR44</v>
      </c>
    </row>
    <row r="60" spans="32:37" x14ac:dyDescent="0.25">
      <c r="AF60" s="12" t="s">
        <v>63</v>
      </c>
      <c r="AG60" s="12" t="s">
        <v>24</v>
      </c>
      <c r="AH60" s="3" t="str">
        <f t="shared" si="0"/>
        <v>CMA1 - KIT</v>
      </c>
    </row>
    <row r="61" spans="32:37" x14ac:dyDescent="0.25">
      <c r="AF61" s="12" t="s">
        <v>69</v>
      </c>
      <c r="AG61" s="12" t="s">
        <v>70</v>
      </c>
      <c r="AH61" s="3" t="str">
        <f t="shared" si="0"/>
        <v>IL17RB - IL33</v>
      </c>
    </row>
    <row r="62" spans="32:37" x14ac:dyDescent="0.25">
      <c r="AF62" s="12" t="s">
        <v>71</v>
      </c>
      <c r="AG62" s="12" t="s">
        <v>72</v>
      </c>
      <c r="AH62" s="3" t="str">
        <f t="shared" si="0"/>
        <v>IL1RL1 - IL25</v>
      </c>
    </row>
    <row r="63" spans="32:37" x14ac:dyDescent="0.25">
      <c r="AF63" s="12" t="s">
        <v>64</v>
      </c>
      <c r="AG63" s="12" t="s">
        <v>56</v>
      </c>
      <c r="AH63" s="3" t="str">
        <f t="shared" si="0"/>
        <v>MAF - PDCD1</v>
      </c>
    </row>
    <row r="64" spans="32:37" x14ac:dyDescent="0.25">
      <c r="AF64" s="12" t="s">
        <v>73</v>
      </c>
      <c r="AG64" s="12" t="s">
        <v>74</v>
      </c>
      <c r="AH64" s="3" t="str">
        <f t="shared" si="0"/>
        <v>MMP9 - RORC</v>
      </c>
    </row>
    <row r="65" spans="32:34" x14ac:dyDescent="0.25">
      <c r="AF65" s="12" t="s">
        <v>19</v>
      </c>
      <c r="AG65" s="12" t="s">
        <v>37</v>
      </c>
      <c r="AH65" s="3" t="str">
        <f t="shared" si="0"/>
        <v>RNASE2 - RNASE3</v>
      </c>
    </row>
    <row r="66" spans="32:34" x14ac:dyDescent="0.25">
      <c r="AF66" s="12" t="s">
        <v>65</v>
      </c>
      <c r="AG66" s="12" t="s">
        <v>66</v>
      </c>
      <c r="AH66" s="3" t="str">
        <f t="shared" si="0"/>
        <v>CCL17 - CCL22</v>
      </c>
    </row>
    <row r="67" spans="32:34" x14ac:dyDescent="0.25">
      <c r="AF67" s="12" t="s">
        <v>61</v>
      </c>
      <c r="AG67" s="12" t="s">
        <v>7</v>
      </c>
      <c r="AH67" s="3" t="str">
        <f t="shared" ref="AH67:AH75" si="1">CONCATENATE(AF67," - ", AG67)</f>
        <v>CCL24 - CCL8</v>
      </c>
    </row>
    <row r="68" spans="32:34" x14ac:dyDescent="0.25">
      <c r="AF68" s="12" t="s">
        <v>67</v>
      </c>
      <c r="AG68" s="12" t="s">
        <v>68</v>
      </c>
      <c r="AH68" s="3" t="str">
        <f t="shared" si="1"/>
        <v>CCR4 - CCR8</v>
      </c>
    </row>
    <row r="69" spans="32:34" x14ac:dyDescent="0.25">
      <c r="AF69" s="12" t="s">
        <v>75</v>
      </c>
      <c r="AG69" s="12" t="s">
        <v>56</v>
      </c>
      <c r="AH69" s="3" t="str">
        <f t="shared" si="1"/>
        <v>CD40LG - PDCD1</v>
      </c>
    </row>
    <row r="70" spans="32:34" x14ac:dyDescent="0.25">
      <c r="AF70" s="12" t="s">
        <v>63</v>
      </c>
      <c r="AG70" s="12" t="s">
        <v>24</v>
      </c>
      <c r="AH70" s="3" t="str">
        <f t="shared" si="1"/>
        <v>CMA1 - KIT</v>
      </c>
    </row>
    <row r="71" spans="32:34" x14ac:dyDescent="0.25">
      <c r="AF71" s="12" t="s">
        <v>63</v>
      </c>
      <c r="AG71" s="12" t="s">
        <v>76</v>
      </c>
      <c r="AH71" s="3" t="str">
        <f t="shared" si="1"/>
        <v>CMA1 - STAT5A</v>
      </c>
    </row>
    <row r="72" spans="32:34" x14ac:dyDescent="0.25">
      <c r="AF72" s="12" t="s">
        <v>69</v>
      </c>
      <c r="AG72" s="12" t="s">
        <v>70</v>
      </c>
      <c r="AH72" s="3" t="str">
        <f t="shared" si="1"/>
        <v>IL17RB - IL33</v>
      </c>
    </row>
    <row r="73" spans="32:34" x14ac:dyDescent="0.25">
      <c r="AF73" s="12" t="s">
        <v>71</v>
      </c>
      <c r="AG73" s="12" t="s">
        <v>72</v>
      </c>
      <c r="AH73" s="3" t="str">
        <f t="shared" si="1"/>
        <v>IL1RL1 - IL25</v>
      </c>
    </row>
    <row r="74" spans="32:34" x14ac:dyDescent="0.25">
      <c r="AF74" s="12" t="s">
        <v>77</v>
      </c>
      <c r="AG74" s="12" t="s">
        <v>78</v>
      </c>
      <c r="AH74" s="3" t="str">
        <f t="shared" si="1"/>
        <v>IL3RA - IL5RA</v>
      </c>
    </row>
    <row r="75" spans="32:34" x14ac:dyDescent="0.25">
      <c r="AF75" s="14" t="s">
        <v>79</v>
      </c>
      <c r="AG75" s="14" t="s">
        <v>80</v>
      </c>
      <c r="AH75" t="str">
        <f t="shared" si="1"/>
        <v>PPARG - TGFB1</v>
      </c>
    </row>
    <row r="77" spans="32:34" x14ac:dyDescent="0.25">
      <c r="AF77" s="13"/>
      <c r="AG77" s="13"/>
    </row>
  </sheetData>
  <sortState ref="AJ2:AK49">
    <sortCondition descending="1" ref="AK2:AK49"/>
  </sortState>
  <mergeCells count="13">
    <mergeCell ref="Q2:R2"/>
    <mergeCell ref="X1:Y1"/>
    <mergeCell ref="V2:W2"/>
    <mergeCell ref="AC1:AD1"/>
    <mergeCell ref="AA2:AB2"/>
    <mergeCell ref="A2:B2"/>
    <mergeCell ref="C1:D1"/>
    <mergeCell ref="H1:I1"/>
    <mergeCell ref="F2:G2"/>
    <mergeCell ref="M1:N1"/>
    <mergeCell ref="K2:L2"/>
    <mergeCell ref="AF1:AH1"/>
    <mergeCell ref="S1:T1"/>
  </mergeCells>
  <conditionalFormatting sqref="D3">
    <cfRule type="cellIs" dxfId="0" priority="1" operator="greaterThan">
      <formula>$C$3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Sheet1</vt:lpstr>
      <vt:lpstr>Sheet1!avg_Network_500</vt:lpstr>
      <vt:lpstr>Sheet1!avg_Network_600</vt:lpstr>
      <vt:lpstr>Sheet1!avg_Network_700</vt:lpstr>
      <vt:lpstr>Sheet1!avg_Network_800</vt:lpstr>
      <vt:lpstr>Sheet1!avg_Network_900</vt:lpstr>
      <vt:lpstr>Sheet1!avg_Network_950</vt:lpstr>
      <vt:lpstr>Sheet1!res_Network_500</vt:lpstr>
      <vt:lpstr>Sheet1!res_Network_600</vt:lpstr>
      <vt:lpstr>Sheet1!res_Network_700</vt:lpstr>
      <vt:lpstr>Sheet1!res_Network_800</vt:lpstr>
      <vt:lpstr>Sheet1!res_Network_900</vt:lpstr>
      <vt:lpstr>Sheet1!res_Network_950</vt:lpstr>
    </vt:vector>
  </TitlesOfParts>
  <Company>Claflin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Bett</dc:creator>
  <cp:lastModifiedBy>Dominic K. Bett</cp:lastModifiedBy>
  <dcterms:created xsi:type="dcterms:W3CDTF">2015-01-30T20:28:39Z</dcterms:created>
  <dcterms:modified xsi:type="dcterms:W3CDTF">2015-02-05T20:54:14Z</dcterms:modified>
</cp:coreProperties>
</file>