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4240" windowHeight="13740" tabRatio="500"/>
  </bookViews>
  <sheets>
    <sheet name="Sheet1" sheetId="1" r:id="rId1"/>
  </sheets>
  <definedNames>
    <definedName name="avg_Network_500" localSheetId="0">Sheet1!$A$3:$C$20</definedName>
    <definedName name="avg_Network_600" localSheetId="0">Sheet1!$G$3:$I$17</definedName>
    <definedName name="avg_Network_700" localSheetId="0">Sheet1!$M$3:$O$7</definedName>
    <definedName name="avg_Network_800" localSheetId="0">Sheet1!$S$3:$U$13</definedName>
    <definedName name="avg_Network_900" localSheetId="0">Sheet1!$Y$3:$AA$17</definedName>
    <definedName name="avg_Network_950" localSheetId="0">Sheet1!$AE$3:$AG$12</definedName>
    <definedName name="res_Network_500" localSheetId="0">Sheet1!$D$3:$D$20</definedName>
    <definedName name="res_Network_600" localSheetId="0">Sheet1!$J$3:$J$17</definedName>
    <definedName name="res_Network_700" localSheetId="0">Sheet1!$P$3:$P$7</definedName>
    <definedName name="res_Network_800" localSheetId="0">Sheet1!$V$3:$V$13</definedName>
    <definedName name="res_Network_900" localSheetId="0">Sheet1!$AB$3:$AB$17</definedName>
    <definedName name="res_Network_950" localSheetId="0">Sheet1!$AH$3:$AH$12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7" i="1" l="1"/>
  <c r="AI4" i="1"/>
  <c r="AI5" i="1"/>
  <c r="AI6" i="1"/>
  <c r="AI7" i="1"/>
  <c r="AI8" i="1"/>
  <c r="AI9" i="1"/>
  <c r="AI10" i="1"/>
  <c r="AI11" i="1"/>
  <c r="AI12" i="1"/>
  <c r="AI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3" i="1"/>
  <c r="W4" i="1"/>
  <c r="W5" i="1"/>
  <c r="W6" i="1"/>
  <c r="W7" i="1"/>
  <c r="W8" i="1"/>
  <c r="W9" i="1"/>
  <c r="W10" i="1"/>
  <c r="W11" i="1"/>
  <c r="W12" i="1"/>
  <c r="W13" i="1"/>
  <c r="W3" i="1"/>
  <c r="Q4" i="1"/>
  <c r="Q5" i="1"/>
  <c r="Q6" i="1"/>
  <c r="Q7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2" i="1"/>
  <c r="AP4" i="1" l="1"/>
  <c r="AP45" i="1"/>
  <c r="AP50" i="1"/>
  <c r="AP3" i="1"/>
  <c r="AP48" i="1"/>
  <c r="AP41" i="1"/>
  <c r="AP18" i="1"/>
  <c r="AP37" i="1"/>
  <c r="AP34" i="1"/>
  <c r="AP30" i="1"/>
  <c r="AP26" i="1"/>
  <c r="AP23" i="1"/>
  <c r="AP12" i="1"/>
  <c r="AP8" i="1"/>
  <c r="AP47" i="1"/>
  <c r="AP44" i="1"/>
  <c r="AP40" i="1"/>
  <c r="AP17" i="1"/>
  <c r="AP36" i="1"/>
  <c r="AP33" i="1"/>
  <c r="AP29" i="1"/>
  <c r="AP25" i="1"/>
  <c r="AP15" i="1"/>
  <c r="AP11" i="1"/>
  <c r="AP7" i="1"/>
  <c r="AP22" i="1"/>
  <c r="AP21" i="1"/>
  <c r="AP43" i="1"/>
  <c r="AP20" i="1"/>
  <c r="AP39" i="1"/>
  <c r="AP6" i="1"/>
  <c r="AP32" i="1"/>
  <c r="AP28" i="1"/>
  <c r="AP16" i="1"/>
  <c r="AP14" i="1"/>
  <c r="AP10" i="1"/>
  <c r="AP5" i="1"/>
  <c r="AP49" i="1"/>
  <c r="AP46" i="1"/>
  <c r="AP42" i="1"/>
  <c r="AP19" i="1"/>
  <c r="AP38" i="1"/>
  <c r="AP35" i="1"/>
  <c r="AP31" i="1"/>
  <c r="AP27" i="1"/>
  <c r="AP24" i="1"/>
  <c r="AP13" i="1"/>
  <c r="AP9" i="1"/>
</calcChain>
</file>

<file path=xl/connections.xml><?xml version="1.0" encoding="utf-8"?>
<connections xmlns="http://schemas.openxmlformats.org/spreadsheetml/2006/main">
  <connection id="1" name="avg_Network_500.txt" type="6" refreshedVersion="0" background="1" saveData="1">
    <textPr fileType="mac" sourceFile="Macintosh HD:Users:dbett:Dropbox:PROJECTS:ERN:Propable PPI:Raw:avg_Network_500.txt">
      <textFields count="3">
        <textField type="text"/>
        <textField type="text"/>
        <textField type="text"/>
      </textFields>
    </textPr>
  </connection>
  <connection id="2" name="avg_Network_600.txt" type="6" refreshedVersion="0" background="1" saveData="1">
    <textPr fileType="mac" sourceFile="Macintosh HD:Users:dbett:Dropbox:PROJECTS:ERN:Propable PPI:Raw:avg_Network_600.txt">
      <textFields count="3">
        <textField type="text"/>
        <textField type="text"/>
        <textField type="text"/>
      </textFields>
    </textPr>
  </connection>
  <connection id="3" name="avg_Network_700.txt" type="6" refreshedVersion="0" background="1" saveData="1">
    <textPr fileType="mac" sourceFile="Macintosh HD:Users:dbett:Dropbox:PROJECTS:ERN:Propable PPI:Raw:avg_Network_700.txt">
      <textFields count="3">
        <textField type="text"/>
        <textField type="text"/>
        <textField/>
      </textFields>
    </textPr>
  </connection>
  <connection id="4" name="avg_Network_800.txt" type="6" refreshedVersion="0" background="1" saveData="1">
    <textPr fileType="mac" sourceFile="Macintosh HD:Users:dbett:Dropbox:PROJECTS:ERN:Propable PPI:Raw:avg_Network_800.txt">
      <textFields count="3">
        <textField type="text"/>
        <textField type="text"/>
        <textField/>
      </textFields>
    </textPr>
  </connection>
  <connection id="5" name="avg_Network_900.txt" type="6" refreshedVersion="0" background="1" saveData="1">
    <textPr fileType="mac" sourceFile="Macintosh HD:Users:dbett:Dropbox:PROJECTS:ERN:Propable PPI:Raw:avg_Network_900.txt">
      <textFields count="3">
        <textField type="text"/>
        <textField type="text"/>
        <textField/>
      </textFields>
    </textPr>
  </connection>
  <connection id="6" name="avg_Network_950.txt" type="6" refreshedVersion="0" background="1" saveData="1">
    <textPr fileType="mac" sourceFile="Macintosh HD:Users:dbett:Dropbox:PROJECTS:ERN:Propable PPI:Raw:avg_Network_950.txt">
      <textFields count="3">
        <textField type="text"/>
        <textField type="text"/>
        <textField/>
      </textFields>
    </textPr>
  </connection>
  <connection id="7" name="res_Network_500" type="6" refreshedVersion="4" background="1" saveData="1">
    <textPr codePage="437" sourceFile="C:\Users\dbett\Downloads\res_Network_500.txt">
      <textFields count="3">
        <textField/>
        <textField/>
        <textField/>
      </textFields>
    </textPr>
  </connection>
  <connection id="8" name="res_Network_600" type="6" refreshedVersion="4" background="1" saveData="1">
    <textPr codePage="437" sourceFile="C:\Users\dbett\Downloads\res_Network_600.txt">
      <textFields count="3">
        <textField/>
        <textField/>
        <textField/>
      </textFields>
    </textPr>
  </connection>
  <connection id="9" name="res_Network_700" type="6" refreshedVersion="4" background="1" saveData="1">
    <textPr codePage="437" sourceFile="C:\Users\dbett\Downloads\res_Network_700.txt">
      <textFields count="3">
        <textField/>
        <textField/>
        <textField/>
      </textFields>
    </textPr>
  </connection>
  <connection id="10" name="res_Network_800" type="6" refreshedVersion="4" background="1" saveData="1">
    <textPr codePage="437" sourceFile="C:\Users\dbett\Downloads\res_Network_800.txt">
      <textFields count="3">
        <textField/>
        <textField/>
        <textField/>
      </textFields>
    </textPr>
  </connection>
  <connection id="11" name="res_Network_900" type="6" refreshedVersion="4" background="1" saveData="1">
    <textPr codePage="437" sourceFile="C:\Users\dbett\Downloads\res_Network_900.txt">
      <textFields count="3">
        <textField/>
        <textField/>
        <textField/>
      </textFields>
    </textPr>
  </connection>
  <connection id="12" name="res_Network_950" type="6" refreshedVersion="4" background="1" saveData="1">
    <textPr codePage="437" sourceFile="C:\Users\dbett\Downloads\res_Network_950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<sst xmlns="http://schemas.openxmlformats.org/spreadsheetml/2006/main" count="417" uniqueCount="144">
  <si>
    <t>ADRB2</t>
  </si>
  <si>
    <t>CHI3L1</t>
  </si>
  <si>
    <t>0.039117</t>
  </si>
  <si>
    <t>ARG1</t>
  </si>
  <si>
    <t>CHIA</t>
  </si>
  <si>
    <t>0.016633</t>
  </si>
  <si>
    <t>CCL26</t>
  </si>
  <si>
    <t>CCL8</t>
  </si>
  <si>
    <t>0.013531</t>
  </si>
  <si>
    <t>CLC</t>
  </si>
  <si>
    <t>PMCH</t>
  </si>
  <si>
    <t>0.017734</t>
  </si>
  <si>
    <t>POSTN</t>
  </si>
  <si>
    <t>0.036001</t>
  </si>
  <si>
    <t>PRG2</t>
  </si>
  <si>
    <t>0.022161</t>
  </si>
  <si>
    <t>CLCA1</t>
  </si>
  <si>
    <t>EPX</t>
  </si>
  <si>
    <t>0.014703</t>
  </si>
  <si>
    <t>RNASE2</t>
  </si>
  <si>
    <t>0.014743</t>
  </si>
  <si>
    <t>CPA3</t>
  </si>
  <si>
    <t>FCER1A</t>
  </si>
  <si>
    <t>0.023645</t>
  </si>
  <si>
    <t>KIT</t>
  </si>
  <si>
    <t>0.016369</t>
  </si>
  <si>
    <t>MS4A2</t>
  </si>
  <si>
    <t>0.021158</t>
  </si>
  <si>
    <t>CYSLTR1</t>
  </si>
  <si>
    <t>KITLG</t>
  </si>
  <si>
    <t>0.013596</t>
  </si>
  <si>
    <t>0.014829</t>
  </si>
  <si>
    <t>0.016928</t>
  </si>
  <si>
    <t>0.014205</t>
  </si>
  <si>
    <t>IL12A</t>
  </si>
  <si>
    <t>0.013763</t>
  </si>
  <si>
    <t>0.013886</t>
  </si>
  <si>
    <t>RNASE3</t>
  </si>
  <si>
    <t>0.014102</t>
  </si>
  <si>
    <t>ADAM33</t>
  </si>
  <si>
    <t>0.015681</t>
  </si>
  <si>
    <t>ALOX5</t>
  </si>
  <si>
    <t>0.015271</t>
  </si>
  <si>
    <t>0.041698</t>
  </si>
  <si>
    <t>MRC1</t>
  </si>
  <si>
    <t>0.016501</t>
  </si>
  <si>
    <t>0.036414</t>
  </si>
  <si>
    <t>0.025054</t>
  </si>
  <si>
    <t>0.015338</t>
  </si>
  <si>
    <t>0.015947</t>
  </si>
  <si>
    <t>0.014696</t>
  </si>
  <si>
    <t>0.018338</t>
  </si>
  <si>
    <t>0.016627</t>
  </si>
  <si>
    <t>0.018482</t>
  </si>
  <si>
    <t>RETNLB</t>
  </si>
  <si>
    <t>0.03205</t>
  </si>
  <si>
    <t>PDCD1</t>
  </si>
  <si>
    <t>TNFRSF4</t>
  </si>
  <si>
    <t>0.015826</t>
  </si>
  <si>
    <t>0.015784</t>
  </si>
  <si>
    <t>LTB4R</t>
  </si>
  <si>
    <t>CCL24</t>
  </si>
  <si>
    <t>GPR44</t>
  </si>
  <si>
    <t>CMA1</t>
  </si>
  <si>
    <t>MAF</t>
  </si>
  <si>
    <t>CCL17</t>
  </si>
  <si>
    <t>CCL22</t>
  </si>
  <si>
    <t>CCR4</t>
  </si>
  <si>
    <t>CCR8</t>
  </si>
  <si>
    <t>IL17RB</t>
  </si>
  <si>
    <t>IL33</t>
  </si>
  <si>
    <t>IL1RL1</t>
  </si>
  <si>
    <t>IL25</t>
  </si>
  <si>
    <t>MMP9</t>
  </si>
  <si>
    <t>RORC</t>
  </si>
  <si>
    <t>CD40LG</t>
  </si>
  <si>
    <t>STAT5A</t>
  </si>
  <si>
    <t>IL3RA</t>
  </si>
  <si>
    <t>IL5RA</t>
  </si>
  <si>
    <t>PPARG</t>
  </si>
  <si>
    <t>TGFB1</t>
  </si>
  <si>
    <t>ADRB2 - CHI3L1</t>
  </si>
  <si>
    <t>ARG1 - CHIA</t>
  </si>
  <si>
    <t>CCL26 - CCL8</t>
  </si>
  <si>
    <t>CLC - PMCH</t>
  </si>
  <si>
    <t>CLC - POSTN</t>
  </si>
  <si>
    <t>CLC - PRG2</t>
  </si>
  <si>
    <t>CLCA1 - EPX</t>
  </si>
  <si>
    <t>CLCA1 - RNASE2</t>
  </si>
  <si>
    <t>CPA3 - FCER1A</t>
  </si>
  <si>
    <t>CPA3 - KIT</t>
  </si>
  <si>
    <t>CPA3 - MS4A2</t>
  </si>
  <si>
    <t>CYSLTR1 - KITLG</t>
  </si>
  <si>
    <t>EPX - PMCH</t>
  </si>
  <si>
    <t>EPX - PRG2</t>
  </si>
  <si>
    <t>FCER1A - KIT</t>
  </si>
  <si>
    <t>IL12A - MS4A2</t>
  </si>
  <si>
    <t>KIT - MS4A2</t>
  </si>
  <si>
    <t>RNASE2 - RNASE3</t>
  </si>
  <si>
    <t>ADAM33 - ADRB2</t>
  </si>
  <si>
    <t>ALOX5 - KITLG</t>
  </si>
  <si>
    <t>CHIA - MRC1</t>
  </si>
  <si>
    <t>CLCA1 - RNASE3</t>
  </si>
  <si>
    <t>MRC1 - RETNLB</t>
  </si>
  <si>
    <t>PDCD1 - TNFRSF4</t>
  </si>
  <si>
    <t>CLC - RNASE3</t>
  </si>
  <si>
    <t>ALOX5 - LTB4R</t>
  </si>
  <si>
    <t>CCL24 - CCL26</t>
  </si>
  <si>
    <t>CCL24 - CCL8</t>
  </si>
  <si>
    <t>CCL24 - GPR44</t>
  </si>
  <si>
    <t>CCL8 - GPR44</t>
  </si>
  <si>
    <t>CLC - EPX</t>
  </si>
  <si>
    <t>CMA1 - LTB4R</t>
  </si>
  <si>
    <t>MAF - PDCD1</t>
  </si>
  <si>
    <t>CCL17 - CCL24</t>
  </si>
  <si>
    <t>CCL17 - CCL8</t>
  </si>
  <si>
    <t>CCL22 - CCL24</t>
  </si>
  <si>
    <t>CCL22 - CCL8</t>
  </si>
  <si>
    <t>CCR4 - CCR8</t>
  </si>
  <si>
    <t>CCR4 - GPR44</t>
  </si>
  <si>
    <t>CMA1 - KIT</t>
  </si>
  <si>
    <t>IL17RB - IL33</t>
  </si>
  <si>
    <t>IL1RL1 - IL25</t>
  </si>
  <si>
    <t>MMP9 - RORC</t>
  </si>
  <si>
    <t>CCL17 - CCL22</t>
  </si>
  <si>
    <t>CD40LG - PDCD1</t>
  </si>
  <si>
    <t>CMA1 - STAT5A</t>
  </si>
  <si>
    <t>IL3RA - IL5RA</t>
  </si>
  <si>
    <t>PPARG - TGFB1</t>
  </si>
  <si>
    <t>List of All PPIS</t>
  </si>
  <si>
    <t>Unique Set of PPIs</t>
  </si>
  <si>
    <t>Frequency</t>
  </si>
  <si>
    <t>Original</t>
  </si>
  <si>
    <t>Experiment</t>
  </si>
  <si>
    <t>N_500 PPI</t>
  </si>
  <si>
    <t>Kernel Values</t>
  </si>
  <si>
    <t>N_600 PPI</t>
  </si>
  <si>
    <t>N_700 PPI</t>
  </si>
  <si>
    <t>N_800 PPI</t>
  </si>
  <si>
    <t>N_900 PPI</t>
  </si>
  <si>
    <t>N_950 PPI</t>
  </si>
  <si>
    <t>%</t>
  </si>
  <si>
    <t>…</t>
  </si>
  <si>
    <t>Missing PPIs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</si>
</sst>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3366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3" fillId="0" borderId="1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49" fontId="6" fillId="0" borderId="1" xfId="0" applyNumberFormat="1" applyFont="1" applyFill="1" applyBorder="1"/>
    <xf numFmtId="0" fontId="6" fillId="0" borderId="0" xfId="0" applyFont="1" applyFill="1"/>
    <xf numFmtId="49" fontId="6" fillId="0" borderId="2" xfId="0" applyNumberFormat="1" applyFont="1" applyFill="1" applyBorder="1"/>
    <xf numFmtId="49" fontId="0" fillId="0" borderId="3" xfId="0" applyNumberFormat="1" applyBorder="1"/>
    <xf numFmtId="49" fontId="0" fillId="3" borderId="3" xfId="0" applyNumberFormat="1" applyFill="1" applyBorder="1"/>
    <xf numFmtId="49" fontId="3" fillId="0" borderId="3" xfId="0" applyNumberFormat="1" applyFont="1" applyBorder="1"/>
    <xf numFmtId="0" fontId="0" fillId="0" borderId="3" xfId="0" applyBorder="1" applyAlignment="1"/>
    <xf numFmtId="0" fontId="0" fillId="0" borderId="1" xfId="0" applyBorder="1" applyAlignment="1"/>
    <xf numFmtId="0" fontId="7" fillId="0" borderId="1" xfId="0" applyFont="1" applyBorder="1"/>
    <xf numFmtId="0" fontId="7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Border="1"/>
    <xf numFmtId="0" fontId="7" fillId="0" borderId="0" xfId="0" applyNumberFormat="1" applyFont="1" applyBorder="1"/>
    <xf numFmtId="2" fontId="7" fillId="0" borderId="0" xfId="0" applyNumberFormat="1" applyFont="1" applyBorder="1"/>
    <xf numFmtId="2" fontId="0" fillId="0" borderId="0" xfId="0" applyNumberFormat="1" applyBorder="1"/>
    <xf numFmtId="0" fontId="0" fillId="0" borderId="0" xfId="0" applyNumberFormat="1" applyBorder="1"/>
    <xf numFmtId="0" fontId="8" fillId="0" borderId="1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vg_Network_950" connectionId="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g_Network_700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_Network_800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vg_Network_6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_Network_700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g_Network_5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_Network_600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vg_Network_900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_Network_500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_Network_950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_Network_900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vg_Network_80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abSelected="1" topLeftCell="V16" workbookViewId="0">
      <selection activeCell="AE18" sqref="AE18:AF28"/>
    </sheetView>
  </sheetViews>
  <sheetFormatPr defaultColWidth="11" defaultRowHeight="15.75" x14ac:dyDescent="0.25"/>
  <cols>
    <col min="1" max="1" width="7.875" bestFit="1" customWidth="1"/>
    <col min="2" max="2" width="7.25" bestFit="1" customWidth="1"/>
    <col min="3" max="3" width="8.375" bestFit="1" customWidth="1"/>
    <col min="4" max="4" width="10" bestFit="1" customWidth="1"/>
    <col min="5" max="5" width="10" customWidth="1"/>
    <col min="6" max="6" width="5.75" customWidth="1"/>
    <col min="7" max="7" width="8" bestFit="1" customWidth="1"/>
    <col min="8" max="8" width="7.875" bestFit="1" customWidth="1"/>
    <col min="9" max="9" width="8.375" bestFit="1" customWidth="1"/>
    <col min="10" max="10" width="10" bestFit="1" customWidth="1"/>
    <col min="11" max="11" width="10" customWidth="1"/>
    <col min="12" max="12" width="5" customWidth="1"/>
    <col min="13" max="13" width="7.875" bestFit="1" customWidth="1"/>
    <col min="14" max="14" width="7.25" bestFit="1" customWidth="1"/>
    <col min="15" max="15" width="8.875" bestFit="1" customWidth="1"/>
    <col min="16" max="16" width="10" bestFit="1" customWidth="1"/>
    <col min="17" max="17" width="9.125" customWidth="1"/>
    <col min="18" max="18" width="4.875" customWidth="1"/>
    <col min="19" max="19" width="7.875" bestFit="1" customWidth="1"/>
    <col min="20" max="20" width="7.25" bestFit="1" customWidth="1"/>
    <col min="21" max="21" width="8.875" bestFit="1" customWidth="1"/>
    <col min="22" max="22" width="10" bestFit="1" customWidth="1"/>
    <col min="23" max="23" width="10" customWidth="1"/>
    <col min="24" max="24" width="4.125" customWidth="1"/>
    <col min="25" max="26" width="7.25" bestFit="1" customWidth="1"/>
    <col min="27" max="27" width="8.875" bestFit="1" customWidth="1"/>
    <col min="28" max="28" width="10" bestFit="1" customWidth="1"/>
    <col min="29" max="29" width="10" customWidth="1"/>
    <col min="30" max="30" width="4.875" customWidth="1"/>
    <col min="31" max="31" width="7.375" bestFit="1" customWidth="1"/>
    <col min="32" max="32" width="16.625" customWidth="1"/>
    <col min="33" max="33" width="8.875" bestFit="1" customWidth="1"/>
    <col min="34" max="34" width="10" bestFit="1" customWidth="1"/>
    <col min="35" max="35" width="10" customWidth="1"/>
    <col min="36" max="36" width="4.875" customWidth="1"/>
    <col min="37" max="37" width="8" bestFit="1" customWidth="1"/>
    <col min="38" max="38" width="7.875" bestFit="1" customWidth="1"/>
    <col min="39" max="39" width="15.375" bestFit="1" customWidth="1"/>
    <col min="41" max="41" width="15.75" bestFit="1" customWidth="1"/>
    <col min="42" max="42" width="9.125" bestFit="1" customWidth="1"/>
  </cols>
  <sheetData>
    <row r="1" spans="1:42" x14ac:dyDescent="0.25">
      <c r="A1" s="19"/>
      <c r="B1" s="19"/>
      <c r="C1" s="22" t="s">
        <v>135</v>
      </c>
      <c r="D1" s="22"/>
      <c r="E1" s="9"/>
      <c r="G1" s="19"/>
      <c r="H1" s="19"/>
      <c r="I1" s="22" t="s">
        <v>135</v>
      </c>
      <c r="J1" s="22"/>
      <c r="K1" s="9"/>
      <c r="M1" s="19"/>
      <c r="N1" s="19"/>
      <c r="O1" s="22" t="s">
        <v>135</v>
      </c>
      <c r="P1" s="22"/>
      <c r="Q1" s="9"/>
      <c r="S1" s="19"/>
      <c r="T1" s="19"/>
      <c r="U1" s="22" t="s">
        <v>135</v>
      </c>
      <c r="V1" s="22"/>
      <c r="W1" s="9"/>
      <c r="Y1" s="19"/>
      <c r="Z1" s="19"/>
      <c r="AA1" s="22" t="s">
        <v>135</v>
      </c>
      <c r="AB1" s="22"/>
      <c r="AC1" s="9"/>
      <c r="AD1" s="11"/>
      <c r="AE1" s="18"/>
      <c r="AF1" s="19"/>
      <c r="AG1" s="22" t="s">
        <v>135</v>
      </c>
      <c r="AH1" s="22"/>
      <c r="AI1" s="9"/>
      <c r="AJ1" s="9"/>
      <c r="AK1" s="22" t="s">
        <v>129</v>
      </c>
      <c r="AL1" s="22"/>
      <c r="AM1" s="22"/>
      <c r="AO1" s="3" t="s">
        <v>130</v>
      </c>
      <c r="AP1" s="3" t="s">
        <v>131</v>
      </c>
    </row>
    <row r="2" spans="1:42" x14ac:dyDescent="0.25">
      <c r="A2" s="22" t="s">
        <v>134</v>
      </c>
      <c r="B2" s="22"/>
      <c r="C2" s="3" t="s">
        <v>132</v>
      </c>
      <c r="D2" s="20" t="s">
        <v>133</v>
      </c>
      <c r="E2" s="24"/>
      <c r="G2" s="22" t="s">
        <v>136</v>
      </c>
      <c r="H2" s="22"/>
      <c r="I2" s="3" t="s">
        <v>132</v>
      </c>
      <c r="J2" s="20" t="s">
        <v>133</v>
      </c>
      <c r="K2" s="24"/>
      <c r="M2" s="22" t="s">
        <v>137</v>
      </c>
      <c r="N2" s="22"/>
      <c r="O2" s="3" t="s">
        <v>132</v>
      </c>
      <c r="P2" s="20" t="s">
        <v>133</v>
      </c>
      <c r="S2" s="22" t="s">
        <v>138</v>
      </c>
      <c r="T2" s="22"/>
      <c r="U2" s="3" t="s">
        <v>132</v>
      </c>
      <c r="V2" s="20" t="s">
        <v>133</v>
      </c>
      <c r="W2" s="24"/>
      <c r="Y2" s="22" t="s">
        <v>139</v>
      </c>
      <c r="Z2" s="22"/>
      <c r="AA2" s="3" t="s">
        <v>132</v>
      </c>
      <c r="AB2" s="20" t="s">
        <v>133</v>
      </c>
      <c r="AC2" s="24"/>
      <c r="AD2" s="11"/>
      <c r="AE2" s="23" t="s">
        <v>140</v>
      </c>
      <c r="AF2" s="22"/>
      <c r="AG2" s="3" t="s">
        <v>132</v>
      </c>
      <c r="AH2" s="20" t="s">
        <v>133</v>
      </c>
      <c r="AI2" s="24"/>
      <c r="AK2" s="12" t="s">
        <v>0</v>
      </c>
      <c r="AL2" s="12" t="s">
        <v>1</v>
      </c>
      <c r="AM2" s="3" t="str">
        <f>CONCATENATE(AK2," - ", AL2)</f>
        <v>ADRB2 - CHI3L1</v>
      </c>
    </row>
    <row r="3" spans="1:42" x14ac:dyDescent="0.25">
      <c r="A3" s="1" t="s">
        <v>0</v>
      </c>
      <c r="B3" s="1" t="s">
        <v>1</v>
      </c>
      <c r="C3" s="2" t="s">
        <v>2</v>
      </c>
      <c r="D3" s="20">
        <v>0.14138000000000001</v>
      </c>
      <c r="E3" s="26">
        <f>((D3-C3)/C3 )*100</f>
        <v>261.42853490809625</v>
      </c>
      <c r="G3" s="1" t="s">
        <v>39</v>
      </c>
      <c r="H3" s="1" t="s">
        <v>0</v>
      </c>
      <c r="I3" s="2" t="s">
        <v>40</v>
      </c>
      <c r="J3" s="21">
        <v>8.8338E-2</v>
      </c>
      <c r="K3" s="26">
        <f>((J3-I3)/I3 )*100</f>
        <v>463.34417447866844</v>
      </c>
      <c r="M3" s="4" t="s">
        <v>41</v>
      </c>
      <c r="N3" s="4" t="s">
        <v>29</v>
      </c>
      <c r="O3" s="3">
        <v>1.7099E-2</v>
      </c>
      <c r="P3" s="20">
        <v>2.0341999999999999E-2</v>
      </c>
      <c r="Q3" s="27">
        <f>((P3-O3)/O3 )*100</f>
        <v>18.966021404760507</v>
      </c>
      <c r="S3" s="1" t="s">
        <v>41</v>
      </c>
      <c r="T3" s="1" t="s">
        <v>60</v>
      </c>
      <c r="U3" s="3">
        <v>5.4543000000000001E-2</v>
      </c>
      <c r="V3" s="20">
        <v>5.9024E-2</v>
      </c>
      <c r="W3" s="26">
        <f>((V3-U3)/U3 )*100</f>
        <v>8.2155363658031249</v>
      </c>
      <c r="Y3" s="1" t="s">
        <v>65</v>
      </c>
      <c r="Z3" s="1" t="s">
        <v>61</v>
      </c>
      <c r="AA3" s="3">
        <v>2.9367999999999998E-2</v>
      </c>
      <c r="AB3" s="20">
        <v>3.0639E-2</v>
      </c>
      <c r="AC3" s="26">
        <f>((AB3-AA3)/AA3 )*100</f>
        <v>4.3278398256605879</v>
      </c>
      <c r="AD3" s="11"/>
      <c r="AE3" s="15" t="s">
        <v>65</v>
      </c>
      <c r="AF3" s="1" t="s">
        <v>66</v>
      </c>
      <c r="AG3" s="3">
        <v>3.8053999999999998E-2</v>
      </c>
      <c r="AH3" s="20">
        <v>4.3477000000000002E-2</v>
      </c>
      <c r="AI3" s="26">
        <f>((AH3-AG3)/AG3 )*100</f>
        <v>14.25080149261577</v>
      </c>
      <c r="AJ3" s="11"/>
      <c r="AK3" s="12" t="s">
        <v>3</v>
      </c>
      <c r="AL3" s="12" t="s">
        <v>4</v>
      </c>
      <c r="AM3" s="3" t="str">
        <f t="shared" ref="AM3:AM66" si="0">CONCATENATE(AK3," - ", AL3)</f>
        <v>ARG1 - CHIA</v>
      </c>
      <c r="AO3" s="3" t="s">
        <v>92</v>
      </c>
      <c r="AP3" s="3">
        <f t="shared" ref="AP3:AP50" si="1">COUNTIF($AM$2:$AM$75,AO3)</f>
        <v>4</v>
      </c>
    </row>
    <row r="4" spans="1:42" x14ac:dyDescent="0.25">
      <c r="A4" s="6" t="s">
        <v>3</v>
      </c>
      <c r="B4" s="6" t="s">
        <v>4</v>
      </c>
      <c r="C4" s="2" t="s">
        <v>5</v>
      </c>
      <c r="D4" s="20">
        <v>2.971E-2</v>
      </c>
      <c r="E4" s="26">
        <f t="shared" ref="E4:E20" si="2">((D4-C4)/C4 )*100</f>
        <v>78.620814044369652</v>
      </c>
      <c r="G4" s="4" t="s">
        <v>41</v>
      </c>
      <c r="H4" s="4" t="s">
        <v>29</v>
      </c>
      <c r="I4" s="2" t="s">
        <v>42</v>
      </c>
      <c r="J4" s="21">
        <v>1.7801999999999998E-2</v>
      </c>
      <c r="K4" s="26">
        <f t="shared" ref="K4:K17" si="3">((J4-I4)/I4 )*100</f>
        <v>16.57389823849125</v>
      </c>
      <c r="M4" s="5" t="s">
        <v>9</v>
      </c>
      <c r="N4" s="5" t="s">
        <v>37</v>
      </c>
      <c r="O4" s="3">
        <v>1.8801999999999999E-2</v>
      </c>
      <c r="P4" s="20">
        <v>3.1668000000000002E-2</v>
      </c>
      <c r="Q4" s="27">
        <f t="shared" ref="Q4:Q7" si="4">((P4-O4)/O4 )*100</f>
        <v>68.428890543559206</v>
      </c>
      <c r="S4" s="1" t="s">
        <v>61</v>
      </c>
      <c r="T4" s="1" t="s">
        <v>6</v>
      </c>
      <c r="U4" s="3">
        <v>2.2682000000000001E-2</v>
      </c>
      <c r="V4" s="20">
        <v>2.3791E-2</v>
      </c>
      <c r="W4" s="26">
        <f t="shared" ref="W4:W13" si="5">((V4-U4)/U4 )*100</f>
        <v>4.8893395644123041</v>
      </c>
      <c r="Y4" s="1" t="s">
        <v>65</v>
      </c>
      <c r="Z4" s="1" t="s">
        <v>7</v>
      </c>
      <c r="AA4" s="3">
        <v>2.9367999999999998E-2</v>
      </c>
      <c r="AB4" s="20">
        <v>3.0639E-2</v>
      </c>
      <c r="AC4" s="26">
        <f t="shared" ref="AC4:AC17" si="6">((AB4-AA4)/AA4 )*100</f>
        <v>4.3278398256605879</v>
      </c>
      <c r="AD4" s="11"/>
      <c r="AE4" s="16" t="s">
        <v>61</v>
      </c>
      <c r="AF4" s="7" t="s">
        <v>7</v>
      </c>
      <c r="AG4" s="3">
        <v>4.2187000000000002E-2</v>
      </c>
      <c r="AH4" s="20">
        <v>0.20122000000000001</v>
      </c>
      <c r="AI4" s="26">
        <f t="shared" ref="AI4:AI12" si="7">((AH4-AG4)/AG4 )*100</f>
        <v>376.97157892241682</v>
      </c>
      <c r="AJ4" s="11"/>
      <c r="AK4" s="12" t="s">
        <v>6</v>
      </c>
      <c r="AL4" s="12" t="s">
        <v>7</v>
      </c>
      <c r="AM4" s="3" t="str">
        <f t="shared" si="0"/>
        <v>CCL26 - CCL8</v>
      </c>
      <c r="AO4" s="3" t="s">
        <v>98</v>
      </c>
      <c r="AP4" s="3">
        <f t="shared" si="1"/>
        <v>4</v>
      </c>
    </row>
    <row r="5" spans="1:42" x14ac:dyDescent="0.25">
      <c r="A5" s="1" t="s">
        <v>6</v>
      </c>
      <c r="B5" s="1" t="s">
        <v>7</v>
      </c>
      <c r="C5" s="2" t="s">
        <v>8</v>
      </c>
      <c r="D5" s="20">
        <v>1.4395E-2</v>
      </c>
      <c r="E5" s="26">
        <f t="shared" si="2"/>
        <v>6.3853373734387722</v>
      </c>
      <c r="G5" s="6" t="s">
        <v>3</v>
      </c>
      <c r="H5" s="6" t="s">
        <v>4</v>
      </c>
      <c r="I5" s="2" t="s">
        <v>43</v>
      </c>
      <c r="J5" s="21">
        <v>6.6226999999999994E-2</v>
      </c>
      <c r="K5" s="26">
        <f t="shared" si="3"/>
        <v>58.825363326778259</v>
      </c>
      <c r="M5" s="6" t="s">
        <v>21</v>
      </c>
      <c r="N5" s="6" t="s">
        <v>24</v>
      </c>
      <c r="O5" s="3">
        <v>2.2259999999999999E-2</v>
      </c>
      <c r="P5" s="20">
        <v>5.049E-2</v>
      </c>
      <c r="Q5" s="27">
        <f t="shared" si="4"/>
        <v>126.81940700808627</v>
      </c>
      <c r="S5" s="7" t="s">
        <v>61</v>
      </c>
      <c r="T5" s="7" t="s">
        <v>7</v>
      </c>
      <c r="U5" s="3">
        <v>2.7567999999999999E-2</v>
      </c>
      <c r="V5" s="20">
        <v>2.911E-2</v>
      </c>
      <c r="W5" s="26">
        <f t="shared" si="5"/>
        <v>5.5934416715031983</v>
      </c>
      <c r="Y5" s="1" t="s">
        <v>66</v>
      </c>
      <c r="Z5" s="1" t="s">
        <v>61</v>
      </c>
      <c r="AA5" s="3">
        <v>2.9239000000000001E-2</v>
      </c>
      <c r="AB5" s="20">
        <v>3.0603000000000002E-2</v>
      </c>
      <c r="AC5" s="26">
        <f t="shared" si="6"/>
        <v>4.665002223058246</v>
      </c>
      <c r="AD5" s="11"/>
      <c r="AE5" s="17" t="s">
        <v>67</v>
      </c>
      <c r="AF5" s="8" t="s">
        <v>68</v>
      </c>
      <c r="AG5" s="3">
        <v>4.4410999999999999E-2</v>
      </c>
      <c r="AH5" s="20">
        <v>4.7086000000000003E-2</v>
      </c>
      <c r="AI5" s="26">
        <f t="shared" si="7"/>
        <v>6.0232825200963811</v>
      </c>
      <c r="AJ5" s="11"/>
      <c r="AK5" s="12" t="s">
        <v>9</v>
      </c>
      <c r="AL5" s="12" t="s">
        <v>10</v>
      </c>
      <c r="AM5" s="3" t="str">
        <f t="shared" si="0"/>
        <v>CLC - PMCH</v>
      </c>
      <c r="AO5" s="3" t="s">
        <v>108</v>
      </c>
      <c r="AP5" s="3">
        <f t="shared" si="1"/>
        <v>3</v>
      </c>
    </row>
    <row r="6" spans="1:42" x14ac:dyDescent="0.25">
      <c r="A6" s="1" t="s">
        <v>9</v>
      </c>
      <c r="B6" s="1" t="s">
        <v>10</v>
      </c>
      <c r="C6" s="2" t="s">
        <v>11</v>
      </c>
      <c r="D6" s="20">
        <v>3.3083000000000001E-2</v>
      </c>
      <c r="E6" s="26">
        <f t="shared" si="2"/>
        <v>86.551257471523641</v>
      </c>
      <c r="G6" s="1" t="s">
        <v>4</v>
      </c>
      <c r="H6" s="1" t="s">
        <v>44</v>
      </c>
      <c r="I6" s="2" t="s">
        <v>45</v>
      </c>
      <c r="J6" s="21">
        <v>6.6160999999999998E-2</v>
      </c>
      <c r="K6" s="26">
        <f t="shared" si="3"/>
        <v>300.95145748742505</v>
      </c>
      <c r="M6" s="6" t="s">
        <v>28</v>
      </c>
      <c r="N6" s="6" t="s">
        <v>29</v>
      </c>
      <c r="O6" s="3">
        <v>1.8665999999999999E-2</v>
      </c>
      <c r="P6" s="20">
        <v>2.4362000000000002E-2</v>
      </c>
      <c r="Q6" s="27">
        <f t="shared" si="4"/>
        <v>30.515375549126773</v>
      </c>
      <c r="S6" s="7" t="s">
        <v>61</v>
      </c>
      <c r="T6" s="7" t="s">
        <v>62</v>
      </c>
      <c r="U6" s="3">
        <v>2.341E-2</v>
      </c>
      <c r="V6" s="20">
        <v>2.6412000000000001E-2</v>
      </c>
      <c r="W6" s="26">
        <f t="shared" si="5"/>
        <v>12.82357966680906</v>
      </c>
      <c r="Y6" s="1" t="s">
        <v>66</v>
      </c>
      <c r="Z6" s="1" t="s">
        <v>7</v>
      </c>
      <c r="AA6" s="3">
        <v>2.9239000000000001E-2</v>
      </c>
      <c r="AB6" s="20">
        <v>3.0603000000000002E-2</v>
      </c>
      <c r="AC6" s="26">
        <f t="shared" si="6"/>
        <v>4.665002223058246</v>
      </c>
      <c r="AD6" s="11"/>
      <c r="AE6" s="15" t="s">
        <v>75</v>
      </c>
      <c r="AF6" s="1" t="s">
        <v>56</v>
      </c>
      <c r="AG6" s="3">
        <v>4.0777000000000001E-2</v>
      </c>
      <c r="AH6" s="20">
        <v>9.5779000000000003E-2</v>
      </c>
      <c r="AI6" s="26">
        <f t="shared" si="7"/>
        <v>134.88486156411705</v>
      </c>
      <c r="AJ6" s="11"/>
      <c r="AK6" s="12" t="s">
        <v>9</v>
      </c>
      <c r="AL6" s="12" t="s">
        <v>12</v>
      </c>
      <c r="AM6" s="3" t="str">
        <f t="shared" si="0"/>
        <v>CLC - POSTN</v>
      </c>
      <c r="AO6" s="3" t="s">
        <v>90</v>
      </c>
      <c r="AP6" s="3">
        <f t="shared" si="1"/>
        <v>3</v>
      </c>
    </row>
    <row r="7" spans="1:42" x14ac:dyDescent="0.25">
      <c r="A7" s="6" t="s">
        <v>9</v>
      </c>
      <c r="B7" s="6" t="s">
        <v>12</v>
      </c>
      <c r="C7" s="2" t="s">
        <v>13</v>
      </c>
      <c r="D7" s="20">
        <v>6.6935999999999996E-2</v>
      </c>
      <c r="E7" s="26">
        <f t="shared" si="2"/>
        <v>85.928168661981601</v>
      </c>
      <c r="G7" s="6" t="s">
        <v>9</v>
      </c>
      <c r="H7" s="6" t="s">
        <v>12</v>
      </c>
      <c r="I7" s="2" t="s">
        <v>46</v>
      </c>
      <c r="J7" s="21">
        <v>7.7243000000000006E-2</v>
      </c>
      <c r="K7" s="26">
        <f t="shared" si="3"/>
        <v>112.12445762618775</v>
      </c>
      <c r="M7" s="4" t="s">
        <v>44</v>
      </c>
      <c r="N7" s="4" t="s">
        <v>54</v>
      </c>
      <c r="O7" s="3">
        <v>0.11514000000000001</v>
      </c>
      <c r="P7" s="20">
        <v>0.21717</v>
      </c>
      <c r="Q7" s="27">
        <f t="shared" si="4"/>
        <v>88.613861386138609</v>
      </c>
      <c r="S7" s="7" t="s">
        <v>7</v>
      </c>
      <c r="T7" s="7" t="s">
        <v>62</v>
      </c>
      <c r="U7" s="3">
        <v>2.2624999999999999E-2</v>
      </c>
      <c r="V7" s="20">
        <v>2.7351E-2</v>
      </c>
      <c r="W7" s="26">
        <f t="shared" si="5"/>
        <v>20.888397790055254</v>
      </c>
      <c r="Y7" s="7" t="s">
        <v>61</v>
      </c>
      <c r="Z7" s="7" t="s">
        <v>7</v>
      </c>
      <c r="AA7" s="3">
        <v>4.9651000000000001E-2</v>
      </c>
      <c r="AB7" s="20">
        <v>4.1418999999999997E-2</v>
      </c>
      <c r="AC7" s="26">
        <f t="shared" si="6"/>
        <v>-16.579726490906534</v>
      </c>
      <c r="AD7" s="11"/>
      <c r="AE7" s="17" t="s">
        <v>63</v>
      </c>
      <c r="AF7" s="8" t="s">
        <v>24</v>
      </c>
      <c r="AG7" s="3">
        <v>6.5056000000000003E-2</v>
      </c>
      <c r="AH7" s="20">
        <v>0.11193</v>
      </c>
      <c r="AI7" s="26">
        <f t="shared" si="7"/>
        <v>72.051770782095431</v>
      </c>
      <c r="AJ7" s="11"/>
      <c r="AK7" s="12" t="s">
        <v>9</v>
      </c>
      <c r="AL7" s="12" t="s">
        <v>14</v>
      </c>
      <c r="AM7" s="3" t="str">
        <f t="shared" si="0"/>
        <v>CLC - PRG2</v>
      </c>
      <c r="AO7" s="3" t="s">
        <v>100</v>
      </c>
      <c r="AP7" s="3">
        <f t="shared" si="1"/>
        <v>2</v>
      </c>
    </row>
    <row r="8" spans="1:42" x14ac:dyDescent="0.25">
      <c r="A8" s="6" t="s">
        <v>9</v>
      </c>
      <c r="B8" s="6" t="s">
        <v>14</v>
      </c>
      <c r="C8" s="2" t="s">
        <v>15</v>
      </c>
      <c r="D8" s="20">
        <v>3.4809E-2</v>
      </c>
      <c r="E8" s="26">
        <f t="shared" si="2"/>
        <v>57.073236767293892</v>
      </c>
      <c r="G8" s="6" t="s">
        <v>9</v>
      </c>
      <c r="H8" s="6" t="s">
        <v>14</v>
      </c>
      <c r="I8" s="2" t="s">
        <v>47</v>
      </c>
      <c r="J8" s="21">
        <v>4.0955999999999999E-2</v>
      </c>
      <c r="K8" s="26">
        <f t="shared" si="3"/>
        <v>63.470902849844336</v>
      </c>
      <c r="S8" s="1" t="s">
        <v>9</v>
      </c>
      <c r="T8" s="1" t="s">
        <v>17</v>
      </c>
      <c r="U8" s="3">
        <v>0.12058000000000001</v>
      </c>
      <c r="V8" s="20">
        <v>0.20099</v>
      </c>
      <c r="W8" s="26">
        <f t="shared" si="5"/>
        <v>66.686017581688489</v>
      </c>
      <c r="Y8" s="7" t="s">
        <v>61</v>
      </c>
      <c r="Z8" s="7" t="s">
        <v>62</v>
      </c>
      <c r="AA8" s="3">
        <v>3.9327000000000001E-2</v>
      </c>
      <c r="AB8" s="20">
        <v>4.2915000000000002E-2</v>
      </c>
      <c r="AC8" s="26">
        <f t="shared" si="6"/>
        <v>9.1235029369135727</v>
      </c>
      <c r="AD8" s="11"/>
      <c r="AE8" s="15" t="s">
        <v>63</v>
      </c>
      <c r="AF8" s="1" t="s">
        <v>76</v>
      </c>
      <c r="AG8" s="3">
        <v>3.8226999999999997E-2</v>
      </c>
      <c r="AH8" s="20">
        <v>6.5320000000000003E-2</v>
      </c>
      <c r="AI8" s="26">
        <f t="shared" si="7"/>
        <v>70.873989588510753</v>
      </c>
      <c r="AJ8" s="11"/>
      <c r="AK8" s="12" t="s">
        <v>16</v>
      </c>
      <c r="AL8" s="12" t="s">
        <v>17</v>
      </c>
      <c r="AM8" s="3" t="str">
        <f t="shared" si="0"/>
        <v>CLCA1 - EPX</v>
      </c>
      <c r="AO8" s="3" t="s">
        <v>109</v>
      </c>
      <c r="AP8" s="3">
        <f t="shared" si="1"/>
        <v>2</v>
      </c>
    </row>
    <row r="9" spans="1:42" x14ac:dyDescent="0.25">
      <c r="A9" s="6" t="s">
        <v>16</v>
      </c>
      <c r="B9" s="6" t="s">
        <v>17</v>
      </c>
      <c r="C9" s="2" t="s">
        <v>18</v>
      </c>
      <c r="D9" s="20">
        <v>1.8082000000000001E-2</v>
      </c>
      <c r="E9" s="26">
        <f t="shared" si="2"/>
        <v>22.981704414065156</v>
      </c>
      <c r="G9" s="6" t="s">
        <v>16</v>
      </c>
      <c r="H9" s="6" t="s">
        <v>17</v>
      </c>
      <c r="I9" s="2" t="s">
        <v>48</v>
      </c>
      <c r="J9" s="21">
        <v>1.8759999999999999E-2</v>
      </c>
      <c r="K9" s="26">
        <f t="shared" si="3"/>
        <v>22.310601121397834</v>
      </c>
      <c r="S9" s="5" t="s">
        <v>9</v>
      </c>
      <c r="T9" s="5" t="s">
        <v>37</v>
      </c>
      <c r="U9" s="3">
        <v>2.7962000000000001E-2</v>
      </c>
      <c r="V9" s="20">
        <v>0.13611000000000001</v>
      </c>
      <c r="W9" s="26">
        <f t="shared" si="5"/>
        <v>386.76775624061224</v>
      </c>
      <c r="Y9" s="7" t="s">
        <v>7</v>
      </c>
      <c r="Z9" s="7" t="s">
        <v>62</v>
      </c>
      <c r="AA9" s="3">
        <v>3.9327000000000001E-2</v>
      </c>
      <c r="AB9" s="20">
        <v>4.2915000000000002E-2</v>
      </c>
      <c r="AC9" s="26">
        <f t="shared" si="6"/>
        <v>9.1235029369135727</v>
      </c>
      <c r="AD9" s="11"/>
      <c r="AE9" s="17" t="s">
        <v>69</v>
      </c>
      <c r="AF9" s="8" t="s">
        <v>70</v>
      </c>
      <c r="AG9" s="3">
        <v>5.7426999999999999E-2</v>
      </c>
      <c r="AH9" s="20">
        <v>0.11126</v>
      </c>
      <c r="AI9" s="26">
        <f t="shared" si="7"/>
        <v>93.74161979556655</v>
      </c>
      <c r="AJ9" s="11"/>
      <c r="AK9" s="12" t="s">
        <v>16</v>
      </c>
      <c r="AL9" s="12" t="s">
        <v>19</v>
      </c>
      <c r="AM9" s="3" t="str">
        <f t="shared" si="0"/>
        <v>CLCA1 - RNASE2</v>
      </c>
      <c r="AO9" s="3" t="s">
        <v>110</v>
      </c>
      <c r="AP9" s="3">
        <f t="shared" si="1"/>
        <v>2</v>
      </c>
    </row>
    <row r="10" spans="1:42" x14ac:dyDescent="0.25">
      <c r="A10" s="6" t="s">
        <v>16</v>
      </c>
      <c r="B10" s="6" t="s">
        <v>19</v>
      </c>
      <c r="C10" s="2" t="s">
        <v>20</v>
      </c>
      <c r="D10" s="20">
        <v>1.8370999999999998E-2</v>
      </c>
      <c r="E10" s="26">
        <f t="shared" si="2"/>
        <v>24.60828867937326</v>
      </c>
      <c r="G10" s="6" t="s">
        <v>16</v>
      </c>
      <c r="H10" s="6" t="s">
        <v>19</v>
      </c>
      <c r="I10" s="2" t="s">
        <v>49</v>
      </c>
      <c r="J10" s="21">
        <v>2.0338999999999999E-2</v>
      </c>
      <c r="K10" s="26">
        <f t="shared" si="3"/>
        <v>27.541230325453064</v>
      </c>
      <c r="S10" s="1" t="s">
        <v>63</v>
      </c>
      <c r="T10" s="1" t="s">
        <v>60</v>
      </c>
      <c r="U10" s="3">
        <v>2.5609E-2</v>
      </c>
      <c r="V10" s="20">
        <v>7.7696000000000001E-2</v>
      </c>
      <c r="W10" s="26">
        <f t="shared" si="5"/>
        <v>203.39333827951114</v>
      </c>
      <c r="Y10" s="8" t="s">
        <v>67</v>
      </c>
      <c r="Z10" s="8" t="s">
        <v>68</v>
      </c>
      <c r="AA10" s="3">
        <v>3.2620999999999997E-2</v>
      </c>
      <c r="AB10" s="20">
        <v>3.2334000000000002E-2</v>
      </c>
      <c r="AC10" s="26">
        <f t="shared" si="6"/>
        <v>-0.87980135495538336</v>
      </c>
      <c r="AD10" s="11"/>
      <c r="AE10" s="17" t="s">
        <v>71</v>
      </c>
      <c r="AF10" s="8" t="s">
        <v>72</v>
      </c>
      <c r="AG10" s="3">
        <v>7.6174000000000006E-2</v>
      </c>
      <c r="AH10" s="20">
        <v>0.15601000000000001</v>
      </c>
      <c r="AI10" s="26">
        <f t="shared" si="7"/>
        <v>104.80741460340799</v>
      </c>
      <c r="AJ10" s="11"/>
      <c r="AK10" s="12" t="s">
        <v>21</v>
      </c>
      <c r="AL10" s="12" t="s">
        <v>22</v>
      </c>
      <c r="AM10" s="3" t="str">
        <f t="shared" si="0"/>
        <v>CPA3 - FCER1A</v>
      </c>
      <c r="AO10" s="3" t="s">
        <v>118</v>
      </c>
      <c r="AP10" s="3">
        <f t="shared" si="1"/>
        <v>2</v>
      </c>
    </row>
    <row r="11" spans="1:42" x14ac:dyDescent="0.25">
      <c r="A11" s="1" t="s">
        <v>21</v>
      </c>
      <c r="B11" s="1" t="s">
        <v>22</v>
      </c>
      <c r="C11" s="2" t="s">
        <v>23</v>
      </c>
      <c r="D11" s="20">
        <v>3.0880000000000001E-2</v>
      </c>
      <c r="E11" s="26">
        <f t="shared" si="2"/>
        <v>30.598435187143171</v>
      </c>
      <c r="G11" s="1" t="s">
        <v>16</v>
      </c>
      <c r="H11" s="1" t="s">
        <v>37</v>
      </c>
      <c r="I11" s="2" t="s">
        <v>50</v>
      </c>
      <c r="J11" s="21">
        <v>1.7340000000000001E-2</v>
      </c>
      <c r="K11" s="26">
        <f t="shared" si="3"/>
        <v>17.991290146978773</v>
      </c>
      <c r="S11" s="6" t="s">
        <v>28</v>
      </c>
      <c r="T11" s="6" t="s">
        <v>29</v>
      </c>
      <c r="U11" s="3">
        <v>2.7871E-2</v>
      </c>
      <c r="V11" s="20">
        <v>3.8594999999999997E-2</v>
      </c>
      <c r="W11" s="26">
        <f t="shared" si="5"/>
        <v>38.477270280937162</v>
      </c>
      <c r="Y11" s="1" t="s">
        <v>67</v>
      </c>
      <c r="Z11" s="1" t="s">
        <v>62</v>
      </c>
      <c r="AA11" s="3">
        <v>3.2122999999999999E-2</v>
      </c>
      <c r="AB11" s="20">
        <v>3.8481000000000001E-2</v>
      </c>
      <c r="AC11" s="26">
        <f t="shared" si="6"/>
        <v>19.792671917317818</v>
      </c>
      <c r="AD11" s="11"/>
      <c r="AE11" s="15" t="s">
        <v>77</v>
      </c>
      <c r="AF11" s="1" t="s">
        <v>78</v>
      </c>
      <c r="AG11" s="3">
        <v>3.7520999999999999E-2</v>
      </c>
      <c r="AH11" s="20">
        <v>5.8762000000000002E-2</v>
      </c>
      <c r="AI11" s="26">
        <f t="shared" si="7"/>
        <v>56.610964526531816</v>
      </c>
      <c r="AJ11" s="11"/>
      <c r="AK11" s="12" t="s">
        <v>21</v>
      </c>
      <c r="AL11" s="12" t="s">
        <v>24</v>
      </c>
      <c r="AM11" s="3" t="str">
        <f t="shared" si="0"/>
        <v>CPA3 - KIT</v>
      </c>
      <c r="AO11" s="3" t="s">
        <v>105</v>
      </c>
      <c r="AP11" s="3">
        <f t="shared" si="1"/>
        <v>2</v>
      </c>
    </row>
    <row r="12" spans="1:42" x14ac:dyDescent="0.25">
      <c r="A12" s="6" t="s">
        <v>21</v>
      </c>
      <c r="B12" s="6" t="s">
        <v>24</v>
      </c>
      <c r="C12" s="2" t="s">
        <v>25</v>
      </c>
      <c r="D12" s="20">
        <v>2.0317000000000002E-2</v>
      </c>
      <c r="E12" s="26">
        <f t="shared" si="2"/>
        <v>24.118761072759483</v>
      </c>
      <c r="G12" s="6" t="s">
        <v>21</v>
      </c>
      <c r="H12" s="6" t="s">
        <v>24</v>
      </c>
      <c r="I12" s="2" t="s">
        <v>51</v>
      </c>
      <c r="J12" s="21">
        <v>3.9510000000000003E-2</v>
      </c>
      <c r="K12" s="26">
        <f t="shared" si="3"/>
        <v>115.45424800959758</v>
      </c>
      <c r="S12" s="7" t="s">
        <v>64</v>
      </c>
      <c r="T12" s="7" t="s">
        <v>56</v>
      </c>
      <c r="U12" s="3">
        <v>2.3379E-2</v>
      </c>
      <c r="V12" s="20">
        <v>6.3408999999999993E-2</v>
      </c>
      <c r="W12" s="26">
        <f t="shared" si="5"/>
        <v>171.22203687069592</v>
      </c>
      <c r="Y12" s="8" t="s">
        <v>63</v>
      </c>
      <c r="Z12" s="8" t="s">
        <v>24</v>
      </c>
      <c r="AA12" s="3">
        <v>4.5064E-2</v>
      </c>
      <c r="AB12" s="20">
        <v>9.8671999999999996E-2</v>
      </c>
      <c r="AC12" s="26">
        <f t="shared" si="6"/>
        <v>118.95970175750044</v>
      </c>
      <c r="AD12" s="11"/>
      <c r="AE12" s="15" t="s">
        <v>79</v>
      </c>
      <c r="AF12" s="1" t="s">
        <v>80</v>
      </c>
      <c r="AG12" s="3">
        <v>3.5678000000000001E-2</v>
      </c>
      <c r="AH12" s="20">
        <v>7.8607999999999997E-2</v>
      </c>
      <c r="AI12" s="26">
        <f t="shared" si="7"/>
        <v>120.32625147149503</v>
      </c>
      <c r="AJ12" s="11"/>
      <c r="AK12" s="12" t="s">
        <v>21</v>
      </c>
      <c r="AL12" s="12" t="s">
        <v>26</v>
      </c>
      <c r="AM12" s="3" t="str">
        <f t="shared" si="0"/>
        <v>CPA3 - MS4A2</v>
      </c>
      <c r="AO12" s="3" t="s">
        <v>120</v>
      </c>
      <c r="AP12" s="3">
        <f t="shared" si="1"/>
        <v>2</v>
      </c>
    </row>
    <row r="13" spans="1:42" x14ac:dyDescent="0.25">
      <c r="A13" s="1" t="s">
        <v>21</v>
      </c>
      <c r="B13" s="1" t="s">
        <v>26</v>
      </c>
      <c r="C13" s="2" t="s">
        <v>27</v>
      </c>
      <c r="D13" s="20">
        <v>2.5137E-2</v>
      </c>
      <c r="E13" s="26">
        <f t="shared" si="2"/>
        <v>18.806125342659989</v>
      </c>
      <c r="G13" s="6" t="s">
        <v>28</v>
      </c>
      <c r="H13" s="6" t="s">
        <v>29</v>
      </c>
      <c r="I13" s="2" t="s">
        <v>52</v>
      </c>
      <c r="J13" s="21">
        <v>2.1062000000000001E-2</v>
      </c>
      <c r="K13" s="26">
        <f t="shared" si="3"/>
        <v>26.673482889276489</v>
      </c>
      <c r="S13" s="6" t="s">
        <v>19</v>
      </c>
      <c r="T13" s="6" t="s">
        <v>37</v>
      </c>
      <c r="U13" s="3">
        <v>6.7360000000000003E-2</v>
      </c>
      <c r="V13" s="20">
        <v>0.13611000000000001</v>
      </c>
      <c r="W13" s="26">
        <f t="shared" si="5"/>
        <v>102.06353919239905</v>
      </c>
      <c r="Y13" s="8" t="s">
        <v>69</v>
      </c>
      <c r="Z13" s="8" t="s">
        <v>70</v>
      </c>
      <c r="AA13" s="3">
        <v>3.4299000000000003E-2</v>
      </c>
      <c r="AB13" s="20">
        <v>6.9031999999999996E-2</v>
      </c>
      <c r="AC13" s="26">
        <f t="shared" si="6"/>
        <v>101.26534301291581</v>
      </c>
      <c r="AD13" s="11"/>
      <c r="AK13" s="12" t="s">
        <v>28</v>
      </c>
      <c r="AL13" s="12" t="s">
        <v>29</v>
      </c>
      <c r="AM13" s="3" t="str">
        <f t="shared" si="0"/>
        <v>CYSLTR1 - KITLG</v>
      </c>
      <c r="AO13" s="3" t="s">
        <v>121</v>
      </c>
      <c r="AP13" s="3">
        <f t="shared" si="1"/>
        <v>2</v>
      </c>
    </row>
    <row r="14" spans="1:42" x14ac:dyDescent="0.25">
      <c r="A14" s="6" t="s">
        <v>28</v>
      </c>
      <c r="B14" s="6" t="s">
        <v>29</v>
      </c>
      <c r="C14" s="2" t="s">
        <v>30</v>
      </c>
      <c r="D14" s="20">
        <v>1.4855999999999999E-2</v>
      </c>
      <c r="E14" s="26">
        <f t="shared" si="2"/>
        <v>9.2674315975286774</v>
      </c>
      <c r="G14" s="6" t="s">
        <v>17</v>
      </c>
      <c r="H14" s="6" t="s">
        <v>14</v>
      </c>
      <c r="I14" s="2" t="s">
        <v>53</v>
      </c>
      <c r="J14" s="21">
        <v>2.4757999999999999E-2</v>
      </c>
      <c r="K14" s="26">
        <f t="shared" si="3"/>
        <v>33.957363921653503</v>
      </c>
      <c r="Y14" s="8" t="s">
        <v>71</v>
      </c>
      <c r="Z14" s="8" t="s">
        <v>72</v>
      </c>
      <c r="AA14" s="3">
        <v>3.9491999999999999E-2</v>
      </c>
      <c r="AB14" s="20">
        <v>6.3237000000000002E-2</v>
      </c>
      <c r="AC14" s="26">
        <f t="shared" si="6"/>
        <v>60.126101488909157</v>
      </c>
      <c r="AD14" s="11"/>
      <c r="AK14" s="12" t="s">
        <v>17</v>
      </c>
      <c r="AL14" s="12" t="s">
        <v>10</v>
      </c>
      <c r="AM14" s="3" t="str">
        <f t="shared" si="0"/>
        <v>EPX - PMCH</v>
      </c>
      <c r="AO14" s="3" t="s">
        <v>122</v>
      </c>
      <c r="AP14" s="3">
        <f t="shared" si="1"/>
        <v>2</v>
      </c>
    </row>
    <row r="15" spans="1:42" x14ac:dyDescent="0.25">
      <c r="A15" s="1" t="s">
        <v>17</v>
      </c>
      <c r="B15" s="1" t="s">
        <v>10</v>
      </c>
      <c r="C15" s="2" t="s">
        <v>31</v>
      </c>
      <c r="D15" s="20">
        <v>2.2027000000000001E-2</v>
      </c>
      <c r="E15" s="26">
        <f t="shared" si="2"/>
        <v>48.540022928046405</v>
      </c>
      <c r="G15" s="4" t="s">
        <v>44</v>
      </c>
      <c r="H15" s="4" t="s">
        <v>54</v>
      </c>
      <c r="I15" s="2" t="s">
        <v>55</v>
      </c>
      <c r="J15" s="21">
        <v>6.6514000000000004E-2</v>
      </c>
      <c r="K15" s="26">
        <f t="shared" si="3"/>
        <v>107.53198127925117</v>
      </c>
      <c r="Y15" s="7" t="s">
        <v>64</v>
      </c>
      <c r="Z15" s="7" t="s">
        <v>56</v>
      </c>
      <c r="AA15" s="3">
        <v>4.0173E-2</v>
      </c>
      <c r="AB15" s="20">
        <v>0.14226</v>
      </c>
      <c r="AC15" s="26">
        <f t="shared" si="6"/>
        <v>254.11843775670224</v>
      </c>
      <c r="AD15" s="11"/>
      <c r="AK15" s="12" t="s">
        <v>17</v>
      </c>
      <c r="AL15" s="12" t="s">
        <v>14</v>
      </c>
      <c r="AM15" s="3" t="str">
        <f t="shared" si="0"/>
        <v>EPX - PRG2</v>
      </c>
      <c r="AO15" s="3" t="s">
        <v>113</v>
      </c>
      <c r="AP15" s="3">
        <f t="shared" si="1"/>
        <v>2</v>
      </c>
    </row>
    <row r="16" spans="1:42" x14ac:dyDescent="0.25">
      <c r="A16" s="6" t="s">
        <v>17</v>
      </c>
      <c r="B16" s="6" t="s">
        <v>14</v>
      </c>
      <c r="C16" s="2" t="s">
        <v>32</v>
      </c>
      <c r="D16" s="20">
        <v>2.2824000000000001E-2</v>
      </c>
      <c r="E16" s="26">
        <f t="shared" si="2"/>
        <v>34.829867674858242</v>
      </c>
      <c r="G16" s="1" t="s">
        <v>56</v>
      </c>
      <c r="H16" s="1" t="s">
        <v>57</v>
      </c>
      <c r="I16" s="2" t="s">
        <v>58</v>
      </c>
      <c r="J16" s="21">
        <v>1.6725E-2</v>
      </c>
      <c r="K16" s="26">
        <f t="shared" si="3"/>
        <v>5.680525717174274</v>
      </c>
      <c r="Y16" s="1" t="s">
        <v>73</v>
      </c>
      <c r="Z16" s="1" t="s">
        <v>74</v>
      </c>
      <c r="AA16" s="3">
        <v>3.0523999999999999E-2</v>
      </c>
      <c r="AB16" s="20">
        <v>3.7939000000000001E-2</v>
      </c>
      <c r="AC16" s="26">
        <f t="shared" si="6"/>
        <v>24.292360110077322</v>
      </c>
      <c r="AD16" s="11"/>
      <c r="AK16" s="12" t="s">
        <v>22</v>
      </c>
      <c r="AL16" s="12" t="s">
        <v>24</v>
      </c>
      <c r="AM16" s="3" t="str">
        <f t="shared" si="0"/>
        <v>FCER1A - KIT</v>
      </c>
      <c r="AO16" s="3" t="s">
        <v>82</v>
      </c>
      <c r="AP16" s="3">
        <f t="shared" si="1"/>
        <v>2</v>
      </c>
    </row>
    <row r="17" spans="1:42" x14ac:dyDescent="0.25">
      <c r="A17" s="1" t="s">
        <v>22</v>
      </c>
      <c r="B17" s="1" t="s">
        <v>24</v>
      </c>
      <c r="C17" s="2" t="s">
        <v>33</v>
      </c>
      <c r="D17" s="20">
        <v>1.8537000000000001E-2</v>
      </c>
      <c r="E17" s="26">
        <f t="shared" si="2"/>
        <v>30.49630411826822</v>
      </c>
      <c r="G17" s="6" t="s">
        <v>19</v>
      </c>
      <c r="H17" s="6" t="s">
        <v>37</v>
      </c>
      <c r="I17" s="2" t="s">
        <v>59</v>
      </c>
      <c r="J17" s="21">
        <v>1.6473000000000002E-2</v>
      </c>
      <c r="K17" s="26">
        <f t="shared" si="3"/>
        <v>4.3651799290420819</v>
      </c>
      <c r="Y17" s="6" t="s">
        <v>19</v>
      </c>
      <c r="Z17" s="6" t="s">
        <v>37</v>
      </c>
      <c r="AA17" s="3">
        <v>0.15769</v>
      </c>
      <c r="AB17" s="20">
        <v>0.31674000000000002</v>
      </c>
      <c r="AC17" s="26">
        <f t="shared" si="6"/>
        <v>100.86245164563385</v>
      </c>
      <c r="AD17" s="11"/>
      <c r="AF17">
        <f>100-300/74</f>
        <v>95.945945945945951</v>
      </c>
      <c r="AG17" t="s">
        <v>141</v>
      </c>
      <c r="AK17" s="12" t="s">
        <v>34</v>
      </c>
      <c r="AL17" s="12" t="s">
        <v>26</v>
      </c>
      <c r="AM17" s="3" t="str">
        <f t="shared" si="0"/>
        <v>IL12A - MS4A2</v>
      </c>
      <c r="AO17" s="3" t="s">
        <v>85</v>
      </c>
      <c r="AP17" s="3">
        <f t="shared" si="1"/>
        <v>2</v>
      </c>
    </row>
    <row r="18" spans="1:42" x14ac:dyDescent="0.25">
      <c r="A18" s="1" t="s">
        <v>34</v>
      </c>
      <c r="B18" s="1" t="s">
        <v>26</v>
      </c>
      <c r="C18" s="2" t="s">
        <v>35</v>
      </c>
      <c r="D18" s="20">
        <v>1.3499000000000001E-2</v>
      </c>
      <c r="E18" s="26">
        <f t="shared" si="2"/>
        <v>-1.9181864419094574</v>
      </c>
      <c r="AD18" s="11"/>
      <c r="AE18" s="29"/>
      <c r="AF18" s="29" t="s">
        <v>143</v>
      </c>
      <c r="AG18" s="11"/>
      <c r="AH18" s="11"/>
      <c r="AK18" s="12" t="s">
        <v>24</v>
      </c>
      <c r="AL18" s="12" t="s">
        <v>26</v>
      </c>
      <c r="AM18" s="3" t="str">
        <f t="shared" si="0"/>
        <v>KIT - MS4A2</v>
      </c>
      <c r="AO18" s="3" t="s">
        <v>86</v>
      </c>
      <c r="AP18" s="3">
        <f t="shared" si="1"/>
        <v>2</v>
      </c>
    </row>
    <row r="19" spans="1:42" x14ac:dyDescent="0.25">
      <c r="A19" s="1" t="s">
        <v>24</v>
      </c>
      <c r="B19" s="1" t="s">
        <v>26</v>
      </c>
      <c r="C19" s="2" t="s">
        <v>36</v>
      </c>
      <c r="D19" s="20">
        <v>1.6587999999999999E-2</v>
      </c>
      <c r="E19" s="26">
        <f t="shared" si="2"/>
        <v>19.45844735705025</v>
      </c>
      <c r="AD19" s="11"/>
      <c r="AE19" s="10">
        <v>1</v>
      </c>
      <c r="AF19" s="10" t="s">
        <v>92</v>
      </c>
      <c r="AG19" s="11"/>
      <c r="AH19" s="11"/>
      <c r="AK19" s="12" t="s">
        <v>19</v>
      </c>
      <c r="AL19" s="12" t="s">
        <v>37</v>
      </c>
      <c r="AM19" s="3" t="str">
        <f t="shared" si="0"/>
        <v>RNASE2 - RNASE3</v>
      </c>
      <c r="AO19" s="3" t="s">
        <v>87</v>
      </c>
      <c r="AP19" s="3">
        <f t="shared" si="1"/>
        <v>2</v>
      </c>
    </row>
    <row r="20" spans="1:42" x14ac:dyDescent="0.25">
      <c r="A20" s="6" t="s">
        <v>19</v>
      </c>
      <c r="B20" s="6" t="s">
        <v>37</v>
      </c>
      <c r="C20" s="2" t="s">
        <v>38</v>
      </c>
      <c r="D20" s="20">
        <v>1.4826000000000001E-2</v>
      </c>
      <c r="E20" s="26">
        <f t="shared" si="2"/>
        <v>5.1340235427598966</v>
      </c>
      <c r="AE20" s="10">
        <v>2</v>
      </c>
      <c r="AF20" s="10" t="s">
        <v>98</v>
      </c>
      <c r="AG20" s="28"/>
      <c r="AH20" s="25"/>
      <c r="AK20" s="12" t="s">
        <v>39</v>
      </c>
      <c r="AL20" s="12" t="s">
        <v>0</v>
      </c>
      <c r="AM20" s="3" t="str">
        <f t="shared" si="0"/>
        <v>ADAM33 - ADRB2</v>
      </c>
      <c r="AO20" s="3" t="s">
        <v>88</v>
      </c>
      <c r="AP20" s="3">
        <f t="shared" si="1"/>
        <v>2</v>
      </c>
    </row>
    <row r="21" spans="1:42" x14ac:dyDescent="0.25">
      <c r="AE21" s="10">
        <v>3</v>
      </c>
      <c r="AF21" s="10" t="s">
        <v>108</v>
      </c>
      <c r="AG21" s="11"/>
      <c r="AH21" s="11"/>
      <c r="AK21" s="12" t="s">
        <v>41</v>
      </c>
      <c r="AL21" s="12" t="s">
        <v>29</v>
      </c>
      <c r="AM21" s="3" t="str">
        <f t="shared" si="0"/>
        <v>ALOX5 - KITLG</v>
      </c>
      <c r="AO21" s="3" t="s">
        <v>94</v>
      </c>
      <c r="AP21" s="3">
        <f t="shared" si="1"/>
        <v>2</v>
      </c>
    </row>
    <row r="22" spans="1:42" x14ac:dyDescent="0.25">
      <c r="AE22" s="10">
        <v>4</v>
      </c>
      <c r="AF22" s="10" t="s">
        <v>90</v>
      </c>
      <c r="AG22" s="11"/>
      <c r="AH22" s="11"/>
      <c r="AK22" s="12" t="s">
        <v>3</v>
      </c>
      <c r="AL22" s="12" t="s">
        <v>4</v>
      </c>
      <c r="AM22" s="3" t="str">
        <f t="shared" si="0"/>
        <v>ARG1 - CHIA</v>
      </c>
      <c r="AO22" s="3" t="s">
        <v>103</v>
      </c>
      <c r="AP22" s="3">
        <f t="shared" si="1"/>
        <v>2</v>
      </c>
    </row>
    <row r="23" spans="1:42" x14ac:dyDescent="0.25">
      <c r="AE23" s="10">
        <v>5</v>
      </c>
      <c r="AF23" s="10" t="s">
        <v>100</v>
      </c>
      <c r="AG23" s="11"/>
      <c r="AH23" s="11"/>
      <c r="AK23" s="12" t="s">
        <v>4</v>
      </c>
      <c r="AL23" s="12" t="s">
        <v>44</v>
      </c>
      <c r="AM23" s="3" t="str">
        <f t="shared" si="0"/>
        <v>CHIA - MRC1</v>
      </c>
      <c r="AO23" s="3" t="s">
        <v>99</v>
      </c>
      <c r="AP23" s="3">
        <f t="shared" si="1"/>
        <v>1</v>
      </c>
    </row>
    <row r="24" spans="1:42" x14ac:dyDescent="0.25">
      <c r="AE24" s="10">
        <v>6</v>
      </c>
      <c r="AF24" s="10" t="s">
        <v>109</v>
      </c>
      <c r="AG24" s="11"/>
      <c r="AH24" s="11"/>
      <c r="AK24" s="12" t="s">
        <v>9</v>
      </c>
      <c r="AL24" s="12" t="s">
        <v>12</v>
      </c>
      <c r="AM24" s="3" t="str">
        <f t="shared" si="0"/>
        <v>CLC - POSTN</v>
      </c>
      <c r="AO24" s="3" t="s">
        <v>106</v>
      </c>
      <c r="AP24" s="3">
        <f t="shared" si="1"/>
        <v>1</v>
      </c>
    </row>
    <row r="25" spans="1:42" x14ac:dyDescent="0.25">
      <c r="AE25" s="10" t="s">
        <v>142</v>
      </c>
      <c r="AF25" s="10" t="s">
        <v>142</v>
      </c>
      <c r="AG25" s="11"/>
      <c r="AH25" s="11"/>
      <c r="AK25" s="12" t="s">
        <v>9</v>
      </c>
      <c r="AL25" s="12" t="s">
        <v>14</v>
      </c>
      <c r="AM25" s="3" t="str">
        <f t="shared" si="0"/>
        <v>CLC - PRG2</v>
      </c>
      <c r="AO25" s="3" t="s">
        <v>124</v>
      </c>
      <c r="AP25" s="3">
        <f t="shared" si="1"/>
        <v>1</v>
      </c>
    </row>
    <row r="26" spans="1:42" x14ac:dyDescent="0.25">
      <c r="AE26" s="10">
        <v>46</v>
      </c>
      <c r="AF26" s="10" t="s">
        <v>96</v>
      </c>
      <c r="AG26" s="11"/>
      <c r="AH26" s="11"/>
      <c r="AK26" s="12" t="s">
        <v>16</v>
      </c>
      <c r="AL26" s="12" t="s">
        <v>17</v>
      </c>
      <c r="AM26" s="3" t="str">
        <f t="shared" si="0"/>
        <v>CLCA1 - EPX</v>
      </c>
      <c r="AO26" s="3" t="s">
        <v>114</v>
      </c>
      <c r="AP26" s="3">
        <f t="shared" si="1"/>
        <v>1</v>
      </c>
    </row>
    <row r="27" spans="1:42" x14ac:dyDescent="0.25">
      <c r="AE27" s="10">
        <v>47</v>
      </c>
      <c r="AF27" s="10" t="s">
        <v>97</v>
      </c>
      <c r="AG27" s="11"/>
      <c r="AH27" s="11"/>
      <c r="AK27" s="12" t="s">
        <v>16</v>
      </c>
      <c r="AL27" s="12" t="s">
        <v>19</v>
      </c>
      <c r="AM27" s="3" t="str">
        <f t="shared" si="0"/>
        <v>CLCA1 - RNASE2</v>
      </c>
      <c r="AO27" s="3" t="s">
        <v>115</v>
      </c>
      <c r="AP27" s="3">
        <f t="shared" si="1"/>
        <v>1</v>
      </c>
    </row>
    <row r="28" spans="1:42" x14ac:dyDescent="0.25">
      <c r="AE28" s="10">
        <v>48</v>
      </c>
      <c r="AF28" s="10" t="s">
        <v>104</v>
      </c>
      <c r="AG28" s="11"/>
      <c r="AH28" s="11"/>
      <c r="AK28" s="12" t="s">
        <v>16</v>
      </c>
      <c r="AL28" s="12" t="s">
        <v>37</v>
      </c>
      <c r="AM28" s="3" t="str">
        <f t="shared" si="0"/>
        <v>CLCA1 - RNASE3</v>
      </c>
      <c r="AO28" s="3" t="s">
        <v>116</v>
      </c>
      <c r="AP28" s="3">
        <f t="shared" si="1"/>
        <v>1</v>
      </c>
    </row>
    <row r="29" spans="1:42" x14ac:dyDescent="0.25">
      <c r="AE29" s="11"/>
      <c r="AF29" s="11"/>
      <c r="AG29" s="11"/>
      <c r="AH29" s="11"/>
      <c r="AK29" s="12" t="s">
        <v>21</v>
      </c>
      <c r="AL29" s="12" t="s">
        <v>24</v>
      </c>
      <c r="AM29" s="3" t="str">
        <f t="shared" si="0"/>
        <v>CPA3 - KIT</v>
      </c>
      <c r="AO29" s="3" t="s">
        <v>117</v>
      </c>
      <c r="AP29" s="3">
        <f t="shared" si="1"/>
        <v>1</v>
      </c>
    </row>
    <row r="30" spans="1:42" x14ac:dyDescent="0.25">
      <c r="AE30" s="11"/>
      <c r="AF30" s="11"/>
      <c r="AG30" s="11"/>
      <c r="AH30" s="11"/>
      <c r="AK30" s="12" t="s">
        <v>28</v>
      </c>
      <c r="AL30" s="12" t="s">
        <v>29</v>
      </c>
      <c r="AM30" s="3" t="str">
        <f t="shared" si="0"/>
        <v>CYSLTR1 - KITLG</v>
      </c>
      <c r="AO30" s="3" t="s">
        <v>107</v>
      </c>
      <c r="AP30" s="3">
        <f t="shared" si="1"/>
        <v>1</v>
      </c>
    </row>
    <row r="31" spans="1:42" x14ac:dyDescent="0.25">
      <c r="AE31" s="11"/>
      <c r="AF31" s="11"/>
      <c r="AG31" s="11"/>
      <c r="AH31" s="11"/>
      <c r="AK31" s="12" t="s">
        <v>17</v>
      </c>
      <c r="AL31" s="12" t="s">
        <v>14</v>
      </c>
      <c r="AM31" s="3" t="str">
        <f t="shared" si="0"/>
        <v>EPX - PRG2</v>
      </c>
      <c r="AO31" s="3" t="s">
        <v>119</v>
      </c>
      <c r="AP31" s="3">
        <f t="shared" si="1"/>
        <v>1</v>
      </c>
    </row>
    <row r="32" spans="1:42" x14ac:dyDescent="0.25">
      <c r="AK32" s="12" t="s">
        <v>44</v>
      </c>
      <c r="AL32" s="12" t="s">
        <v>54</v>
      </c>
      <c r="AM32" s="3" t="str">
        <f t="shared" si="0"/>
        <v>MRC1 - RETNLB</v>
      </c>
      <c r="AO32" s="3" t="s">
        <v>125</v>
      </c>
      <c r="AP32" s="3">
        <f t="shared" si="1"/>
        <v>1</v>
      </c>
    </row>
    <row r="33" spans="37:42" x14ac:dyDescent="0.25">
      <c r="AK33" s="12" t="s">
        <v>56</v>
      </c>
      <c r="AL33" s="12" t="s">
        <v>57</v>
      </c>
      <c r="AM33" s="3" t="str">
        <f t="shared" si="0"/>
        <v>PDCD1 - TNFRSF4</v>
      </c>
      <c r="AO33" s="3" t="s">
        <v>111</v>
      </c>
      <c r="AP33" s="3">
        <f t="shared" si="1"/>
        <v>1</v>
      </c>
    </row>
    <row r="34" spans="37:42" x14ac:dyDescent="0.25">
      <c r="AK34" s="12" t="s">
        <v>19</v>
      </c>
      <c r="AL34" s="12" t="s">
        <v>37</v>
      </c>
      <c r="AM34" s="3" t="str">
        <f t="shared" si="0"/>
        <v>RNASE2 - RNASE3</v>
      </c>
      <c r="AO34" s="3" t="s">
        <v>112</v>
      </c>
      <c r="AP34" s="3">
        <f t="shared" si="1"/>
        <v>1</v>
      </c>
    </row>
    <row r="35" spans="37:42" x14ac:dyDescent="0.25">
      <c r="AK35" s="12" t="s">
        <v>41</v>
      </c>
      <c r="AL35" s="12" t="s">
        <v>29</v>
      </c>
      <c r="AM35" s="3" t="str">
        <f t="shared" si="0"/>
        <v>ALOX5 - KITLG</v>
      </c>
      <c r="AO35" s="3" t="s">
        <v>126</v>
      </c>
      <c r="AP35" s="3">
        <f t="shared" si="1"/>
        <v>1</v>
      </c>
    </row>
    <row r="36" spans="37:42" x14ac:dyDescent="0.25">
      <c r="AK36" s="12" t="s">
        <v>9</v>
      </c>
      <c r="AL36" s="12" t="s">
        <v>37</v>
      </c>
      <c r="AM36" s="3" t="str">
        <f t="shared" si="0"/>
        <v>CLC - RNASE3</v>
      </c>
      <c r="AO36" s="3" t="s">
        <v>127</v>
      </c>
      <c r="AP36" s="3">
        <f t="shared" si="1"/>
        <v>1</v>
      </c>
    </row>
    <row r="37" spans="37:42" x14ac:dyDescent="0.25">
      <c r="AK37" s="12" t="s">
        <v>21</v>
      </c>
      <c r="AL37" s="12" t="s">
        <v>24</v>
      </c>
      <c r="AM37" s="3" t="str">
        <f t="shared" si="0"/>
        <v>CPA3 - KIT</v>
      </c>
      <c r="AO37" s="3" t="s">
        <v>123</v>
      </c>
      <c r="AP37" s="3">
        <f t="shared" si="1"/>
        <v>1</v>
      </c>
    </row>
    <row r="38" spans="37:42" x14ac:dyDescent="0.25">
      <c r="AK38" s="12" t="s">
        <v>28</v>
      </c>
      <c r="AL38" s="12" t="s">
        <v>29</v>
      </c>
      <c r="AM38" s="3" t="str">
        <f t="shared" si="0"/>
        <v>CYSLTR1 - KITLG</v>
      </c>
      <c r="AO38" s="3" t="s">
        <v>128</v>
      </c>
      <c r="AP38" s="3">
        <f t="shared" si="1"/>
        <v>1</v>
      </c>
    </row>
    <row r="39" spans="37:42" x14ac:dyDescent="0.25">
      <c r="AK39" s="12" t="s">
        <v>44</v>
      </c>
      <c r="AL39" s="12" t="s">
        <v>54</v>
      </c>
      <c r="AM39" s="3" t="str">
        <f t="shared" si="0"/>
        <v>MRC1 - RETNLB</v>
      </c>
      <c r="AO39" s="3" t="s">
        <v>101</v>
      </c>
      <c r="AP39" s="3">
        <f t="shared" si="1"/>
        <v>1</v>
      </c>
    </row>
    <row r="40" spans="37:42" x14ac:dyDescent="0.25">
      <c r="AK40" s="12" t="s">
        <v>41</v>
      </c>
      <c r="AL40" s="12" t="s">
        <v>60</v>
      </c>
      <c r="AM40" s="3" t="str">
        <f t="shared" si="0"/>
        <v>ALOX5 - LTB4R</v>
      </c>
      <c r="AO40" s="3" t="s">
        <v>102</v>
      </c>
      <c r="AP40" s="3">
        <f t="shared" si="1"/>
        <v>1</v>
      </c>
    </row>
    <row r="41" spans="37:42" x14ac:dyDescent="0.25">
      <c r="AK41" s="12" t="s">
        <v>61</v>
      </c>
      <c r="AL41" s="12" t="s">
        <v>6</v>
      </c>
      <c r="AM41" s="3" t="str">
        <f t="shared" si="0"/>
        <v>CCL24 - CCL26</v>
      </c>
      <c r="AO41" s="3" t="s">
        <v>81</v>
      </c>
      <c r="AP41" s="3">
        <f t="shared" si="1"/>
        <v>1</v>
      </c>
    </row>
    <row r="42" spans="37:42" x14ac:dyDescent="0.25">
      <c r="AK42" s="12" t="s">
        <v>61</v>
      </c>
      <c r="AL42" s="12" t="s">
        <v>7</v>
      </c>
      <c r="AM42" s="3" t="str">
        <f t="shared" si="0"/>
        <v>CCL24 - CCL8</v>
      </c>
      <c r="AO42" s="3" t="s">
        <v>83</v>
      </c>
      <c r="AP42" s="3">
        <f t="shared" si="1"/>
        <v>1</v>
      </c>
    </row>
    <row r="43" spans="37:42" x14ac:dyDescent="0.25">
      <c r="AK43" s="12" t="s">
        <v>61</v>
      </c>
      <c r="AL43" s="12" t="s">
        <v>62</v>
      </c>
      <c r="AM43" s="3" t="str">
        <f t="shared" si="0"/>
        <v>CCL24 - GPR44</v>
      </c>
      <c r="AO43" s="3" t="s">
        <v>84</v>
      </c>
      <c r="AP43" s="3">
        <f t="shared" si="1"/>
        <v>1</v>
      </c>
    </row>
    <row r="44" spans="37:42" x14ac:dyDescent="0.25">
      <c r="AK44" s="12" t="s">
        <v>7</v>
      </c>
      <c r="AL44" s="12" t="s">
        <v>62</v>
      </c>
      <c r="AM44" s="3" t="str">
        <f t="shared" si="0"/>
        <v>CCL8 - GPR44</v>
      </c>
      <c r="AO44" s="3" t="s">
        <v>89</v>
      </c>
      <c r="AP44" s="3">
        <f t="shared" si="1"/>
        <v>1</v>
      </c>
    </row>
    <row r="45" spans="37:42" x14ac:dyDescent="0.25">
      <c r="AK45" s="12" t="s">
        <v>9</v>
      </c>
      <c r="AL45" s="12" t="s">
        <v>17</v>
      </c>
      <c r="AM45" s="3" t="str">
        <f t="shared" si="0"/>
        <v>CLC - EPX</v>
      </c>
      <c r="AO45" s="3" t="s">
        <v>91</v>
      </c>
      <c r="AP45" s="3">
        <f t="shared" si="1"/>
        <v>1</v>
      </c>
    </row>
    <row r="46" spans="37:42" x14ac:dyDescent="0.25">
      <c r="AK46" s="12" t="s">
        <v>9</v>
      </c>
      <c r="AL46" s="12" t="s">
        <v>37</v>
      </c>
      <c r="AM46" s="3" t="str">
        <f t="shared" si="0"/>
        <v>CLC - RNASE3</v>
      </c>
      <c r="AO46" s="3" t="s">
        <v>93</v>
      </c>
      <c r="AP46" s="3">
        <f t="shared" si="1"/>
        <v>1</v>
      </c>
    </row>
    <row r="47" spans="37:42" x14ac:dyDescent="0.25">
      <c r="AK47" s="12" t="s">
        <v>63</v>
      </c>
      <c r="AL47" s="12" t="s">
        <v>60</v>
      </c>
      <c r="AM47" s="3" t="str">
        <f t="shared" si="0"/>
        <v>CMA1 - LTB4R</v>
      </c>
      <c r="AO47" s="3" t="s">
        <v>95</v>
      </c>
      <c r="AP47" s="3">
        <f t="shared" si="1"/>
        <v>1</v>
      </c>
    </row>
    <row r="48" spans="37:42" x14ac:dyDescent="0.25">
      <c r="AK48" s="12" t="s">
        <v>28</v>
      </c>
      <c r="AL48" s="12" t="s">
        <v>29</v>
      </c>
      <c r="AM48" s="3" t="str">
        <f t="shared" si="0"/>
        <v>CYSLTR1 - KITLG</v>
      </c>
      <c r="AO48" s="3" t="s">
        <v>96</v>
      </c>
      <c r="AP48" s="3">
        <f t="shared" si="1"/>
        <v>1</v>
      </c>
    </row>
    <row r="49" spans="37:42" x14ac:dyDescent="0.25">
      <c r="AK49" s="12" t="s">
        <v>64</v>
      </c>
      <c r="AL49" s="12" t="s">
        <v>56</v>
      </c>
      <c r="AM49" s="3" t="str">
        <f t="shared" si="0"/>
        <v>MAF - PDCD1</v>
      </c>
      <c r="AO49" s="3" t="s">
        <v>97</v>
      </c>
      <c r="AP49" s="3">
        <f t="shared" si="1"/>
        <v>1</v>
      </c>
    </row>
    <row r="50" spans="37:42" x14ac:dyDescent="0.25">
      <c r="AK50" s="12" t="s">
        <v>19</v>
      </c>
      <c r="AL50" s="12" t="s">
        <v>37</v>
      </c>
      <c r="AM50" s="3" t="str">
        <f t="shared" si="0"/>
        <v>RNASE2 - RNASE3</v>
      </c>
      <c r="AO50" s="3" t="s">
        <v>104</v>
      </c>
      <c r="AP50" s="3">
        <f t="shared" si="1"/>
        <v>1</v>
      </c>
    </row>
    <row r="51" spans="37:42" x14ac:dyDescent="0.25">
      <c r="AK51" s="12" t="s">
        <v>65</v>
      </c>
      <c r="AL51" s="12" t="s">
        <v>61</v>
      </c>
      <c r="AM51" s="3" t="str">
        <f t="shared" si="0"/>
        <v>CCL17 - CCL24</v>
      </c>
    </row>
    <row r="52" spans="37:42" x14ac:dyDescent="0.25">
      <c r="AK52" s="12" t="s">
        <v>65</v>
      </c>
      <c r="AL52" s="12" t="s">
        <v>7</v>
      </c>
      <c r="AM52" s="3" t="str">
        <f t="shared" si="0"/>
        <v>CCL17 - CCL8</v>
      </c>
    </row>
    <row r="53" spans="37:42" x14ac:dyDescent="0.25">
      <c r="AK53" s="12" t="s">
        <v>66</v>
      </c>
      <c r="AL53" s="12" t="s">
        <v>61</v>
      </c>
      <c r="AM53" s="3" t="str">
        <f t="shared" si="0"/>
        <v>CCL22 - CCL24</v>
      </c>
    </row>
    <row r="54" spans="37:42" x14ac:dyDescent="0.25">
      <c r="AK54" s="12" t="s">
        <v>66</v>
      </c>
      <c r="AL54" s="12" t="s">
        <v>7</v>
      </c>
      <c r="AM54" s="3" t="str">
        <f t="shared" si="0"/>
        <v>CCL22 - CCL8</v>
      </c>
    </row>
    <row r="55" spans="37:42" x14ac:dyDescent="0.25">
      <c r="AK55" s="12" t="s">
        <v>61</v>
      </c>
      <c r="AL55" s="12" t="s">
        <v>7</v>
      </c>
      <c r="AM55" s="3" t="str">
        <f t="shared" si="0"/>
        <v>CCL24 - CCL8</v>
      </c>
    </row>
    <row r="56" spans="37:42" x14ac:dyDescent="0.25">
      <c r="AK56" s="12" t="s">
        <v>61</v>
      </c>
      <c r="AL56" s="12" t="s">
        <v>62</v>
      </c>
      <c r="AM56" s="3" t="str">
        <f t="shared" si="0"/>
        <v>CCL24 - GPR44</v>
      </c>
    </row>
    <row r="57" spans="37:42" x14ac:dyDescent="0.25">
      <c r="AK57" s="12" t="s">
        <v>7</v>
      </c>
      <c r="AL57" s="12" t="s">
        <v>62</v>
      </c>
      <c r="AM57" s="3" t="str">
        <f t="shared" si="0"/>
        <v>CCL8 - GPR44</v>
      </c>
    </row>
    <row r="58" spans="37:42" x14ac:dyDescent="0.25">
      <c r="AK58" s="12" t="s">
        <v>67</v>
      </c>
      <c r="AL58" s="12" t="s">
        <v>68</v>
      </c>
      <c r="AM58" s="3" t="str">
        <f t="shared" si="0"/>
        <v>CCR4 - CCR8</v>
      </c>
    </row>
    <row r="59" spans="37:42" x14ac:dyDescent="0.25">
      <c r="AK59" s="12" t="s">
        <v>67</v>
      </c>
      <c r="AL59" s="12" t="s">
        <v>62</v>
      </c>
      <c r="AM59" s="3" t="str">
        <f t="shared" si="0"/>
        <v>CCR4 - GPR44</v>
      </c>
    </row>
    <row r="60" spans="37:42" x14ac:dyDescent="0.25">
      <c r="AK60" s="12" t="s">
        <v>63</v>
      </c>
      <c r="AL60" s="12" t="s">
        <v>24</v>
      </c>
      <c r="AM60" s="3" t="str">
        <f t="shared" si="0"/>
        <v>CMA1 - KIT</v>
      </c>
    </row>
    <row r="61" spans="37:42" x14ac:dyDescent="0.25">
      <c r="AK61" s="12" t="s">
        <v>69</v>
      </c>
      <c r="AL61" s="12" t="s">
        <v>70</v>
      </c>
      <c r="AM61" s="3" t="str">
        <f t="shared" si="0"/>
        <v>IL17RB - IL33</v>
      </c>
    </row>
    <row r="62" spans="37:42" x14ac:dyDescent="0.25">
      <c r="AK62" s="12" t="s">
        <v>71</v>
      </c>
      <c r="AL62" s="12" t="s">
        <v>72</v>
      </c>
      <c r="AM62" s="3" t="str">
        <f t="shared" si="0"/>
        <v>IL1RL1 - IL25</v>
      </c>
    </row>
    <row r="63" spans="37:42" x14ac:dyDescent="0.25">
      <c r="AK63" s="12" t="s">
        <v>64</v>
      </c>
      <c r="AL63" s="12" t="s">
        <v>56</v>
      </c>
      <c r="AM63" s="3" t="str">
        <f t="shared" si="0"/>
        <v>MAF - PDCD1</v>
      </c>
    </row>
    <row r="64" spans="37:42" x14ac:dyDescent="0.25">
      <c r="AK64" s="12" t="s">
        <v>73</v>
      </c>
      <c r="AL64" s="12" t="s">
        <v>74</v>
      </c>
      <c r="AM64" s="3" t="str">
        <f t="shared" si="0"/>
        <v>MMP9 - RORC</v>
      </c>
    </row>
    <row r="65" spans="37:39" x14ac:dyDescent="0.25">
      <c r="AK65" s="12" t="s">
        <v>19</v>
      </c>
      <c r="AL65" s="12" t="s">
        <v>37</v>
      </c>
      <c r="AM65" s="3" t="str">
        <f t="shared" si="0"/>
        <v>RNASE2 - RNASE3</v>
      </c>
    </row>
    <row r="66" spans="37:39" x14ac:dyDescent="0.25">
      <c r="AK66" s="12" t="s">
        <v>65</v>
      </c>
      <c r="AL66" s="12" t="s">
        <v>66</v>
      </c>
      <c r="AM66" s="3" t="str">
        <f t="shared" si="0"/>
        <v>CCL17 - CCL22</v>
      </c>
    </row>
    <row r="67" spans="37:39" x14ac:dyDescent="0.25">
      <c r="AK67" s="12" t="s">
        <v>61</v>
      </c>
      <c r="AL67" s="12" t="s">
        <v>7</v>
      </c>
      <c r="AM67" s="3" t="str">
        <f t="shared" ref="AM67:AM75" si="8">CONCATENATE(AK67," - ", AL67)</f>
        <v>CCL24 - CCL8</v>
      </c>
    </row>
    <row r="68" spans="37:39" x14ac:dyDescent="0.25">
      <c r="AK68" s="12" t="s">
        <v>67</v>
      </c>
      <c r="AL68" s="12" t="s">
        <v>68</v>
      </c>
      <c r="AM68" s="3" t="str">
        <f t="shared" si="8"/>
        <v>CCR4 - CCR8</v>
      </c>
    </row>
    <row r="69" spans="37:39" x14ac:dyDescent="0.25">
      <c r="AK69" s="12" t="s">
        <v>75</v>
      </c>
      <c r="AL69" s="12" t="s">
        <v>56</v>
      </c>
      <c r="AM69" s="3" t="str">
        <f t="shared" si="8"/>
        <v>CD40LG - PDCD1</v>
      </c>
    </row>
    <row r="70" spans="37:39" x14ac:dyDescent="0.25">
      <c r="AK70" s="12" t="s">
        <v>63</v>
      </c>
      <c r="AL70" s="12" t="s">
        <v>24</v>
      </c>
      <c r="AM70" s="3" t="str">
        <f t="shared" si="8"/>
        <v>CMA1 - KIT</v>
      </c>
    </row>
    <row r="71" spans="37:39" x14ac:dyDescent="0.25">
      <c r="AK71" s="12" t="s">
        <v>63</v>
      </c>
      <c r="AL71" s="12" t="s">
        <v>76</v>
      </c>
      <c r="AM71" s="3" t="str">
        <f t="shared" si="8"/>
        <v>CMA1 - STAT5A</v>
      </c>
    </row>
    <row r="72" spans="37:39" x14ac:dyDescent="0.25">
      <c r="AK72" s="12" t="s">
        <v>69</v>
      </c>
      <c r="AL72" s="12" t="s">
        <v>70</v>
      </c>
      <c r="AM72" s="3" t="str">
        <f t="shared" si="8"/>
        <v>IL17RB - IL33</v>
      </c>
    </row>
    <row r="73" spans="37:39" x14ac:dyDescent="0.25">
      <c r="AK73" s="12" t="s">
        <v>71</v>
      </c>
      <c r="AL73" s="12" t="s">
        <v>72</v>
      </c>
      <c r="AM73" s="3" t="str">
        <f t="shared" si="8"/>
        <v>IL1RL1 - IL25</v>
      </c>
    </row>
    <row r="74" spans="37:39" x14ac:dyDescent="0.25">
      <c r="AK74" s="12" t="s">
        <v>77</v>
      </c>
      <c r="AL74" s="12" t="s">
        <v>78</v>
      </c>
      <c r="AM74" s="3" t="str">
        <f t="shared" si="8"/>
        <v>IL3RA - IL5RA</v>
      </c>
    </row>
    <row r="75" spans="37:39" x14ac:dyDescent="0.25">
      <c r="AK75" s="14" t="s">
        <v>79</v>
      </c>
      <c r="AL75" s="14" t="s">
        <v>80</v>
      </c>
      <c r="AM75" t="str">
        <f t="shared" si="8"/>
        <v>PPARG - TGFB1</v>
      </c>
    </row>
    <row r="77" spans="37:39" x14ac:dyDescent="0.25">
      <c r="AK77" s="13"/>
      <c r="AL77" s="13"/>
    </row>
  </sheetData>
  <sortState ref="AO2:AP49">
    <sortCondition descending="1" ref="AP2:AP49"/>
  </sortState>
  <mergeCells count="13">
    <mergeCell ref="AK1:AM1"/>
    <mergeCell ref="U1:V1"/>
    <mergeCell ref="A2:B2"/>
    <mergeCell ref="C1:D1"/>
    <mergeCell ref="I1:J1"/>
    <mergeCell ref="G2:H2"/>
    <mergeCell ref="O1:P1"/>
    <mergeCell ref="M2:N2"/>
    <mergeCell ref="S2:T2"/>
    <mergeCell ref="AA1:AB1"/>
    <mergeCell ref="Y2:Z2"/>
    <mergeCell ref="AG1:AH1"/>
    <mergeCell ref="AE2:AF2"/>
  </mergeCells>
  <conditionalFormatting sqref="D3:E3 E4:E20">
    <cfRule type="cellIs" dxfId="1" priority="9" operator="greaterThan">
      <formula>$C$3</formula>
    </cfRule>
  </conditionalFormatting>
  <conditionalFormatting sqref="E3:E2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:K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X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3:AC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3:AI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Sheet1!avg_Network_500</vt:lpstr>
      <vt:lpstr>Sheet1!avg_Network_600</vt:lpstr>
      <vt:lpstr>Sheet1!avg_Network_700</vt:lpstr>
      <vt:lpstr>Sheet1!avg_Network_800</vt:lpstr>
      <vt:lpstr>Sheet1!avg_Network_900</vt:lpstr>
      <vt:lpstr>Sheet1!avg_Network_950</vt:lpstr>
      <vt:lpstr>Sheet1!res_Network_500</vt:lpstr>
      <vt:lpstr>Sheet1!res_Network_600</vt:lpstr>
      <vt:lpstr>Sheet1!res_Network_700</vt:lpstr>
      <vt:lpstr>Sheet1!res_Network_800</vt:lpstr>
      <vt:lpstr>Sheet1!res_Network_900</vt:lpstr>
      <vt:lpstr>Sheet1!res_Network_950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K. Bett</cp:lastModifiedBy>
  <dcterms:created xsi:type="dcterms:W3CDTF">2015-01-30T20:28:39Z</dcterms:created>
  <dcterms:modified xsi:type="dcterms:W3CDTF">2015-02-15T23:32:17Z</dcterms:modified>
</cp:coreProperties>
</file>