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tzah\Desktop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" i="1" l="1"/>
  <c r="G18" i="1"/>
  <c r="L36" i="1"/>
  <c r="Q36" i="1" s="1"/>
  <c r="K36" i="1"/>
  <c r="P36" i="1" s="1"/>
  <c r="L35" i="1"/>
  <c r="Q35" i="1" s="1"/>
  <c r="K35" i="1"/>
  <c r="P35" i="1" s="1"/>
  <c r="L34" i="1"/>
  <c r="K34" i="1"/>
  <c r="P34" i="1" s="1"/>
  <c r="L33" i="1"/>
  <c r="Q33" i="1" s="1"/>
  <c r="K33" i="1"/>
  <c r="P33" i="1" s="1"/>
  <c r="L32" i="1"/>
  <c r="Q32" i="1" s="1"/>
  <c r="K32" i="1"/>
  <c r="P32" i="1" s="1"/>
  <c r="L31" i="1"/>
  <c r="K31" i="1"/>
  <c r="P31" i="1" s="1"/>
  <c r="L30" i="1"/>
  <c r="Q30" i="1" s="1"/>
  <c r="K30" i="1"/>
  <c r="P30" i="1" s="1"/>
  <c r="L29" i="1"/>
  <c r="Q29" i="1" s="1"/>
  <c r="K29" i="1"/>
  <c r="P29" i="1" s="1"/>
  <c r="L28" i="1"/>
  <c r="Q28" i="1" s="1"/>
  <c r="K28" i="1"/>
  <c r="P28" i="1" s="1"/>
  <c r="L27" i="1"/>
  <c r="Q27" i="1" s="1"/>
  <c r="K27" i="1"/>
  <c r="P27" i="1" s="1"/>
  <c r="L26" i="1"/>
  <c r="Q26" i="1" s="1"/>
  <c r="K26" i="1"/>
  <c r="P26" i="1" s="1"/>
  <c r="L25" i="1"/>
  <c r="K25" i="1"/>
  <c r="C25" i="1"/>
  <c r="H25" i="1" s="1"/>
  <c r="C26" i="1"/>
  <c r="H26" i="1" s="1"/>
  <c r="C27" i="1"/>
  <c r="H27" i="1" s="1"/>
  <c r="C28" i="1"/>
  <c r="H28" i="1" s="1"/>
  <c r="C29" i="1"/>
  <c r="H29" i="1" s="1"/>
  <c r="C30" i="1"/>
  <c r="H30" i="1" s="1"/>
  <c r="C31" i="1"/>
  <c r="H31" i="1" s="1"/>
  <c r="C32" i="1"/>
  <c r="C33" i="1"/>
  <c r="H33" i="1" s="1"/>
  <c r="C34" i="1"/>
  <c r="H34" i="1" s="1"/>
  <c r="C35" i="1"/>
  <c r="H35" i="1" s="1"/>
  <c r="C36" i="1"/>
  <c r="B26" i="1"/>
  <c r="G26" i="1" s="1"/>
  <c r="B27" i="1"/>
  <c r="G27" i="1" s="1"/>
  <c r="B28" i="1"/>
  <c r="G28" i="1" s="1"/>
  <c r="B29" i="1"/>
  <c r="G29" i="1" s="1"/>
  <c r="B30" i="1"/>
  <c r="G30" i="1" s="1"/>
  <c r="B31" i="1"/>
  <c r="G31" i="1" s="1"/>
  <c r="B32" i="1"/>
  <c r="G32" i="1" s="1"/>
  <c r="B33" i="1"/>
  <c r="G33" i="1" s="1"/>
  <c r="B34" i="1"/>
  <c r="B35" i="1"/>
  <c r="B36" i="1"/>
  <c r="G36" i="1" s="1"/>
  <c r="B25" i="1"/>
  <c r="G25" i="1" s="1"/>
  <c r="Q31" i="1"/>
  <c r="Q5" i="1"/>
  <c r="Q6" i="1"/>
  <c r="Q7" i="1"/>
  <c r="Q17" i="1" s="1"/>
  <c r="Q8" i="1"/>
  <c r="Q9" i="1"/>
  <c r="Q10" i="1"/>
  <c r="Q11" i="1"/>
  <c r="Q12" i="1"/>
  <c r="Q13" i="1"/>
  <c r="Q14" i="1"/>
  <c r="Q15" i="1"/>
  <c r="Q16" i="1"/>
  <c r="P6" i="1"/>
  <c r="P7" i="1"/>
  <c r="P8" i="1"/>
  <c r="P17" i="1" s="1"/>
  <c r="P9" i="1"/>
  <c r="P10" i="1"/>
  <c r="P11" i="1"/>
  <c r="P12" i="1"/>
  <c r="P13" i="1"/>
  <c r="P14" i="1"/>
  <c r="P15" i="1"/>
  <c r="P16" i="1"/>
  <c r="P5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G6" i="1"/>
  <c r="G7" i="1"/>
  <c r="G8" i="1"/>
  <c r="G9" i="1"/>
  <c r="G10" i="1"/>
  <c r="G11" i="1"/>
  <c r="G12" i="1"/>
  <c r="G13" i="1"/>
  <c r="G14" i="1"/>
  <c r="G15" i="1"/>
  <c r="G16" i="1"/>
  <c r="G5" i="1"/>
  <c r="E7" i="1"/>
  <c r="E6" i="1"/>
  <c r="E8" i="1"/>
  <c r="E9" i="1"/>
  <c r="E10" i="1"/>
  <c r="E11" i="1"/>
  <c r="E12" i="1"/>
  <c r="E13" i="1"/>
  <c r="E14" i="1"/>
  <c r="E15" i="1"/>
  <c r="E16" i="1"/>
  <c r="E5" i="1"/>
  <c r="E17" i="1" s="1"/>
  <c r="N6" i="1"/>
  <c r="N7" i="1"/>
  <c r="N8" i="1"/>
  <c r="N9" i="1"/>
  <c r="N10" i="1"/>
  <c r="N11" i="1"/>
  <c r="N12" i="1"/>
  <c r="N13" i="1"/>
  <c r="N14" i="1"/>
  <c r="N15" i="1"/>
  <c r="N16" i="1"/>
  <c r="N5" i="1"/>
  <c r="L17" i="1"/>
  <c r="K17" i="1"/>
  <c r="C17" i="1"/>
  <c r="B17" i="1"/>
  <c r="C16" i="1"/>
  <c r="L37" i="1" l="1"/>
  <c r="Q25" i="1"/>
  <c r="E35" i="1"/>
  <c r="E36" i="1"/>
  <c r="E32" i="1"/>
  <c r="G35" i="1"/>
  <c r="E27" i="1"/>
  <c r="N32" i="1"/>
  <c r="E34" i="1"/>
  <c r="N34" i="1"/>
  <c r="K37" i="1"/>
  <c r="E31" i="1"/>
  <c r="N26" i="1"/>
  <c r="Q34" i="1"/>
  <c r="Q37" i="1" s="1"/>
  <c r="N28" i="1"/>
  <c r="N30" i="1"/>
  <c r="G34" i="1"/>
  <c r="E26" i="1"/>
  <c r="E30" i="1"/>
  <c r="N36" i="1"/>
  <c r="N27" i="1"/>
  <c r="H32" i="1"/>
  <c r="E28" i="1"/>
  <c r="C37" i="1"/>
  <c r="N25" i="1"/>
  <c r="E25" i="1"/>
  <c r="B37" i="1"/>
  <c r="P25" i="1"/>
  <c r="P37" i="1" s="1"/>
  <c r="N29" i="1"/>
  <c r="N31" i="1"/>
  <c r="N33" i="1"/>
  <c r="N35" i="1"/>
  <c r="E33" i="1"/>
  <c r="E29" i="1"/>
  <c r="H36" i="1"/>
  <c r="G17" i="1"/>
  <c r="N17" i="1"/>
  <c r="K38" i="1" l="1"/>
  <c r="B38" i="1"/>
  <c r="G37" i="1"/>
  <c r="P38" i="1"/>
  <c r="H37" i="1"/>
  <c r="N37" i="1"/>
  <c r="E37" i="1"/>
  <c r="G38" i="1" l="1"/>
</calcChain>
</file>

<file path=xl/sharedStrings.xml><?xml version="1.0" encoding="utf-8"?>
<sst xmlns="http://schemas.openxmlformats.org/spreadsheetml/2006/main" count="26" uniqueCount="9">
  <si>
    <t>Group A</t>
  </si>
  <si>
    <t>Group B</t>
  </si>
  <si>
    <t>Error Group %</t>
  </si>
  <si>
    <t>Abs Error</t>
  </si>
  <si>
    <t>mA</t>
  </si>
  <si>
    <t>Average</t>
  </si>
  <si>
    <t>mA:</t>
  </si>
  <si>
    <t>Offset</t>
  </si>
  <si>
    <t>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</si>
</sst>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8"/>
  <sheetViews>
    <sheetView tabSelected="1" topLeftCell="A17" zoomScale="115" zoomScaleNormal="115" workbookViewId="0">
      <selection activeCell="Q30" sqref="Q30"/>
    </sheetView>
  </sheetViews>
  <sheetFormatPr defaultRowHeight="15" x14ac:dyDescent="0.25"/>
  <sheetData>
    <row r="2" spans="1:17" x14ac:dyDescent="0.25">
      <c r="B2" t="s">
        <v>6</v>
      </c>
      <c r="C2">
        <v>2001</v>
      </c>
      <c r="K2" t="s">
        <v>4</v>
      </c>
      <c r="L2">
        <v>201.5</v>
      </c>
    </row>
    <row r="4" spans="1:17" x14ac:dyDescent="0.25">
      <c r="B4" t="s">
        <v>0</v>
      </c>
      <c r="C4" t="s">
        <v>1</v>
      </c>
      <c r="E4" t="s">
        <v>2</v>
      </c>
      <c r="G4" t="s">
        <v>3</v>
      </c>
      <c r="K4" t="s">
        <v>0</v>
      </c>
      <c r="L4" t="s">
        <v>1</v>
      </c>
      <c r="N4" t="s">
        <v>2</v>
      </c>
      <c r="P4" t="s">
        <v>3</v>
      </c>
    </row>
    <row r="5" spans="1:17" x14ac:dyDescent="0.25">
      <c r="A5">
        <v>1</v>
      </c>
      <c r="B5">
        <v>1952</v>
      </c>
      <c r="C5">
        <v>1964</v>
      </c>
      <c r="E5" s="1">
        <f>100*(MAX(B5,C5)-MIN(B5,C5))/MIN(B5,C5)</f>
        <v>0.61475409836065575</v>
      </c>
      <c r="G5">
        <f>100*B5/$C$2-100</f>
        <v>-2.4487756121938986</v>
      </c>
      <c r="H5">
        <f>100*C5/$C$2-100</f>
        <v>-1.8490754622688712</v>
      </c>
      <c r="J5">
        <v>1</v>
      </c>
      <c r="K5">
        <v>193</v>
      </c>
      <c r="L5">
        <v>189</v>
      </c>
      <c r="N5" s="1">
        <f>100*(MAX(K5,L5)-MIN(K5,L5))/MIN(K5,L5)</f>
        <v>2.1164021164021163</v>
      </c>
      <c r="P5">
        <f>100*K5/$L$2-100</f>
        <v>-4.2183622828784166</v>
      </c>
      <c r="Q5">
        <f>100*L5/$L$2-100</f>
        <v>-6.2034739454094279</v>
      </c>
    </row>
    <row r="6" spans="1:17" x14ac:dyDescent="0.25">
      <c r="A6">
        <v>2</v>
      </c>
      <c r="B6">
        <v>1964</v>
      </c>
      <c r="C6">
        <v>1933</v>
      </c>
      <c r="E6" s="1">
        <f t="shared" ref="E6:E16" si="0">100*(MAX(B6,C6)-MIN(B6,C6))/MIN(B6,C6)</f>
        <v>1.603724780134506</v>
      </c>
      <c r="G6">
        <f t="shared" ref="G6:H16" si="1">100*B6/$C$2-100</f>
        <v>-1.8490754622688712</v>
      </c>
      <c r="H6">
        <f t="shared" si="1"/>
        <v>-3.3983008495752074</v>
      </c>
      <c r="J6">
        <v>2</v>
      </c>
      <c r="K6">
        <v>193</v>
      </c>
      <c r="L6">
        <v>193</v>
      </c>
      <c r="N6" s="1">
        <f t="shared" ref="N6:N16" si="2">100*(MAX(K6,L6)-MIN(K6,L6))/MIN(K6,L6)</f>
        <v>0</v>
      </c>
      <c r="P6">
        <f t="shared" ref="P6:Q16" si="3">100*K6/$L$2-100</f>
        <v>-4.2183622828784166</v>
      </c>
      <c r="Q6">
        <f t="shared" si="3"/>
        <v>-4.2183622828784166</v>
      </c>
    </row>
    <row r="7" spans="1:17" x14ac:dyDescent="0.25">
      <c r="A7">
        <v>3</v>
      </c>
      <c r="B7">
        <v>1938</v>
      </c>
      <c r="C7">
        <v>1954</v>
      </c>
      <c r="E7" s="1">
        <f>100*(MAX(B7,C7)-MIN(B7,C7))/MIN(B7,C7)</f>
        <v>0.82559339525283792</v>
      </c>
      <c r="G7">
        <f t="shared" si="1"/>
        <v>-3.1484257871064472</v>
      </c>
      <c r="H7">
        <f t="shared" si="1"/>
        <v>-2.3488255872063917</v>
      </c>
      <c r="J7">
        <v>3</v>
      </c>
      <c r="K7">
        <v>178</v>
      </c>
      <c r="L7">
        <v>180</v>
      </c>
      <c r="N7" s="1">
        <f t="shared" si="2"/>
        <v>1.1235955056179776</v>
      </c>
      <c r="P7">
        <f t="shared" si="3"/>
        <v>-11.66253101736973</v>
      </c>
      <c r="Q7">
        <f t="shared" si="3"/>
        <v>-10.669975186104224</v>
      </c>
    </row>
    <row r="8" spans="1:17" x14ac:dyDescent="0.25">
      <c r="A8">
        <v>4</v>
      </c>
      <c r="B8">
        <v>1952</v>
      </c>
      <c r="C8">
        <v>1954</v>
      </c>
      <c r="E8" s="1">
        <f t="shared" si="0"/>
        <v>0.10245901639344263</v>
      </c>
      <c r="G8">
        <f t="shared" si="1"/>
        <v>-2.4487756121938986</v>
      </c>
      <c r="H8">
        <f t="shared" si="1"/>
        <v>-2.3488255872063917</v>
      </c>
      <c r="J8">
        <v>4</v>
      </c>
      <c r="K8">
        <v>186</v>
      </c>
      <c r="L8">
        <v>188</v>
      </c>
      <c r="N8" s="1">
        <f t="shared" si="2"/>
        <v>1.075268817204301</v>
      </c>
      <c r="P8">
        <f t="shared" si="3"/>
        <v>-7.6923076923076934</v>
      </c>
      <c r="Q8">
        <f t="shared" si="3"/>
        <v>-6.6997518610421878</v>
      </c>
    </row>
    <row r="9" spans="1:17" x14ac:dyDescent="0.25">
      <c r="A9">
        <v>5</v>
      </c>
      <c r="B9">
        <v>1960</v>
      </c>
      <c r="C9">
        <v>1967</v>
      </c>
      <c r="E9" s="1">
        <f t="shared" si="0"/>
        <v>0.35714285714285715</v>
      </c>
      <c r="G9">
        <f t="shared" si="1"/>
        <v>-2.0489755122438851</v>
      </c>
      <c r="H9">
        <f t="shared" si="1"/>
        <v>-1.6991504247876037</v>
      </c>
      <c r="J9">
        <v>5</v>
      </c>
      <c r="K9">
        <v>189</v>
      </c>
      <c r="L9">
        <v>186</v>
      </c>
      <c r="N9" s="1">
        <f t="shared" si="2"/>
        <v>1.6129032258064515</v>
      </c>
      <c r="P9">
        <f t="shared" si="3"/>
        <v>-6.2034739454094279</v>
      </c>
      <c r="Q9">
        <f t="shared" si="3"/>
        <v>-7.6923076923076934</v>
      </c>
    </row>
    <row r="10" spans="1:17" x14ac:dyDescent="0.25">
      <c r="A10">
        <v>6</v>
      </c>
      <c r="B10">
        <v>1964</v>
      </c>
      <c r="C10">
        <v>1965</v>
      </c>
      <c r="E10" s="1">
        <f t="shared" si="0"/>
        <v>5.0916496945010187E-2</v>
      </c>
      <c r="G10">
        <f t="shared" si="1"/>
        <v>-1.8490754622688712</v>
      </c>
      <c r="H10">
        <f t="shared" si="1"/>
        <v>-1.7991004497751106</v>
      </c>
      <c r="J10">
        <v>6</v>
      </c>
      <c r="K10">
        <v>192</v>
      </c>
      <c r="L10">
        <v>191</v>
      </c>
      <c r="N10" s="1">
        <f t="shared" si="2"/>
        <v>0.52356020942408377</v>
      </c>
      <c r="P10">
        <f t="shared" si="3"/>
        <v>-4.7146401985111623</v>
      </c>
      <c r="Q10">
        <f t="shared" si="3"/>
        <v>-5.2109181141439223</v>
      </c>
    </row>
    <row r="11" spans="1:17" x14ac:dyDescent="0.25">
      <c r="A11">
        <v>7</v>
      </c>
      <c r="B11">
        <v>1966</v>
      </c>
      <c r="C11">
        <v>1956</v>
      </c>
      <c r="E11" s="1">
        <f t="shared" si="0"/>
        <v>0.5112474437627812</v>
      </c>
      <c r="G11">
        <f t="shared" si="1"/>
        <v>-1.7491254372813643</v>
      </c>
      <c r="H11">
        <f t="shared" si="1"/>
        <v>-2.2488755622188847</v>
      </c>
      <c r="J11">
        <v>7</v>
      </c>
      <c r="K11">
        <v>189</v>
      </c>
      <c r="L11">
        <v>192</v>
      </c>
      <c r="N11" s="1">
        <f t="shared" si="2"/>
        <v>1.5873015873015872</v>
      </c>
      <c r="P11">
        <f t="shared" si="3"/>
        <v>-6.2034739454094279</v>
      </c>
      <c r="Q11">
        <f t="shared" si="3"/>
        <v>-4.7146401985111623</v>
      </c>
    </row>
    <row r="12" spans="1:17" x14ac:dyDescent="0.25">
      <c r="A12">
        <v>8</v>
      </c>
      <c r="B12">
        <v>1955</v>
      </c>
      <c r="C12">
        <v>1967</v>
      </c>
      <c r="E12" s="1">
        <f t="shared" si="0"/>
        <v>0.61381074168797956</v>
      </c>
      <c r="G12">
        <f t="shared" si="1"/>
        <v>-2.2988505747126453</v>
      </c>
      <c r="H12">
        <f t="shared" si="1"/>
        <v>-1.6991504247876037</v>
      </c>
      <c r="J12">
        <v>8</v>
      </c>
      <c r="K12">
        <v>191</v>
      </c>
      <c r="L12">
        <v>191</v>
      </c>
      <c r="N12" s="1">
        <f t="shared" si="2"/>
        <v>0</v>
      </c>
      <c r="P12">
        <f t="shared" si="3"/>
        <v>-5.2109181141439223</v>
      </c>
      <c r="Q12">
        <f t="shared" si="3"/>
        <v>-5.2109181141439223</v>
      </c>
    </row>
    <row r="13" spans="1:17" x14ac:dyDescent="0.25">
      <c r="A13">
        <v>9</v>
      </c>
      <c r="B13">
        <v>1964</v>
      </c>
      <c r="C13">
        <v>1973</v>
      </c>
      <c r="E13" s="1">
        <f t="shared" si="0"/>
        <v>0.45824847250509165</v>
      </c>
      <c r="G13">
        <f t="shared" si="1"/>
        <v>-1.8490754622688712</v>
      </c>
      <c r="H13">
        <f t="shared" si="1"/>
        <v>-1.3993003498250829</v>
      </c>
      <c r="J13">
        <v>9</v>
      </c>
      <c r="K13">
        <v>191</v>
      </c>
      <c r="L13">
        <v>191</v>
      </c>
      <c r="N13" s="1">
        <f t="shared" si="2"/>
        <v>0</v>
      </c>
      <c r="P13">
        <f t="shared" si="3"/>
        <v>-5.2109181141439223</v>
      </c>
      <c r="Q13">
        <f t="shared" si="3"/>
        <v>-5.2109181141439223</v>
      </c>
    </row>
    <row r="14" spans="1:17" x14ac:dyDescent="0.25">
      <c r="A14">
        <v>10</v>
      </c>
      <c r="B14">
        <v>1972</v>
      </c>
      <c r="C14">
        <v>1964</v>
      </c>
      <c r="E14" s="1">
        <f t="shared" si="0"/>
        <v>0.40733197556008149</v>
      </c>
      <c r="G14">
        <f t="shared" si="1"/>
        <v>-1.4492753623188435</v>
      </c>
      <c r="H14">
        <f t="shared" si="1"/>
        <v>-1.8490754622688712</v>
      </c>
      <c r="J14">
        <v>10</v>
      </c>
      <c r="K14">
        <v>198</v>
      </c>
      <c r="L14">
        <v>194</v>
      </c>
      <c r="N14" s="1">
        <f t="shared" si="2"/>
        <v>2.0618556701030926</v>
      </c>
      <c r="P14">
        <f t="shared" si="3"/>
        <v>-1.7369727047146455</v>
      </c>
      <c r="Q14">
        <f t="shared" si="3"/>
        <v>-3.7220843672456567</v>
      </c>
    </row>
    <row r="15" spans="1:17" x14ac:dyDescent="0.25">
      <c r="A15">
        <v>11</v>
      </c>
      <c r="B15">
        <v>1957</v>
      </c>
      <c r="C15">
        <v>1950</v>
      </c>
      <c r="E15" s="1">
        <f t="shared" si="0"/>
        <v>0.35897435897435898</v>
      </c>
      <c r="G15">
        <f t="shared" si="1"/>
        <v>-2.1989005497251384</v>
      </c>
      <c r="H15">
        <f t="shared" si="1"/>
        <v>-2.5487256371814055</v>
      </c>
      <c r="J15">
        <v>11</v>
      </c>
      <c r="K15">
        <v>188</v>
      </c>
      <c r="L15">
        <v>187</v>
      </c>
      <c r="N15" s="1">
        <f t="shared" si="2"/>
        <v>0.53475935828877008</v>
      </c>
      <c r="P15">
        <f t="shared" si="3"/>
        <v>-6.6997518610421878</v>
      </c>
      <c r="Q15">
        <f t="shared" si="3"/>
        <v>-7.1960297766749335</v>
      </c>
    </row>
    <row r="16" spans="1:17" x14ac:dyDescent="0.25">
      <c r="A16">
        <v>12</v>
      </c>
      <c r="B16">
        <v>1947</v>
      </c>
      <c r="C16">
        <f>MEDIAN(C4:C15)</f>
        <v>1964</v>
      </c>
      <c r="E16" s="1">
        <f t="shared" si="0"/>
        <v>0.87313816127375454</v>
      </c>
      <c r="G16">
        <f t="shared" si="1"/>
        <v>-2.6986506746626731</v>
      </c>
      <c r="H16">
        <f t="shared" si="1"/>
        <v>-1.8490754622688712</v>
      </c>
      <c r="J16">
        <v>12</v>
      </c>
      <c r="K16">
        <v>185</v>
      </c>
      <c r="L16">
        <v>187</v>
      </c>
      <c r="N16" s="1">
        <f t="shared" si="2"/>
        <v>1.0810810810810811</v>
      </c>
      <c r="P16">
        <f t="shared" si="3"/>
        <v>-8.1885856079404533</v>
      </c>
      <c r="Q16">
        <f t="shared" si="3"/>
        <v>-7.1960297766749335</v>
      </c>
    </row>
    <row r="17" spans="1:17" x14ac:dyDescent="0.25">
      <c r="A17" t="s">
        <v>5</v>
      </c>
      <c r="B17" s="1">
        <f>AVERAGE(B5:B16)</f>
        <v>1957.5833333333333</v>
      </c>
      <c r="C17" s="1">
        <f>AVERAGE(C5:C16)</f>
        <v>1959.25</v>
      </c>
      <c r="E17" s="1">
        <f>AVERAGE(E5:E16)</f>
        <v>0.56477848316611301</v>
      </c>
      <c r="G17" s="1">
        <f>AVERAGE(G5:G16)</f>
        <v>-2.1697484591037841</v>
      </c>
      <c r="H17" s="1">
        <f>AVERAGE(H5:H16)</f>
        <v>-2.0864567716141913</v>
      </c>
      <c r="J17" t="s">
        <v>5</v>
      </c>
      <c r="K17" s="1">
        <f>AVERAGE(K5:K16)</f>
        <v>189.41666666666666</v>
      </c>
      <c r="L17" s="1">
        <f>AVERAGE(L5:L16)</f>
        <v>189.08333333333334</v>
      </c>
      <c r="N17" s="1">
        <f>AVERAGE(N5:N16)</f>
        <v>0.97639396426912184</v>
      </c>
      <c r="P17" s="1">
        <f>AVERAGE(P5:P16)</f>
        <v>-5.9966914805624505</v>
      </c>
      <c r="Q17" s="1">
        <f>AVERAGE(Q5:Q16)</f>
        <v>-6.1621174524400333</v>
      </c>
    </row>
    <row r="18" spans="1:17" x14ac:dyDescent="0.25">
      <c r="G18" s="1">
        <f>AVERAGE(G17:H17)</f>
        <v>-2.1281026153589879</v>
      </c>
      <c r="P18" s="1">
        <f>AVERAGE(P17:Q17)</f>
        <v>-6.0794044665012414</v>
      </c>
    </row>
    <row r="20" spans="1:17" x14ac:dyDescent="0.25">
      <c r="A20" t="s">
        <v>8</v>
      </c>
      <c r="B20">
        <v>1.018</v>
      </c>
      <c r="C20" t="s">
        <v>7</v>
      </c>
      <c r="D20">
        <v>9</v>
      </c>
    </row>
    <row r="22" spans="1:17" x14ac:dyDescent="0.25">
      <c r="B22" t="s">
        <v>6</v>
      </c>
      <c r="C22">
        <v>2001</v>
      </c>
      <c r="K22" t="s">
        <v>4</v>
      </c>
      <c r="L22">
        <v>201.5</v>
      </c>
    </row>
    <row r="24" spans="1:17" x14ac:dyDescent="0.25">
      <c r="B24" t="s">
        <v>0</v>
      </c>
      <c r="C24" t="s">
        <v>1</v>
      </c>
      <c r="E24" t="s">
        <v>2</v>
      </c>
      <c r="G24" t="s">
        <v>3</v>
      </c>
      <c r="K24" t="s">
        <v>0</v>
      </c>
      <c r="L24" t="s">
        <v>1</v>
      </c>
      <c r="N24" t="s">
        <v>2</v>
      </c>
      <c r="P24" t="s">
        <v>3</v>
      </c>
    </row>
    <row r="25" spans="1:17" x14ac:dyDescent="0.25">
      <c r="A25">
        <v>1</v>
      </c>
      <c r="B25">
        <f>B5*$B$20+$D$20</f>
        <v>1996.136</v>
      </c>
      <c r="C25">
        <f>C5*$B$20+$D$20</f>
        <v>2008.3520000000001</v>
      </c>
      <c r="E25" s="1">
        <f>100*(MAX(B25,C25)-MIN(B25,C25))/MIN(B25,C25)</f>
        <v>0.61198234990001288</v>
      </c>
      <c r="G25">
        <f>100*B25/$C$2-100</f>
        <v>-0.24307846076960971</v>
      </c>
      <c r="H25">
        <f>100*C25/$C$2-100</f>
        <v>0.36741629185408442</v>
      </c>
      <c r="J25">
        <v>1</v>
      </c>
      <c r="K25">
        <f>K5*$B$20+$D$20</f>
        <v>205.47399999999999</v>
      </c>
      <c r="L25">
        <f>L5*$B$20+$D$20</f>
        <v>201.40200000000002</v>
      </c>
      <c r="N25" s="1">
        <f>100*(MAX(K25,L25)-MIN(K25,L25))/MIN(K25,L25)</f>
        <v>2.021826992780595</v>
      </c>
      <c r="P25">
        <f>100*K25/$L$2-100</f>
        <v>1.9722084367245571</v>
      </c>
      <c r="Q25">
        <f>100*L25/$L$2-100</f>
        <v>-4.8635235732007231E-2</v>
      </c>
    </row>
    <row r="26" spans="1:17" x14ac:dyDescent="0.25">
      <c r="A26">
        <v>2</v>
      </c>
      <c r="B26">
        <f t="shared" ref="B26:C36" si="4">B6*$B$20+$D$20</f>
        <v>2008.3520000000001</v>
      </c>
      <c r="C26">
        <f t="shared" si="4"/>
        <v>1976.7940000000001</v>
      </c>
      <c r="E26" s="1">
        <f t="shared" ref="E26:E36" si="5">100*(MAX(B26,C26)-MIN(B26,C26))/MIN(B26,C26)</f>
        <v>1.5964232995446157</v>
      </c>
      <c r="G26">
        <f t="shared" ref="G26:G36" si="6">100*B26/$C$2-100</f>
        <v>0.36741629185408442</v>
      </c>
      <c r="H26">
        <f t="shared" ref="H26:H36" si="7">100*C26/$C$2-100</f>
        <v>-1.2096951524237767</v>
      </c>
      <c r="J26">
        <v>2</v>
      </c>
      <c r="K26">
        <f t="shared" ref="K26:L26" si="8">K6*$B$20+$D$20</f>
        <v>205.47399999999999</v>
      </c>
      <c r="L26">
        <f t="shared" si="8"/>
        <v>205.47399999999999</v>
      </c>
      <c r="N26" s="1">
        <f t="shared" ref="N26:N36" si="9">100*(MAX(K26,L26)-MIN(K26,L26))/MIN(K26,L26)</f>
        <v>0</v>
      </c>
      <c r="P26">
        <f t="shared" ref="P26:P36" si="10">100*K26/$L$2-100</f>
        <v>1.9722084367245571</v>
      </c>
      <c r="Q26">
        <f t="shared" ref="Q26:Q36" si="11">100*L26/$L$2-100</f>
        <v>1.9722084367245571</v>
      </c>
    </row>
    <row r="27" spans="1:17" x14ac:dyDescent="0.25">
      <c r="A27">
        <v>3</v>
      </c>
      <c r="B27">
        <f t="shared" si="4"/>
        <v>1981.884</v>
      </c>
      <c r="C27">
        <f t="shared" si="4"/>
        <v>1998.172</v>
      </c>
      <c r="E27" s="1">
        <f>100*(MAX(B27,C27)-MIN(B27,C27))/MIN(B27,C27)</f>
        <v>0.82184426535559152</v>
      </c>
      <c r="G27">
        <f t="shared" si="6"/>
        <v>-0.95532233883058382</v>
      </c>
      <c r="H27">
        <f t="shared" si="7"/>
        <v>-0.14132933533232972</v>
      </c>
      <c r="J27">
        <v>3</v>
      </c>
      <c r="K27">
        <f t="shared" ref="K27:L27" si="12">K7*$B$20+$D$20</f>
        <v>190.20400000000001</v>
      </c>
      <c r="L27">
        <f t="shared" si="12"/>
        <v>192.24</v>
      </c>
      <c r="N27" s="1">
        <f t="shared" si="9"/>
        <v>1.0704296439612213</v>
      </c>
      <c r="P27">
        <f t="shared" si="10"/>
        <v>-5.6059553349875841</v>
      </c>
      <c r="Q27">
        <f t="shared" si="11"/>
        <v>-4.5955334987593091</v>
      </c>
    </row>
    <row r="28" spans="1:17" x14ac:dyDescent="0.25">
      <c r="A28">
        <v>4</v>
      </c>
      <c r="B28">
        <f t="shared" si="4"/>
        <v>1996.136</v>
      </c>
      <c r="C28">
        <f t="shared" si="4"/>
        <v>1998.172</v>
      </c>
      <c r="E28" s="1">
        <f t="shared" ref="E28:E37" si="13">100*(MAX(B28,C28)-MIN(B28,C28))/MIN(B28,C28)</f>
        <v>0.10199705831667072</v>
      </c>
      <c r="G28">
        <f t="shared" si="6"/>
        <v>-0.24307846076960971</v>
      </c>
      <c r="H28">
        <f t="shared" si="7"/>
        <v>-0.14132933533232972</v>
      </c>
      <c r="J28">
        <v>4</v>
      </c>
      <c r="K28">
        <f t="shared" ref="K28:L28" si="14">K8*$B$20+$D$20</f>
        <v>198.34800000000001</v>
      </c>
      <c r="L28">
        <f t="shared" si="14"/>
        <v>200.38400000000001</v>
      </c>
      <c r="N28" s="1">
        <f t="shared" si="9"/>
        <v>1.0264787141791201</v>
      </c>
      <c r="P28">
        <f t="shared" si="10"/>
        <v>-1.564267990074427</v>
      </c>
      <c r="Q28">
        <f t="shared" si="11"/>
        <v>-0.55384615384615188</v>
      </c>
    </row>
    <row r="29" spans="1:17" x14ac:dyDescent="0.25">
      <c r="A29">
        <v>5</v>
      </c>
      <c r="B29">
        <f t="shared" si="4"/>
        <v>2004.28</v>
      </c>
      <c r="C29">
        <f t="shared" si="4"/>
        <v>2011.4059999999999</v>
      </c>
      <c r="E29" s="1">
        <f t="shared" si="13"/>
        <v>0.35553914622707289</v>
      </c>
      <c r="G29">
        <f t="shared" si="6"/>
        <v>0.16391804097951024</v>
      </c>
      <c r="H29">
        <f t="shared" si="7"/>
        <v>0.52003998000999729</v>
      </c>
      <c r="J29">
        <v>5</v>
      </c>
      <c r="K29">
        <f t="shared" ref="K29:L29" si="15">K9*$B$20+$D$20</f>
        <v>201.40200000000002</v>
      </c>
      <c r="L29">
        <f t="shared" si="15"/>
        <v>198.34800000000001</v>
      </c>
      <c r="N29" s="1">
        <f t="shared" si="9"/>
        <v>1.5397180712686802</v>
      </c>
      <c r="P29">
        <f t="shared" si="10"/>
        <v>-4.8635235732007231E-2</v>
      </c>
      <c r="Q29">
        <f t="shared" si="11"/>
        <v>-1.564267990074427</v>
      </c>
    </row>
    <row r="30" spans="1:17" x14ac:dyDescent="0.25">
      <c r="A30">
        <v>6</v>
      </c>
      <c r="B30">
        <f t="shared" si="4"/>
        <v>2008.3520000000001</v>
      </c>
      <c r="C30">
        <f t="shared" si="4"/>
        <v>2009.3700000000001</v>
      </c>
      <c r="E30" s="1">
        <f t="shared" si="13"/>
        <v>5.0688325552494237E-2</v>
      </c>
      <c r="G30">
        <f t="shared" si="6"/>
        <v>0.36741629185408442</v>
      </c>
      <c r="H30">
        <f t="shared" si="7"/>
        <v>0.41829085457271731</v>
      </c>
      <c r="J30">
        <v>6</v>
      </c>
      <c r="K30">
        <f t="shared" ref="K30:L30" si="16">K10*$B$20+$D$20</f>
        <v>204.45600000000002</v>
      </c>
      <c r="L30">
        <f t="shared" si="16"/>
        <v>203.43800000000002</v>
      </c>
      <c r="N30" s="1">
        <f t="shared" si="9"/>
        <v>0.50039815570345791</v>
      </c>
      <c r="P30">
        <f t="shared" si="10"/>
        <v>1.4669975186104267</v>
      </c>
      <c r="Q30">
        <f t="shared" si="11"/>
        <v>0.96178660049629627</v>
      </c>
    </row>
    <row r="31" spans="1:17" x14ac:dyDescent="0.25">
      <c r="A31">
        <v>7</v>
      </c>
      <c r="B31">
        <f t="shared" si="4"/>
        <v>2010.3879999999999</v>
      </c>
      <c r="C31">
        <f t="shared" si="4"/>
        <v>2000.2080000000001</v>
      </c>
      <c r="E31" s="1">
        <f t="shared" si="13"/>
        <v>0.50894706950476332</v>
      </c>
      <c r="G31">
        <f t="shared" si="6"/>
        <v>0.4691654172913502</v>
      </c>
      <c r="H31">
        <f t="shared" si="7"/>
        <v>-3.9580209895049734E-2</v>
      </c>
      <c r="J31">
        <v>7</v>
      </c>
      <c r="K31">
        <f t="shared" ref="K31:L31" si="17">K11*$B$20+$D$20</f>
        <v>201.40200000000002</v>
      </c>
      <c r="L31">
        <f t="shared" si="17"/>
        <v>204.45600000000002</v>
      </c>
      <c r="N31" s="1">
        <f t="shared" si="9"/>
        <v>1.5163702445854568</v>
      </c>
      <c r="P31">
        <f t="shared" si="10"/>
        <v>-4.8635235732007231E-2</v>
      </c>
      <c r="Q31">
        <f t="shared" si="11"/>
        <v>1.4669975186104267</v>
      </c>
    </row>
    <row r="32" spans="1:17" x14ac:dyDescent="0.25">
      <c r="A32">
        <v>8</v>
      </c>
      <c r="B32">
        <f t="shared" si="4"/>
        <v>1999.19</v>
      </c>
      <c r="C32">
        <f t="shared" si="4"/>
        <v>2011.4059999999999</v>
      </c>
      <c r="E32" s="1">
        <f t="shared" si="13"/>
        <v>0.61104747422705663</v>
      </c>
      <c r="G32">
        <f t="shared" si="6"/>
        <v>-9.0454772613696832E-2</v>
      </c>
      <c r="H32">
        <f t="shared" si="7"/>
        <v>0.52003998000999729</v>
      </c>
      <c r="J32">
        <v>8</v>
      </c>
      <c r="K32">
        <f t="shared" ref="K32:L32" si="18">K12*$B$20+$D$20</f>
        <v>203.43800000000002</v>
      </c>
      <c r="L32">
        <f t="shared" si="18"/>
        <v>203.43800000000002</v>
      </c>
      <c r="N32" s="1">
        <f t="shared" si="9"/>
        <v>0</v>
      </c>
      <c r="P32">
        <f t="shared" si="10"/>
        <v>0.96178660049629627</v>
      </c>
      <c r="Q32">
        <f t="shared" si="11"/>
        <v>0.96178660049629627</v>
      </c>
    </row>
    <row r="33" spans="1:17" x14ac:dyDescent="0.25">
      <c r="A33">
        <v>9</v>
      </c>
      <c r="B33">
        <f t="shared" si="4"/>
        <v>2008.3520000000001</v>
      </c>
      <c r="C33">
        <f t="shared" si="4"/>
        <v>2017.5140000000001</v>
      </c>
      <c r="E33" s="1">
        <f t="shared" si="13"/>
        <v>0.45619492997243682</v>
      </c>
      <c r="G33">
        <f t="shared" si="6"/>
        <v>0.36741629185408442</v>
      </c>
      <c r="H33">
        <f t="shared" si="7"/>
        <v>0.82528735632185146</v>
      </c>
      <c r="J33">
        <v>9</v>
      </c>
      <c r="K33">
        <f t="shared" ref="K33:L33" si="19">K13*$B$20+$D$20</f>
        <v>203.43800000000002</v>
      </c>
      <c r="L33">
        <f t="shared" si="19"/>
        <v>203.43800000000002</v>
      </c>
      <c r="N33" s="1">
        <f t="shared" si="9"/>
        <v>0</v>
      </c>
      <c r="P33">
        <f t="shared" si="10"/>
        <v>0.96178660049629627</v>
      </c>
      <c r="Q33">
        <f t="shared" si="11"/>
        <v>0.96178660049629627</v>
      </c>
    </row>
    <row r="34" spans="1:17" x14ac:dyDescent="0.25">
      <c r="A34">
        <v>10</v>
      </c>
      <c r="B34">
        <f t="shared" si="4"/>
        <v>2016.4960000000001</v>
      </c>
      <c r="C34">
        <f t="shared" si="4"/>
        <v>2008.3520000000001</v>
      </c>
      <c r="E34" s="1">
        <f t="shared" si="13"/>
        <v>0.40550660441994257</v>
      </c>
      <c r="G34">
        <f t="shared" si="6"/>
        <v>0.77441279360320436</v>
      </c>
      <c r="H34">
        <f t="shared" si="7"/>
        <v>0.36741629185408442</v>
      </c>
      <c r="J34">
        <v>10</v>
      </c>
      <c r="K34">
        <f t="shared" ref="K34:L34" si="20">K14*$B$20+$D$20</f>
        <v>210.56399999999999</v>
      </c>
      <c r="L34">
        <f t="shared" si="20"/>
        <v>206.49199999999999</v>
      </c>
      <c r="N34" s="1">
        <f t="shared" si="9"/>
        <v>1.9719892296069597</v>
      </c>
      <c r="P34">
        <f t="shared" si="10"/>
        <v>4.4982630272952804</v>
      </c>
      <c r="Q34">
        <f t="shared" si="11"/>
        <v>2.477419354838716</v>
      </c>
    </row>
    <row r="35" spans="1:17" x14ac:dyDescent="0.25">
      <c r="A35">
        <v>11</v>
      </c>
      <c r="B35">
        <f t="shared" si="4"/>
        <v>2001.2260000000001</v>
      </c>
      <c r="C35">
        <f t="shared" si="4"/>
        <v>1994.1000000000001</v>
      </c>
      <c r="E35" s="1">
        <f t="shared" si="13"/>
        <v>0.35735419487487968</v>
      </c>
      <c r="G35">
        <f t="shared" si="6"/>
        <v>1.1294352823597364E-2</v>
      </c>
      <c r="H35">
        <f t="shared" si="7"/>
        <v>-0.34482758620688969</v>
      </c>
      <c r="J35">
        <v>11</v>
      </c>
      <c r="K35">
        <f t="shared" ref="K35:L35" si="21">K15*$B$20+$D$20</f>
        <v>200.38400000000001</v>
      </c>
      <c r="L35">
        <f t="shared" si="21"/>
        <v>199.36600000000001</v>
      </c>
      <c r="N35" s="1">
        <f t="shared" si="9"/>
        <v>0.51061866115586441</v>
      </c>
      <c r="P35">
        <f t="shared" si="10"/>
        <v>-0.55384615384615188</v>
      </c>
      <c r="Q35">
        <f t="shared" si="11"/>
        <v>-1.0590570719602823</v>
      </c>
    </row>
    <row r="36" spans="1:17" x14ac:dyDescent="0.25">
      <c r="A36">
        <v>12</v>
      </c>
      <c r="B36">
        <f t="shared" si="4"/>
        <v>1991.046</v>
      </c>
      <c r="C36">
        <f t="shared" si="4"/>
        <v>2008.3520000000001</v>
      </c>
      <c r="E36" s="1">
        <f t="shared" si="13"/>
        <v>0.86919136976242839</v>
      </c>
      <c r="G36">
        <f t="shared" si="6"/>
        <v>-0.49745127436281678</v>
      </c>
      <c r="H36">
        <f t="shared" si="7"/>
        <v>0.36741629185408442</v>
      </c>
      <c r="J36">
        <v>12</v>
      </c>
      <c r="K36">
        <f t="shared" ref="K36:L36" si="22">K16*$B$20+$D$20</f>
        <v>197.33</v>
      </c>
      <c r="L36">
        <f t="shared" si="22"/>
        <v>199.36600000000001</v>
      </c>
      <c r="N36" s="1">
        <f t="shared" si="9"/>
        <v>1.0317741853747535</v>
      </c>
      <c r="P36">
        <f t="shared" si="10"/>
        <v>-2.0694789081885858</v>
      </c>
      <c r="Q36">
        <f t="shared" si="11"/>
        <v>-1.0590570719602823</v>
      </c>
    </row>
    <row r="37" spans="1:17" x14ac:dyDescent="0.25">
      <c r="A37" t="s">
        <v>5</v>
      </c>
      <c r="B37" s="1">
        <f>AVERAGE(B25:B36)</f>
        <v>2001.8198333333332</v>
      </c>
      <c r="C37" s="1">
        <f>AVERAGE(C25:C36)</f>
        <v>2003.5164999999997</v>
      </c>
      <c r="E37" s="1">
        <f>AVERAGE(E25:E36)</f>
        <v>0.56222634063816379</v>
      </c>
      <c r="G37" s="1">
        <f>AVERAGE(G25:G36)</f>
        <v>4.0971181076133213E-2</v>
      </c>
      <c r="H37" s="1">
        <f>AVERAGE(H25:H36)</f>
        <v>0.12576211894053677</v>
      </c>
      <c r="J37" t="s">
        <v>5</v>
      </c>
      <c r="K37" s="1">
        <f>AVERAGE(K25:K36)</f>
        <v>201.82616666666672</v>
      </c>
      <c r="L37" s="1">
        <f>AVERAGE(L25:L36)</f>
        <v>201.48683333333338</v>
      </c>
      <c r="N37" s="1">
        <f>AVERAGE(N25:N36)</f>
        <v>0.93246699155134261</v>
      </c>
      <c r="P37" s="1">
        <f>AVERAGE(P25:P36)</f>
        <v>0.16186931348222089</v>
      </c>
      <c r="Q37" s="1">
        <f>AVERAGE(Q25:Q36)</f>
        <v>-6.5343258891559231E-3</v>
      </c>
    </row>
    <row r="38" spans="1:17" x14ac:dyDescent="0.25">
      <c r="B38" s="1">
        <f>AVERAGE(B37:C37)</f>
        <v>2002.6681666666664</v>
      </c>
      <c r="G38" s="1">
        <f>AVERAGE(G37:H37)</f>
        <v>8.3366650008334986E-2</v>
      </c>
      <c r="K38" s="1">
        <f>AVERAGE(K37:L37)</f>
        <v>201.65650000000005</v>
      </c>
      <c r="P38" s="1">
        <f>AVERAGE(P37:Q37)</f>
        <v>7.7667493796532483E-2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Betzah</dc:creator>
  <cp:lastModifiedBy>Betzah</cp:lastModifiedBy>
  <dcterms:created xsi:type="dcterms:W3CDTF">2017-09-06T20:27:39Z</dcterms:created>
  <dcterms:modified xsi:type="dcterms:W3CDTF">2017-09-06T23:26:38Z</dcterms:modified>
</cp:coreProperties>
</file>