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zab\OneDrive\Desktop\excel\"/>
    </mc:Choice>
  </mc:AlternateContent>
  <xr:revisionPtr revIDLastSave="0" documentId="13_ncr:1_{7FC17714-C724-42E3-9131-2ED13C76701E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PRACTICE 1" sheetId="1" r:id="rId1"/>
    <sheet name="PRACTICE 2" sheetId="2" r:id="rId2"/>
    <sheet name="PRACTICE 3" sheetId="3" r:id="rId3"/>
    <sheet name="PRACTICAL4" sheetId="4" r:id="rId4"/>
    <sheet name="predict-poiture" sheetId="5" r:id="rId5"/>
  </sheets>
  <definedNames>
    <definedName name="_xlnm._FilterDatabase" localSheetId="3" hidden="1">PRACTICAL4!$L$39:$P$54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5" l="1"/>
  <c r="H32" i="5"/>
  <c r="G32" i="5"/>
  <c r="H29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E1" i="5" a="1"/>
  <c r="E1" i="5" s="1"/>
  <c r="C3" i="5" s="1"/>
  <c r="O43" i="4"/>
  <c r="P37" i="4"/>
  <c r="Q37" i="4"/>
  <c r="O41" i="4"/>
  <c r="O42" i="4"/>
  <c r="O44" i="4"/>
  <c r="O45" i="4"/>
  <c r="O46" i="4"/>
  <c r="O47" i="4"/>
  <c r="O40" i="4"/>
  <c r="N55" i="4"/>
  <c r="N37" i="4" a="1"/>
  <c r="N37" i="4" s="1"/>
  <c r="N47" i="4" s="1"/>
  <c r="E24" i="2"/>
  <c r="E23" i="2"/>
  <c r="C18" i="5" l="1"/>
  <c r="C16" i="5"/>
  <c r="C8" i="5"/>
  <c r="C17" i="5"/>
  <c r="C2" i="5"/>
  <c r="C15" i="5"/>
  <c r="C7" i="5"/>
  <c r="C10" i="5"/>
  <c r="C9" i="5"/>
  <c r="C22" i="5"/>
  <c r="C14" i="5"/>
  <c r="C6" i="5"/>
  <c r="C5" i="5"/>
  <c r="C12" i="5"/>
  <c r="C21" i="5"/>
  <c r="C13" i="5"/>
  <c r="C20" i="5"/>
  <c r="C4" i="5"/>
  <c r="C19" i="5"/>
  <c r="C11" i="5"/>
  <c r="N48" i="4"/>
  <c r="N54" i="4"/>
  <c r="N46" i="4"/>
  <c r="N53" i="4"/>
  <c r="N45" i="4"/>
  <c r="N52" i="4"/>
  <c r="N44" i="4"/>
  <c r="N51" i="4"/>
  <c r="N43" i="4"/>
  <c r="N50" i="4"/>
  <c r="N42" i="4"/>
  <c r="N49" i="4"/>
  <c r="N41" i="4"/>
  <c r="N4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<sst xmlns="http://schemas.openxmlformats.org/spreadsheetml/2006/main" count="38" uniqueCount="36">
  <si>
    <t>Study Hours (X)</t>
  </si>
  <si>
    <t>Marks (Y)</t>
  </si>
  <si>
    <t xml:space="preserve">Steps to Follow:
Plot the data (scatter plot X vs Y)
Find the line equation:  𝑌=𝑎𝑋+𝑏
Y=aX+b
Calculate a (slope) and b (intercept)
Use the equation to predict Y when X = 6
Show the graph with the prediction+A40
</t>
  </si>
  <si>
    <t>✅ Practice 2: Predicting House Prices</t>
  </si>
  <si>
    <t>Data:</t>
  </si>
  <si>
    <t>Size in m² (X)</t>
  </si>
  <si>
    <t>Price in ₹1000 (Y)</t>
  </si>
  <si>
    <t xml:space="preserve">A </t>
  </si>
  <si>
    <t>B</t>
  </si>
  <si>
    <t>SLOPE</t>
  </si>
  <si>
    <t>INTERCEPT</t>
  </si>
  <si>
    <t>Y = SLOPE * X + INTERCEPT</t>
  </si>
  <si>
    <t>✅ Practice 3: Predicting Salary from Experience</t>
  </si>
  <si>
    <t>Experience (Years, X)</t>
  </si>
  <si>
    <t>Salary ($1000, Y)</t>
  </si>
  <si>
    <t>ID</t>
  </si>
  <si>
    <t>Surface_m²</t>
  </si>
  <si>
    <t>Nbre_Pièces</t>
  </si>
  <si>
    <t>Âge_Maison</t>
  </si>
  <si>
    <t>Distance_Centre (km)</t>
  </si>
  <si>
    <t>Prix (en 1000€)</t>
  </si>
  <si>
    <t>x</t>
  </si>
  <si>
    <t>y</t>
  </si>
  <si>
    <t>LINEST</t>
  </si>
  <si>
    <t>ESTIMATION</t>
  </si>
  <si>
    <t>USING MATRIX</t>
  </si>
  <si>
    <t>LINEARE</t>
  </si>
  <si>
    <t>SLOP</t>
  </si>
  <si>
    <t>DISTANCE</t>
  </si>
  <si>
    <t>Âge (X)</t>
  </si>
  <si>
    <t>Pointure (Y)</t>
  </si>
  <si>
    <t>linest</t>
  </si>
  <si>
    <t>PREDICT HERE</t>
  </si>
  <si>
    <t>X</t>
  </si>
  <si>
    <t>Y_EST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</si>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</sst>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/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164" fontId="0" fillId="0" borderId="3" xfId="1" applyNumberFormat="1" applyFont="1" applyBorder="1"/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44" fontId="0" fillId="0" borderId="0" xfId="0" applyNumberFormat="1"/>
    <xf numFmtId="44" fontId="0" fillId="0" borderId="0" xfId="1" applyFont="1"/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9CB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STUEDENT</a:t>
            </a:r>
            <a:r>
              <a:rPr lang="en-US" baseline="0"/>
              <a:t> 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rgbClr val="FF0000">
                    <a:alpha val="50000"/>
                  </a:srgb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723097112860892E-3"/>
                  <c:y val="-0.13106481481481483"/>
                </c:manualLayout>
              </c:layout>
              <c:numFmt formatCode="General" sourceLinked="0"/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'PRACTICE 1'!$C$4:$C$8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65</c:v>
                </c:pt>
                <c:pt idx="3">
                  <c:v>70</c:v>
                </c:pt>
                <c:pt idx="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58-4A0D-854A-B349811EC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79052399"/>
        <c:axId val="1205082431"/>
      </c:lineChart>
      <c:catAx>
        <c:axId val="1279052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82431"/>
        <c:crosses val="autoZero"/>
        <c:auto val="1"/>
        <c:lblAlgn val="ctr"/>
        <c:lblOffset val="100"/>
        <c:noMultiLvlLbl val="0"/>
      </c:catAx>
      <c:valAx>
        <c:axId val="1205082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05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107436570428695"/>
                  <c:y val="5.513888888888889E-2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1'!$B$4:$B$8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'PRACTICE 1'!$C$4:$C$8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65</c:v>
                </c:pt>
                <c:pt idx="3">
                  <c:v>70</c:v>
                </c:pt>
                <c:pt idx="4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8-4C61-879F-B65BD5933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709103"/>
        <c:axId val="1277709935"/>
      </c:scatterChart>
      <c:valAx>
        <c:axId val="127770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09935"/>
        <c:crosses val="autoZero"/>
        <c:crossBetween val="midCat"/>
      </c:valAx>
      <c:valAx>
        <c:axId val="127770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0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</a:t>
            </a:r>
            <a:r>
              <a:rPr lang="en-US" baseline="0"/>
              <a:t>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656116788592915E-2"/>
                  <c:y val="-0.15884259259259259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2'!$A$6:$A$10</c:f>
              <c:numCache>
                <c:formatCode>General</c:formatCode>
                <c:ptCount val="5"/>
                <c:pt idx="0">
                  <c:v>50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xVal>
          <c:yVal>
            <c:numRef>
              <c:f>'PRACTICE 2'!$B$6:$B$10</c:f>
              <c:numCache>
                <c:formatCode>General</c:formatCode>
                <c:ptCount val="5"/>
                <c:pt idx="0">
                  <c:v>150</c:v>
                </c:pt>
                <c:pt idx="1">
                  <c:v>180</c:v>
                </c:pt>
                <c:pt idx="2">
                  <c:v>240</c:v>
                </c:pt>
                <c:pt idx="3">
                  <c:v>300</c:v>
                </c:pt>
                <c:pt idx="4">
                  <c:v>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2-4A68-9898-D7C7CB5D0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125599"/>
        <c:axId val="1273127679"/>
      </c:scatterChart>
      <c:valAx>
        <c:axId val="127312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127679"/>
        <c:crosses val="autoZero"/>
        <c:crossBetween val="midCat"/>
      </c:valAx>
      <c:valAx>
        <c:axId val="127312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12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796587926509187E-2"/>
                  <c:y val="-0.18207640711577719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3'!$A$6:$A$10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'PRACTICE 3'!$B$6:$B$10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48</c:v>
                </c:pt>
                <c:pt idx="4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4-4D75-8CDC-D16F0CACD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722127"/>
        <c:axId val="1365722543"/>
      </c:scatterChart>
      <c:valAx>
        <c:axId val="136572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22543"/>
        <c:crosses val="autoZero"/>
        <c:crossBetween val="midCat"/>
      </c:valAx>
      <c:valAx>
        <c:axId val="136572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2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263998250218727E-2"/>
                  <c:y val="-0.722286745406824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PRACTICAL4!$E$2:$E$51</c:f>
              <c:numCache>
                <c:formatCode>General</c:formatCode>
                <c:ptCount val="50"/>
                <c:pt idx="0">
                  <c:v>3.2</c:v>
                </c:pt>
                <c:pt idx="1">
                  <c:v>2.5</c:v>
                </c:pt>
                <c:pt idx="2">
                  <c:v>8.6999999999999993</c:v>
                </c:pt>
                <c:pt idx="3">
                  <c:v>5</c:v>
                </c:pt>
                <c:pt idx="4">
                  <c:v>4.3</c:v>
                </c:pt>
                <c:pt idx="5">
                  <c:v>1</c:v>
                </c:pt>
                <c:pt idx="6">
                  <c:v>0.8</c:v>
                </c:pt>
                <c:pt idx="7">
                  <c:v>10</c:v>
                </c:pt>
                <c:pt idx="8">
                  <c:v>7.5</c:v>
                </c:pt>
                <c:pt idx="9">
                  <c:v>15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1.2</c:v>
                </c:pt>
                <c:pt idx="14">
                  <c:v>12</c:v>
                </c:pt>
                <c:pt idx="15">
                  <c:v>9.5</c:v>
                </c:pt>
                <c:pt idx="16">
                  <c:v>3</c:v>
                </c:pt>
                <c:pt idx="17">
                  <c:v>2.5</c:v>
                </c:pt>
                <c:pt idx="18">
                  <c:v>13</c:v>
                </c:pt>
                <c:pt idx="19">
                  <c:v>7</c:v>
                </c:pt>
                <c:pt idx="20">
                  <c:v>14</c:v>
                </c:pt>
                <c:pt idx="21">
                  <c:v>6</c:v>
                </c:pt>
                <c:pt idx="22">
                  <c:v>2.2000000000000002</c:v>
                </c:pt>
                <c:pt idx="23">
                  <c:v>1.5</c:v>
                </c:pt>
                <c:pt idx="24">
                  <c:v>1</c:v>
                </c:pt>
                <c:pt idx="25">
                  <c:v>4.7</c:v>
                </c:pt>
                <c:pt idx="26">
                  <c:v>0.5</c:v>
                </c:pt>
                <c:pt idx="27">
                  <c:v>1.1000000000000001</c:v>
                </c:pt>
                <c:pt idx="28">
                  <c:v>11</c:v>
                </c:pt>
                <c:pt idx="29">
                  <c:v>6.5</c:v>
                </c:pt>
                <c:pt idx="30">
                  <c:v>16</c:v>
                </c:pt>
                <c:pt idx="31">
                  <c:v>8</c:v>
                </c:pt>
                <c:pt idx="32">
                  <c:v>2</c:v>
                </c:pt>
                <c:pt idx="33">
                  <c:v>1.3</c:v>
                </c:pt>
                <c:pt idx="34">
                  <c:v>12.5</c:v>
                </c:pt>
                <c:pt idx="35">
                  <c:v>5.5</c:v>
                </c:pt>
                <c:pt idx="36">
                  <c:v>3</c:v>
                </c:pt>
                <c:pt idx="37">
                  <c:v>0.7</c:v>
                </c:pt>
                <c:pt idx="38">
                  <c:v>18</c:v>
                </c:pt>
                <c:pt idx="39">
                  <c:v>10</c:v>
                </c:pt>
                <c:pt idx="40">
                  <c:v>4</c:v>
                </c:pt>
                <c:pt idx="41">
                  <c:v>2.1</c:v>
                </c:pt>
                <c:pt idx="42">
                  <c:v>7</c:v>
                </c:pt>
                <c:pt idx="43">
                  <c:v>1</c:v>
                </c:pt>
                <c:pt idx="44">
                  <c:v>13.5</c:v>
                </c:pt>
                <c:pt idx="45">
                  <c:v>5.5</c:v>
                </c:pt>
                <c:pt idx="46">
                  <c:v>17</c:v>
                </c:pt>
                <c:pt idx="47">
                  <c:v>9</c:v>
                </c:pt>
                <c:pt idx="48">
                  <c:v>2.2000000000000002</c:v>
                </c:pt>
                <c:pt idx="49">
                  <c:v>1.3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1-4483-90AA-AA75BB27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49023"/>
        <c:axId val="1622151103"/>
      </c:scatterChart>
      <c:valAx>
        <c:axId val="162214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51103"/>
        <c:crosses val="autoZero"/>
        <c:crossBetween val="midCat"/>
      </c:valAx>
      <c:valAx>
        <c:axId val="162215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4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Prix (en 1000€) EN FONCTION DE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PRACTICAL4!$F$1</c:f>
              <c:strCache>
                <c:ptCount val="1"/>
                <c:pt idx="0">
                  <c:v>Prix (en 1000€)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00B050">
                    <a:alpha val="50000"/>
                  </a:srgb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32338145231846"/>
                  <c:y val="0.57081364829396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PRACTICAL4!$B$2:$B$51</c:f>
              <c:numCache>
                <c:formatCode>General</c:formatCode>
                <c:ptCount val="50"/>
                <c:pt idx="0">
                  <c:v>80</c:v>
                </c:pt>
                <c:pt idx="1">
                  <c:v>120</c:v>
                </c:pt>
                <c:pt idx="2">
                  <c:v>60</c:v>
                </c:pt>
                <c:pt idx="3">
                  <c:v>100</c:v>
                </c:pt>
                <c:pt idx="4">
                  <c:v>90</c:v>
                </c:pt>
                <c:pt idx="5">
                  <c:v>150</c:v>
                </c:pt>
                <c:pt idx="6">
                  <c:v>200</c:v>
                </c:pt>
                <c:pt idx="7">
                  <c:v>75</c:v>
                </c:pt>
                <c:pt idx="8">
                  <c:v>110</c:v>
                </c:pt>
                <c:pt idx="9">
                  <c:v>55</c:v>
                </c:pt>
                <c:pt idx="10">
                  <c:v>130</c:v>
                </c:pt>
                <c:pt idx="11">
                  <c:v>95</c:v>
                </c:pt>
                <c:pt idx="12">
                  <c:v>160</c:v>
                </c:pt>
                <c:pt idx="13">
                  <c:v>180</c:v>
                </c:pt>
                <c:pt idx="14">
                  <c:v>60</c:v>
                </c:pt>
                <c:pt idx="15">
                  <c:v>85</c:v>
                </c:pt>
                <c:pt idx="16">
                  <c:v>140</c:v>
                </c:pt>
                <c:pt idx="17">
                  <c:v>170</c:v>
                </c:pt>
                <c:pt idx="18">
                  <c:v>75</c:v>
                </c:pt>
                <c:pt idx="19">
                  <c:v>105</c:v>
                </c:pt>
                <c:pt idx="20">
                  <c:v>65</c:v>
                </c:pt>
                <c:pt idx="21">
                  <c:v>90</c:v>
                </c:pt>
                <c:pt idx="22">
                  <c:v>125</c:v>
                </c:pt>
                <c:pt idx="23">
                  <c:v>135</c:v>
                </c:pt>
                <c:pt idx="24">
                  <c:v>150</c:v>
                </c:pt>
                <c:pt idx="25">
                  <c:v>95</c:v>
                </c:pt>
                <c:pt idx="26">
                  <c:v>160</c:v>
                </c:pt>
                <c:pt idx="27">
                  <c:v>175</c:v>
                </c:pt>
                <c:pt idx="28">
                  <c:v>70</c:v>
                </c:pt>
                <c:pt idx="29">
                  <c:v>100</c:v>
                </c:pt>
                <c:pt idx="30">
                  <c:v>60</c:v>
                </c:pt>
                <c:pt idx="31">
                  <c:v>85</c:v>
                </c:pt>
                <c:pt idx="32">
                  <c:v>145</c:v>
                </c:pt>
                <c:pt idx="33">
                  <c:v>165</c:v>
                </c:pt>
                <c:pt idx="34">
                  <c:v>78</c:v>
                </c:pt>
                <c:pt idx="35">
                  <c:v>98</c:v>
                </c:pt>
                <c:pt idx="36">
                  <c:v>132</c:v>
                </c:pt>
                <c:pt idx="37">
                  <c:v>182</c:v>
                </c:pt>
                <c:pt idx="38">
                  <c:v>58</c:v>
                </c:pt>
                <c:pt idx="39">
                  <c:v>88</c:v>
                </c:pt>
                <c:pt idx="40">
                  <c:v>115</c:v>
                </c:pt>
                <c:pt idx="41">
                  <c:v>148</c:v>
                </c:pt>
                <c:pt idx="42">
                  <c:v>90</c:v>
                </c:pt>
                <c:pt idx="43">
                  <c:v>168</c:v>
                </c:pt>
                <c:pt idx="44">
                  <c:v>72</c:v>
                </c:pt>
                <c:pt idx="45">
                  <c:v>107</c:v>
                </c:pt>
                <c:pt idx="46">
                  <c:v>59</c:v>
                </c:pt>
                <c:pt idx="47">
                  <c:v>83</c:v>
                </c:pt>
                <c:pt idx="48">
                  <c:v>137</c:v>
                </c:pt>
                <c:pt idx="49">
                  <c:v>158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48A4-456A-AD01-2126B3F3B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14911"/>
        <c:axId val="1622115327"/>
      </c:scatterChart>
      <c:valAx>
        <c:axId val="162211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15327"/>
        <c:crosses val="autoZero"/>
        <c:crossBetween val="midCat"/>
      </c:valAx>
      <c:valAx>
        <c:axId val="16221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1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263998250218727E-2"/>
                  <c:y val="-0.72228674540682414"/>
                </c:manualLayout>
              </c:layout>
              <c:numFmt formatCode="General" sourceLinked="0"/>
              <c:spPr>
                <a:solidFill>
                  <a:srgbClr val="FF0000">
                    <a:alpha val="23000"/>
                  </a:srgbClr>
                </a:solidFill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8639107611548553E-2"/>
                  <c:y val="-0.45994641294838146"/>
                </c:manualLayout>
              </c:layout>
              <c:numFmt formatCode="General" sourceLinked="0"/>
              <c:spPr>
                <a:solidFill>
                  <a:srgbClr val="92D050">
                    <a:alpha val="38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502187226596678E-3"/>
                  <c:y val="-0.2912871828521435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PRACTICAL4!$E$2:$E$51</c:f>
              <c:numCache>
                <c:formatCode>General</c:formatCode>
                <c:ptCount val="50"/>
                <c:pt idx="0">
                  <c:v>3.2</c:v>
                </c:pt>
                <c:pt idx="1">
                  <c:v>2.5</c:v>
                </c:pt>
                <c:pt idx="2">
                  <c:v>8.6999999999999993</c:v>
                </c:pt>
                <c:pt idx="3">
                  <c:v>5</c:v>
                </c:pt>
                <c:pt idx="4">
                  <c:v>4.3</c:v>
                </c:pt>
                <c:pt idx="5">
                  <c:v>1</c:v>
                </c:pt>
                <c:pt idx="6">
                  <c:v>0.8</c:v>
                </c:pt>
                <c:pt idx="7">
                  <c:v>10</c:v>
                </c:pt>
                <c:pt idx="8">
                  <c:v>7.5</c:v>
                </c:pt>
                <c:pt idx="9">
                  <c:v>15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1.2</c:v>
                </c:pt>
                <c:pt idx="14">
                  <c:v>12</c:v>
                </c:pt>
                <c:pt idx="15">
                  <c:v>9.5</c:v>
                </c:pt>
                <c:pt idx="16">
                  <c:v>3</c:v>
                </c:pt>
                <c:pt idx="17">
                  <c:v>2.5</c:v>
                </c:pt>
                <c:pt idx="18">
                  <c:v>13</c:v>
                </c:pt>
                <c:pt idx="19">
                  <c:v>7</c:v>
                </c:pt>
                <c:pt idx="20">
                  <c:v>14</c:v>
                </c:pt>
                <c:pt idx="21">
                  <c:v>6</c:v>
                </c:pt>
                <c:pt idx="22">
                  <c:v>2.2000000000000002</c:v>
                </c:pt>
                <c:pt idx="23">
                  <c:v>1.5</c:v>
                </c:pt>
                <c:pt idx="24">
                  <c:v>1</c:v>
                </c:pt>
                <c:pt idx="25">
                  <c:v>4.7</c:v>
                </c:pt>
                <c:pt idx="26">
                  <c:v>0.5</c:v>
                </c:pt>
                <c:pt idx="27">
                  <c:v>1.1000000000000001</c:v>
                </c:pt>
                <c:pt idx="28">
                  <c:v>11</c:v>
                </c:pt>
                <c:pt idx="29">
                  <c:v>6.5</c:v>
                </c:pt>
                <c:pt idx="30">
                  <c:v>16</c:v>
                </c:pt>
                <c:pt idx="31">
                  <c:v>8</c:v>
                </c:pt>
                <c:pt idx="32">
                  <c:v>2</c:v>
                </c:pt>
                <c:pt idx="33">
                  <c:v>1.3</c:v>
                </c:pt>
                <c:pt idx="34">
                  <c:v>12.5</c:v>
                </c:pt>
                <c:pt idx="35">
                  <c:v>5.5</c:v>
                </c:pt>
                <c:pt idx="36">
                  <c:v>3</c:v>
                </c:pt>
                <c:pt idx="37">
                  <c:v>0.7</c:v>
                </c:pt>
                <c:pt idx="38">
                  <c:v>18</c:v>
                </c:pt>
                <c:pt idx="39">
                  <c:v>10</c:v>
                </c:pt>
                <c:pt idx="40">
                  <c:v>4</c:v>
                </c:pt>
                <c:pt idx="41">
                  <c:v>2.1</c:v>
                </c:pt>
                <c:pt idx="42">
                  <c:v>7</c:v>
                </c:pt>
                <c:pt idx="43">
                  <c:v>1</c:v>
                </c:pt>
                <c:pt idx="44">
                  <c:v>13.5</c:v>
                </c:pt>
                <c:pt idx="45">
                  <c:v>5.5</c:v>
                </c:pt>
                <c:pt idx="46">
                  <c:v>17</c:v>
                </c:pt>
                <c:pt idx="47">
                  <c:v>9</c:v>
                </c:pt>
                <c:pt idx="48">
                  <c:v>2.2000000000000002</c:v>
                </c:pt>
                <c:pt idx="49">
                  <c:v>1.3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1-4483-90AA-AA75BB27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49023"/>
        <c:axId val="1622151103"/>
      </c:scatterChart>
      <c:valAx>
        <c:axId val="162214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51103"/>
        <c:crosses val="autoZero"/>
        <c:crossBetween val="midCat"/>
      </c:valAx>
      <c:valAx>
        <c:axId val="162215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4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LINEARE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PRACTICAL4!$M$39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7-4F75-B734-A3A386542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621584"/>
        <c:axId val="342622416"/>
      </c:scatterChart>
      <c:valAx>
        <c:axId val="34262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22416"/>
        <c:crosses val="autoZero"/>
        <c:crossBetween val="midCat"/>
      </c:valAx>
      <c:valAx>
        <c:axId val="3426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2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PRACTICAL4!$M$39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4136132983377078"/>
                  <c:y val="-0.64586723534558177"/>
                </c:manualLayout>
              </c:layout>
              <c:numFmt formatCode="General" sourceLinked="0"/>
              <c:spPr>
                <a:noFill/>
                <a:ln w="4127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70844269466318"/>
                  <c:y val="-0.55495844269466321"/>
                </c:manualLayout>
              </c:layout>
              <c:numFmt formatCode="General" sourceLinked="0"/>
              <c:spPr>
                <a:noFill/>
                <a:ln w="41275"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4241688538932634"/>
                  <c:y val="-0.35105314960629919"/>
                </c:manualLayout>
              </c:layout>
              <c:numFmt formatCode="General" sourceLinked="0"/>
              <c:spPr>
                <a:noFill/>
                <a:ln w="53975">
                  <a:solidFill>
                    <a:srgbClr val="C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0D-4D53-A295-0B65EADD9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517376"/>
        <c:axId val="1056633936"/>
      </c:scatterChart>
      <c:valAx>
        <c:axId val="105151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633936"/>
        <c:crosses val="autoZero"/>
        <c:crossBetween val="midCat"/>
      </c:valAx>
      <c:valAx>
        <c:axId val="105663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51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PRACTICAL4!$M$39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134733158355206"/>
                  <c:y val="-0.64476232137649458"/>
                </c:manualLayout>
              </c:layout>
              <c:numFmt formatCode="General" sourceLinked="0"/>
              <c:spPr>
                <a:noFill/>
                <a:ln w="44450">
                  <a:solidFill>
                    <a:schemeClr val="accent6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4086132983377067"/>
                  <c:y val="-0.49787510936132984"/>
                </c:manualLayout>
              </c:layout>
              <c:numFmt formatCode="General" sourceLinked="0"/>
              <c:spPr>
                <a:noFill/>
                <a:ln w="38100"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04-4FC2-AA6D-87CDF30A1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308624"/>
        <c:axId val="1059306128"/>
      </c:scatterChart>
      <c:valAx>
        <c:axId val="10593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06128"/>
        <c:crosses val="autoZero"/>
        <c:crossBetween val="midCat"/>
      </c:valAx>
      <c:valAx>
        <c:axId val="105930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0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B5-4A02-B224-AFE93AAAA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624624"/>
        <c:axId val="1107625456"/>
      </c:scatterChart>
      <c:valAx>
        <c:axId val="110762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625456"/>
        <c:crosses val="autoZero"/>
        <c:crossBetween val="midCat"/>
      </c:valAx>
      <c:valAx>
        <c:axId val="110762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62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'predict-poiture'!$B$1</c:f>
              <c:strCache>
                <c:ptCount val="1"/>
                <c:pt idx="0">
                  <c:v>Pointure (Y)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288652008121628E-2"/>
                  <c:y val="-0.124760928961748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6919059203684444"/>
                  <c:y val="-0.137732079084376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'predict-poiture'!$A$2:$A$21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</c:numCache>
            </c:numRef>
          </c:xVal>
          <c:yVal>
            <c:numRef>
              <c:f>'predict-poiture'!$B$2:$B$21</c:f>
              <c:numCache>
                <c:formatCode>General</c:formatCode>
                <c:ptCount val="20"/>
                <c:pt idx="0">
                  <c:v>25</c:v>
                </c:pt>
                <c:pt idx="1">
                  <c:v>26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33</c:v>
                </c:pt>
                <c:pt idx="7">
                  <c:v>34</c:v>
                </c:pt>
                <c:pt idx="8">
                  <c:v>36</c:v>
                </c:pt>
                <c:pt idx="9">
                  <c:v>37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42.5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0-48DD-B347-97B30A17E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275008"/>
        <c:axId val="324312448"/>
      </c:scatterChart>
      <c:valAx>
        <c:axId val="32427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312448"/>
        <c:crosses val="autoZero"/>
        <c:crossBetween val="midCat"/>
      </c:valAx>
      <c:valAx>
        <c:axId val="3243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7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15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0A23F7-B2EF-4D9A-B64F-A3F6C4FE8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</xdr:colOff>
      <xdr:row>16</xdr:row>
      <xdr:rowOff>99060</xdr:rowOff>
    </xdr:from>
    <xdr:to>
      <xdr:col>11</xdr:col>
      <xdr:colOff>335280</xdr:colOff>
      <xdr:row>31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774ED7-A942-4550-9259-129EB9648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4</xdr:row>
      <xdr:rowOff>0</xdr:rowOff>
    </xdr:from>
    <xdr:to>
      <xdr:col>10</xdr:col>
      <xdr:colOff>38100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321A7-2466-4F9D-BC64-ED49C7BE7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175260</xdr:rowOff>
    </xdr:from>
    <xdr:to>
      <xdr:col>10</xdr:col>
      <xdr:colOff>320040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637818-FC67-47AB-A52E-4990386D6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0</xdr:row>
      <xdr:rowOff>38100</xdr:rowOff>
    </xdr:from>
    <xdr:to>
      <xdr:col>19</xdr:col>
      <xdr:colOff>320040</xdr:colOff>
      <xdr:row>15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C21634-4976-418B-8716-D5F251C3F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16</xdr:row>
      <xdr:rowOff>15240</xdr:rowOff>
    </xdr:from>
    <xdr:to>
      <xdr:col>19</xdr:col>
      <xdr:colOff>381000</xdr:colOff>
      <xdr:row>31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221303-5943-46D2-89A6-5692EDD25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373380</xdr:colOff>
      <xdr:row>0</xdr:row>
      <xdr:rowOff>38100</xdr:rowOff>
    </xdr:from>
    <xdr:to>
      <xdr:col>27</xdr:col>
      <xdr:colOff>68580</xdr:colOff>
      <xdr:row>15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8D7820-CB9A-414F-A8B5-452FDF94D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35</xdr:row>
      <xdr:rowOff>0</xdr:rowOff>
    </xdr:from>
    <xdr:to>
      <xdr:col>25</xdr:col>
      <xdr:colOff>304800</xdr:colOff>
      <xdr:row>50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DAF630-AF63-4862-967A-503ECEC8A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7620</xdr:colOff>
      <xdr:row>52</xdr:row>
      <xdr:rowOff>0</xdr:rowOff>
    </xdr:from>
    <xdr:to>
      <xdr:col>25</xdr:col>
      <xdr:colOff>312420</xdr:colOff>
      <xdr:row>67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571C82-C3BC-4234-A041-BA56AFCD5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67</xdr:row>
      <xdr:rowOff>68580</xdr:rowOff>
    </xdr:from>
    <xdr:to>
      <xdr:col>25</xdr:col>
      <xdr:colOff>304800</xdr:colOff>
      <xdr:row>82</xdr:row>
      <xdr:rowOff>68580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E6EC11-5091-42E5-8B5B-0CA84A628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82</xdr:row>
      <xdr:rowOff>167640</xdr:rowOff>
    </xdr:from>
    <xdr:to>
      <xdr:col>25</xdr:col>
      <xdr:colOff>304800</xdr:colOff>
      <xdr:row>97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13BBE70-61E1-4647-A607-3678BDF30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7620</xdr:rowOff>
    </xdr:from>
    <xdr:to>
      <xdr:col>17</xdr:col>
      <xdr:colOff>579120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E1E233-CB66-43DE-B919-465DE9077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1"/>
  <sheetViews>
    <sheetView topLeftCell="A3" workbookViewId="0">
      <selection activeCell="N14" sqref="N14"/>
    </sheetView>
  </sheetViews>
  <sheetFormatPr defaultRowHeight="14.4" x14ac:dyDescent="0.3"/>
  <cols>
    <col min="1" max="1" width="14.44140625" customWidth="1"/>
    <col min="2" max="2" width="9.44140625" customWidth="1"/>
    <col min="3" max="3" width="15.109375" customWidth="1"/>
  </cols>
  <sheetData>
    <row r="3" spans="1:3" ht="30" customHeight="1" x14ac:dyDescent="0.3">
      <c r="B3" s="2" t="s">
        <v>0</v>
      </c>
      <c r="C3" s="2" t="s">
        <v>1</v>
      </c>
    </row>
    <row r="4" spans="1:3" x14ac:dyDescent="0.3">
      <c r="B4" s="3">
        <v>1</v>
      </c>
      <c r="C4" s="3">
        <v>40</v>
      </c>
    </row>
    <row r="5" spans="1:3" x14ac:dyDescent="0.3">
      <c r="B5" s="3">
        <v>2</v>
      </c>
      <c r="C5" s="3">
        <v>50</v>
      </c>
    </row>
    <row r="6" spans="1:3" x14ac:dyDescent="0.3">
      <c r="B6" s="3">
        <v>3</v>
      </c>
      <c r="C6" s="3">
        <v>65</v>
      </c>
    </row>
    <row r="7" spans="1:3" x14ac:dyDescent="0.3">
      <c r="B7" s="3">
        <v>4</v>
      </c>
      <c r="C7" s="3">
        <v>70</v>
      </c>
    </row>
    <row r="8" spans="1:3" x14ac:dyDescent="0.3">
      <c r="B8" s="3">
        <v>5</v>
      </c>
      <c r="C8" s="3">
        <v>85</v>
      </c>
    </row>
    <row r="11" spans="1:3" x14ac:dyDescent="0.3">
      <c r="A11" s="23" t="s">
        <v>2</v>
      </c>
      <c r="B11" s="24"/>
      <c r="C11" s="24"/>
    </row>
    <row r="12" spans="1:3" x14ac:dyDescent="0.3">
      <c r="A12" s="24"/>
      <c r="B12" s="24"/>
      <c r="C12" s="24"/>
    </row>
    <row r="13" spans="1:3" x14ac:dyDescent="0.3">
      <c r="A13" s="24"/>
      <c r="B13" s="24"/>
      <c r="C13" s="24"/>
    </row>
    <row r="14" spans="1:3" x14ac:dyDescent="0.3">
      <c r="A14" s="24"/>
      <c r="B14" s="24"/>
      <c r="C14" s="24"/>
    </row>
    <row r="15" spans="1:3" x14ac:dyDescent="0.3">
      <c r="A15" s="24"/>
      <c r="B15" s="24"/>
      <c r="C15" s="24"/>
    </row>
    <row r="16" spans="1:3" x14ac:dyDescent="0.3">
      <c r="A16" s="24"/>
      <c r="B16" s="24"/>
      <c r="C16" s="24"/>
    </row>
    <row r="17" spans="1:3" x14ac:dyDescent="0.3">
      <c r="A17" s="24"/>
      <c r="B17" s="24"/>
      <c r="C17" s="24"/>
    </row>
    <row r="18" spans="1:3" x14ac:dyDescent="0.3">
      <c r="A18" s="24"/>
      <c r="B18" s="24"/>
      <c r="C18" s="24"/>
    </row>
    <row r="19" spans="1:3" x14ac:dyDescent="0.3">
      <c r="A19" s="24"/>
      <c r="B19" s="24"/>
      <c r="C19" s="24"/>
    </row>
    <row r="20" spans="1:3" x14ac:dyDescent="0.3">
      <c r="A20" s="24"/>
      <c r="B20" s="24"/>
      <c r="C20" s="24"/>
    </row>
    <row r="21" spans="1:3" x14ac:dyDescent="0.3">
      <c r="A21" s="24"/>
      <c r="B21" s="24"/>
      <c r="C21" s="24"/>
    </row>
  </sheetData>
  <mergeCells count="1">
    <mergeCell ref="A1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3FEC-FFFD-42C6-880D-FB929C60218C}">
  <dimension ref="A1:E25"/>
  <sheetViews>
    <sheetView workbookViewId="0">
      <selection activeCell="N20" sqref="N20"/>
    </sheetView>
  </sheetViews>
  <sheetFormatPr defaultRowHeight="14.4" x14ac:dyDescent="0.3"/>
  <cols>
    <col min="3" max="3" width="13.21875" customWidth="1"/>
  </cols>
  <sheetData>
    <row r="1" spans="1:2" ht="23.4" x14ac:dyDescent="0.3">
      <c r="A1" s="5" t="s">
        <v>3</v>
      </c>
    </row>
    <row r="3" spans="1:2" ht="18" x14ac:dyDescent="0.3">
      <c r="A3" s="4" t="s">
        <v>4</v>
      </c>
    </row>
    <row r="5" spans="1:2" ht="20.399999999999999" x14ac:dyDescent="0.3">
      <c r="A5" s="6" t="s">
        <v>5</v>
      </c>
      <c r="B5" s="6" t="s">
        <v>6</v>
      </c>
    </row>
    <row r="6" spans="1:2" x14ac:dyDescent="0.3">
      <c r="A6" s="1">
        <v>50</v>
      </c>
      <c r="B6" s="1">
        <v>150</v>
      </c>
    </row>
    <row r="7" spans="1:2" x14ac:dyDescent="0.3">
      <c r="A7" s="1">
        <v>60</v>
      </c>
      <c r="B7" s="1">
        <v>180</v>
      </c>
    </row>
    <row r="8" spans="1:2" x14ac:dyDescent="0.3">
      <c r="A8" s="1">
        <v>80</v>
      </c>
      <c r="B8" s="1">
        <v>240</v>
      </c>
    </row>
    <row r="9" spans="1:2" x14ac:dyDescent="0.3">
      <c r="A9" s="1">
        <v>100</v>
      </c>
      <c r="B9" s="1">
        <v>300</v>
      </c>
    </row>
    <row r="10" spans="1:2" x14ac:dyDescent="0.3">
      <c r="A10" s="1">
        <v>120</v>
      </c>
      <c r="B10" s="1">
        <v>360</v>
      </c>
    </row>
    <row r="23" spans="3:5" x14ac:dyDescent="0.3">
      <c r="C23" t="s">
        <v>9</v>
      </c>
      <c r="D23" t="s">
        <v>7</v>
      </c>
      <c r="E23">
        <f>SLOPE(B6:B10,A6:A10)</f>
        <v>3</v>
      </c>
    </row>
    <row r="24" spans="3:5" x14ac:dyDescent="0.3">
      <c r="C24" t="s">
        <v>10</v>
      </c>
      <c r="D24" t="s">
        <v>8</v>
      </c>
      <c r="E24">
        <f>INTERCEPT(B6:B10,A6:A10)</f>
        <v>0</v>
      </c>
    </row>
    <row r="25" spans="3:5" x14ac:dyDescent="0.3">
      <c r="C25" s="25" t="s">
        <v>11</v>
      </c>
      <c r="D25" s="25"/>
    </row>
  </sheetData>
  <mergeCells count="1">
    <mergeCell ref="C25:D2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4299-1BEF-4D63-A54A-BCFFF7D5C6A7}">
  <dimension ref="A1:B10"/>
  <sheetViews>
    <sheetView workbookViewId="0">
      <selection activeCell="P14" sqref="P14"/>
    </sheetView>
  </sheetViews>
  <sheetFormatPr defaultRowHeight="14.4" x14ac:dyDescent="0.3"/>
  <sheetData>
    <row r="1" spans="1:2" ht="23.4" x14ac:dyDescent="0.3">
      <c r="A1" s="5" t="s">
        <v>12</v>
      </c>
    </row>
    <row r="3" spans="1:2" ht="18" x14ac:dyDescent="0.3">
      <c r="A3" s="4" t="s">
        <v>4</v>
      </c>
    </row>
    <row r="5" spans="1:2" ht="20.399999999999999" x14ac:dyDescent="0.3">
      <c r="A5" s="6" t="s">
        <v>13</v>
      </c>
      <c r="B5" s="6" t="s">
        <v>14</v>
      </c>
    </row>
    <row r="6" spans="1:2" x14ac:dyDescent="0.3">
      <c r="A6" s="1">
        <v>1</v>
      </c>
      <c r="B6" s="1">
        <v>30</v>
      </c>
    </row>
    <row r="7" spans="1:2" x14ac:dyDescent="0.3">
      <c r="A7" s="1">
        <v>2</v>
      </c>
      <c r="B7" s="1">
        <v>35</v>
      </c>
    </row>
    <row r="8" spans="1:2" x14ac:dyDescent="0.3">
      <c r="A8" s="1">
        <v>3</v>
      </c>
      <c r="B8" s="1">
        <v>40</v>
      </c>
    </row>
    <row r="9" spans="1:2" x14ac:dyDescent="0.3">
      <c r="A9" s="1">
        <v>4</v>
      </c>
      <c r="B9" s="1">
        <v>48</v>
      </c>
    </row>
    <row r="10" spans="1:2" x14ac:dyDescent="0.3">
      <c r="A10" s="1">
        <v>5</v>
      </c>
      <c r="B10" s="1">
        <v>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6707-C9D7-4195-A30B-AA04FC29F583}">
  <dimension ref="A1:Q55"/>
  <sheetViews>
    <sheetView tabSelected="1" topLeftCell="J52" workbookViewId="0">
      <selection activeCell="AA92" sqref="AA92"/>
    </sheetView>
  </sheetViews>
  <sheetFormatPr defaultRowHeight="14.4" x14ac:dyDescent="0.3"/>
  <cols>
    <col min="2" max="2" width="25" customWidth="1"/>
    <col min="3" max="3" width="16.109375" customWidth="1"/>
    <col min="4" max="4" width="19.88671875" customWidth="1"/>
    <col min="5" max="5" width="18.6640625" customWidth="1"/>
    <col min="6" max="6" width="18.5546875" customWidth="1"/>
    <col min="14" max="14" width="12.88671875" customWidth="1"/>
  </cols>
  <sheetData>
    <row r="1" spans="1:6" x14ac:dyDescent="0.3">
      <c r="A1" s="9" t="s">
        <v>15</v>
      </c>
      <c r="B1" s="9" t="s">
        <v>16</v>
      </c>
      <c r="C1" s="7" t="s">
        <v>17</v>
      </c>
      <c r="D1" s="7" t="s">
        <v>18</v>
      </c>
      <c r="E1" s="7" t="s">
        <v>19</v>
      </c>
      <c r="F1" s="8" t="s">
        <v>20</v>
      </c>
    </row>
    <row r="2" spans="1:6" x14ac:dyDescent="0.3">
      <c r="A2" s="9">
        <v>1</v>
      </c>
      <c r="B2" s="9">
        <v>80</v>
      </c>
      <c r="C2" s="9">
        <v>3</v>
      </c>
      <c r="D2" s="9">
        <v>10</v>
      </c>
      <c r="E2" s="9">
        <v>3.2</v>
      </c>
      <c r="F2" s="10">
        <v>190</v>
      </c>
    </row>
    <row r="3" spans="1:6" x14ac:dyDescent="0.3">
      <c r="A3" s="9">
        <v>2</v>
      </c>
      <c r="B3" s="9">
        <v>120</v>
      </c>
      <c r="C3" s="9">
        <v>4</v>
      </c>
      <c r="D3" s="9">
        <v>5</v>
      </c>
      <c r="E3" s="9">
        <v>2.5</v>
      </c>
      <c r="F3" s="10">
        <v>270</v>
      </c>
    </row>
    <row r="4" spans="1:6" x14ac:dyDescent="0.3">
      <c r="A4" s="9">
        <v>3</v>
      </c>
      <c r="B4" s="9">
        <v>60</v>
      </c>
      <c r="C4" s="9">
        <v>2</v>
      </c>
      <c r="D4" s="9">
        <v>15</v>
      </c>
      <c r="E4" s="9">
        <v>8.6999999999999993</v>
      </c>
      <c r="F4" s="10">
        <v>140</v>
      </c>
    </row>
    <row r="5" spans="1:6" x14ac:dyDescent="0.3">
      <c r="A5" s="9">
        <v>4</v>
      </c>
      <c r="B5" s="9">
        <v>100</v>
      </c>
      <c r="C5" s="9">
        <v>4</v>
      </c>
      <c r="D5" s="9">
        <v>20</v>
      </c>
      <c r="E5" s="9">
        <v>5</v>
      </c>
      <c r="F5" s="10">
        <v>210</v>
      </c>
    </row>
    <row r="6" spans="1:6" x14ac:dyDescent="0.3">
      <c r="A6" s="9">
        <v>5</v>
      </c>
      <c r="B6" s="9">
        <v>90</v>
      </c>
      <c r="C6" s="9">
        <v>3</v>
      </c>
      <c r="D6" s="9">
        <v>7</v>
      </c>
      <c r="E6" s="9">
        <v>4.3</v>
      </c>
      <c r="F6" s="10">
        <v>200</v>
      </c>
    </row>
    <row r="7" spans="1:6" x14ac:dyDescent="0.3">
      <c r="A7" s="9">
        <v>6</v>
      </c>
      <c r="B7" s="9">
        <v>150</v>
      </c>
      <c r="C7" s="9">
        <v>5</v>
      </c>
      <c r="D7" s="9">
        <v>3</v>
      </c>
      <c r="E7" s="9">
        <v>1</v>
      </c>
      <c r="F7" s="10">
        <v>330</v>
      </c>
    </row>
    <row r="8" spans="1:6" x14ac:dyDescent="0.3">
      <c r="A8" s="9">
        <v>7</v>
      </c>
      <c r="B8" s="9">
        <v>200</v>
      </c>
      <c r="C8" s="9">
        <v>6</v>
      </c>
      <c r="D8" s="9">
        <v>1</v>
      </c>
      <c r="E8" s="9">
        <v>0.8</v>
      </c>
      <c r="F8" s="10">
        <v>410</v>
      </c>
    </row>
    <row r="9" spans="1:6" x14ac:dyDescent="0.3">
      <c r="A9" s="9">
        <v>8</v>
      </c>
      <c r="B9" s="9">
        <v>75</v>
      </c>
      <c r="C9" s="9">
        <v>3</v>
      </c>
      <c r="D9" s="9">
        <v>25</v>
      </c>
      <c r="E9" s="9">
        <v>10</v>
      </c>
      <c r="F9" s="10">
        <v>160</v>
      </c>
    </row>
    <row r="10" spans="1:6" x14ac:dyDescent="0.3">
      <c r="A10" s="9">
        <v>9</v>
      </c>
      <c r="B10" s="9">
        <v>110</v>
      </c>
      <c r="C10" s="9">
        <v>4</v>
      </c>
      <c r="D10" s="9">
        <v>30</v>
      </c>
      <c r="E10" s="9">
        <v>7.5</v>
      </c>
      <c r="F10" s="10">
        <v>230</v>
      </c>
    </row>
    <row r="11" spans="1:6" x14ac:dyDescent="0.3">
      <c r="A11" s="9">
        <v>10</v>
      </c>
      <c r="B11" s="9">
        <v>55</v>
      </c>
      <c r="C11" s="9">
        <v>2</v>
      </c>
      <c r="D11" s="9">
        <v>40</v>
      </c>
      <c r="E11" s="9">
        <v>15</v>
      </c>
      <c r="F11" s="10">
        <v>120</v>
      </c>
    </row>
    <row r="12" spans="1:6" x14ac:dyDescent="0.3">
      <c r="A12" s="9">
        <v>11</v>
      </c>
      <c r="B12" s="9">
        <v>130</v>
      </c>
      <c r="C12" s="9">
        <v>5</v>
      </c>
      <c r="D12" s="9">
        <v>5</v>
      </c>
      <c r="E12" s="9">
        <v>3</v>
      </c>
      <c r="F12" s="10">
        <v>290</v>
      </c>
    </row>
    <row r="13" spans="1:6" x14ac:dyDescent="0.3">
      <c r="A13" s="9">
        <v>12</v>
      </c>
      <c r="B13" s="9">
        <v>95</v>
      </c>
      <c r="C13" s="9">
        <v>3</v>
      </c>
      <c r="D13" s="9">
        <v>18</v>
      </c>
      <c r="E13" s="9">
        <v>4</v>
      </c>
      <c r="F13" s="10">
        <v>205</v>
      </c>
    </row>
    <row r="14" spans="1:6" x14ac:dyDescent="0.3">
      <c r="A14" s="9">
        <v>13</v>
      </c>
      <c r="B14" s="9">
        <v>160</v>
      </c>
      <c r="C14" s="9">
        <v>5</v>
      </c>
      <c r="D14" s="9">
        <v>2</v>
      </c>
      <c r="E14" s="9">
        <v>2</v>
      </c>
      <c r="F14" s="10">
        <v>340</v>
      </c>
    </row>
    <row r="15" spans="1:6" x14ac:dyDescent="0.3">
      <c r="A15" s="9">
        <v>14</v>
      </c>
      <c r="B15" s="9">
        <v>180</v>
      </c>
      <c r="C15" s="9">
        <v>6</v>
      </c>
      <c r="D15" s="9">
        <v>0</v>
      </c>
      <c r="E15" s="9">
        <v>1.2</v>
      </c>
      <c r="F15" s="10">
        <v>390</v>
      </c>
    </row>
    <row r="16" spans="1:6" x14ac:dyDescent="0.3">
      <c r="A16" s="9">
        <v>15</v>
      </c>
      <c r="B16" s="9">
        <v>60</v>
      </c>
      <c r="C16" s="9">
        <v>2</v>
      </c>
      <c r="D16" s="9">
        <v>10</v>
      </c>
      <c r="E16" s="9">
        <v>12</v>
      </c>
      <c r="F16" s="10">
        <v>130</v>
      </c>
    </row>
    <row r="17" spans="1:6" x14ac:dyDescent="0.3">
      <c r="A17" s="9">
        <v>16</v>
      </c>
      <c r="B17" s="9">
        <v>85</v>
      </c>
      <c r="C17" s="9">
        <v>3</v>
      </c>
      <c r="D17" s="9">
        <v>12</v>
      </c>
      <c r="E17" s="9">
        <v>9.5</v>
      </c>
      <c r="F17" s="10">
        <v>185</v>
      </c>
    </row>
    <row r="18" spans="1:6" x14ac:dyDescent="0.3">
      <c r="A18" s="9">
        <v>17</v>
      </c>
      <c r="B18" s="9">
        <v>140</v>
      </c>
      <c r="C18" s="9">
        <v>4</v>
      </c>
      <c r="D18" s="9">
        <v>4</v>
      </c>
      <c r="E18" s="9">
        <v>3</v>
      </c>
      <c r="F18" s="10">
        <v>310</v>
      </c>
    </row>
    <row r="19" spans="1:6" x14ac:dyDescent="0.3">
      <c r="A19" s="9">
        <v>18</v>
      </c>
      <c r="B19" s="9">
        <v>170</v>
      </c>
      <c r="C19" s="9">
        <v>5</v>
      </c>
      <c r="D19" s="9">
        <v>6</v>
      </c>
      <c r="E19" s="9">
        <v>2.5</v>
      </c>
      <c r="F19" s="10">
        <v>360</v>
      </c>
    </row>
    <row r="20" spans="1:6" x14ac:dyDescent="0.3">
      <c r="A20" s="9">
        <v>19</v>
      </c>
      <c r="B20" s="9">
        <v>75</v>
      </c>
      <c r="C20" s="9">
        <v>2</v>
      </c>
      <c r="D20" s="9">
        <v>30</v>
      </c>
      <c r="E20" s="9">
        <v>13</v>
      </c>
      <c r="F20" s="10">
        <v>150</v>
      </c>
    </row>
    <row r="21" spans="1:6" x14ac:dyDescent="0.3">
      <c r="A21" s="9">
        <v>20</v>
      </c>
      <c r="B21" s="9">
        <v>105</v>
      </c>
      <c r="C21" s="9">
        <v>4</v>
      </c>
      <c r="D21" s="9">
        <v>20</v>
      </c>
      <c r="E21" s="9">
        <v>7</v>
      </c>
      <c r="F21" s="10">
        <v>215</v>
      </c>
    </row>
    <row r="22" spans="1:6" x14ac:dyDescent="0.3">
      <c r="A22" s="9">
        <v>21</v>
      </c>
      <c r="B22" s="9">
        <v>65</v>
      </c>
      <c r="C22" s="9">
        <v>2</v>
      </c>
      <c r="D22" s="9">
        <v>35</v>
      </c>
      <c r="E22" s="9">
        <v>14</v>
      </c>
      <c r="F22" s="10">
        <v>135</v>
      </c>
    </row>
    <row r="23" spans="1:6" x14ac:dyDescent="0.3">
      <c r="A23" s="9">
        <v>22</v>
      </c>
      <c r="B23" s="9">
        <v>90</v>
      </c>
      <c r="C23" s="9">
        <v>3</v>
      </c>
      <c r="D23" s="9">
        <v>22</v>
      </c>
      <c r="E23" s="9">
        <v>6</v>
      </c>
      <c r="F23" s="10">
        <v>190</v>
      </c>
    </row>
    <row r="24" spans="1:6" x14ac:dyDescent="0.3">
      <c r="A24" s="9">
        <v>23</v>
      </c>
      <c r="B24" s="9">
        <v>125</v>
      </c>
      <c r="C24" s="9">
        <v>5</v>
      </c>
      <c r="D24" s="9">
        <v>8</v>
      </c>
      <c r="E24" s="9">
        <v>2.2000000000000002</v>
      </c>
      <c r="F24" s="10">
        <v>285</v>
      </c>
    </row>
    <row r="25" spans="1:6" x14ac:dyDescent="0.3">
      <c r="A25" s="9">
        <v>24</v>
      </c>
      <c r="B25" s="9">
        <v>135</v>
      </c>
      <c r="C25" s="9">
        <v>4</v>
      </c>
      <c r="D25" s="9">
        <v>3</v>
      </c>
      <c r="E25" s="9">
        <v>1.5</v>
      </c>
      <c r="F25" s="10">
        <v>300</v>
      </c>
    </row>
    <row r="26" spans="1:6" x14ac:dyDescent="0.3">
      <c r="A26" s="9">
        <v>25</v>
      </c>
      <c r="B26" s="9">
        <v>150</v>
      </c>
      <c r="C26" s="9">
        <v>5</v>
      </c>
      <c r="D26" s="9">
        <v>1</v>
      </c>
      <c r="E26" s="9">
        <v>1</v>
      </c>
      <c r="F26" s="10">
        <v>325</v>
      </c>
    </row>
    <row r="27" spans="1:6" x14ac:dyDescent="0.3">
      <c r="A27" s="9">
        <v>26</v>
      </c>
      <c r="B27" s="9">
        <v>95</v>
      </c>
      <c r="C27" s="9">
        <v>3</v>
      </c>
      <c r="D27" s="9">
        <v>17</v>
      </c>
      <c r="E27" s="9">
        <v>4.7</v>
      </c>
      <c r="F27" s="10">
        <v>200</v>
      </c>
    </row>
    <row r="28" spans="1:6" x14ac:dyDescent="0.3">
      <c r="A28" s="9">
        <v>27</v>
      </c>
      <c r="B28" s="9">
        <v>160</v>
      </c>
      <c r="C28" s="9">
        <v>5</v>
      </c>
      <c r="D28" s="9">
        <v>0</v>
      </c>
      <c r="E28" s="9">
        <v>0.5</v>
      </c>
      <c r="F28" s="10">
        <v>345</v>
      </c>
    </row>
    <row r="29" spans="1:6" x14ac:dyDescent="0.3">
      <c r="A29" s="9">
        <v>28</v>
      </c>
      <c r="B29" s="9">
        <v>175</v>
      </c>
      <c r="C29" s="9">
        <v>6</v>
      </c>
      <c r="D29" s="9">
        <v>2</v>
      </c>
      <c r="E29" s="9">
        <v>1.1000000000000001</v>
      </c>
      <c r="F29" s="10">
        <v>380</v>
      </c>
    </row>
    <row r="30" spans="1:6" x14ac:dyDescent="0.3">
      <c r="A30" s="9">
        <v>29</v>
      </c>
      <c r="B30" s="9">
        <v>70</v>
      </c>
      <c r="C30" s="9">
        <v>2</v>
      </c>
      <c r="D30" s="9">
        <v>28</v>
      </c>
      <c r="E30" s="9">
        <v>11</v>
      </c>
      <c r="F30" s="10">
        <v>145</v>
      </c>
    </row>
    <row r="31" spans="1:6" x14ac:dyDescent="0.3">
      <c r="A31" s="9">
        <v>30</v>
      </c>
      <c r="B31" s="9">
        <v>100</v>
      </c>
      <c r="C31" s="9">
        <v>4</v>
      </c>
      <c r="D31" s="9">
        <v>19</v>
      </c>
      <c r="E31" s="9">
        <v>6.5</v>
      </c>
      <c r="F31" s="10">
        <v>220</v>
      </c>
    </row>
    <row r="32" spans="1:6" x14ac:dyDescent="0.3">
      <c r="A32" s="9">
        <v>31</v>
      </c>
      <c r="B32" s="9">
        <v>60</v>
      </c>
      <c r="C32" s="9">
        <v>2</v>
      </c>
      <c r="D32" s="9">
        <v>38</v>
      </c>
      <c r="E32" s="9">
        <v>16</v>
      </c>
      <c r="F32" s="10">
        <v>115</v>
      </c>
    </row>
    <row r="33" spans="1:17" x14ac:dyDescent="0.3">
      <c r="A33" s="9">
        <v>32</v>
      </c>
      <c r="B33" s="9">
        <v>85</v>
      </c>
      <c r="C33" s="9">
        <v>3</v>
      </c>
      <c r="D33" s="9">
        <v>21</v>
      </c>
      <c r="E33" s="9">
        <v>8</v>
      </c>
      <c r="F33" s="10">
        <v>180</v>
      </c>
    </row>
    <row r="34" spans="1:17" x14ac:dyDescent="0.3">
      <c r="A34" s="9">
        <v>33</v>
      </c>
      <c r="B34" s="9">
        <v>145</v>
      </c>
      <c r="C34" s="9">
        <v>5</v>
      </c>
      <c r="D34" s="9">
        <v>4</v>
      </c>
      <c r="E34" s="9">
        <v>2</v>
      </c>
      <c r="F34" s="10">
        <v>315</v>
      </c>
    </row>
    <row r="35" spans="1:17" x14ac:dyDescent="0.3">
      <c r="A35" s="9">
        <v>34</v>
      </c>
      <c r="B35" s="9">
        <v>165</v>
      </c>
      <c r="C35" s="9">
        <v>6</v>
      </c>
      <c r="D35" s="9">
        <v>2</v>
      </c>
      <c r="E35" s="9">
        <v>1.3</v>
      </c>
      <c r="F35" s="10">
        <v>355</v>
      </c>
      <c r="N35" s="25" t="s">
        <v>25</v>
      </c>
      <c r="O35" s="25"/>
      <c r="P35" s="25" t="s">
        <v>26</v>
      </c>
      <c r="Q35" s="25"/>
    </row>
    <row r="36" spans="1:17" x14ac:dyDescent="0.3">
      <c r="A36" s="9">
        <v>35</v>
      </c>
      <c r="B36" s="9">
        <v>78</v>
      </c>
      <c r="C36" s="9">
        <v>2</v>
      </c>
      <c r="D36" s="9">
        <v>27</v>
      </c>
      <c r="E36" s="9">
        <v>12.5</v>
      </c>
      <c r="F36" s="10">
        <v>155</v>
      </c>
      <c r="N36" s="26" t="s">
        <v>23</v>
      </c>
      <c r="O36" s="26"/>
      <c r="P36" t="s">
        <v>27</v>
      </c>
      <c r="Q36" t="s">
        <v>10</v>
      </c>
    </row>
    <row r="37" spans="1:17" x14ac:dyDescent="0.3">
      <c r="A37" s="9">
        <v>36</v>
      </c>
      <c r="B37" s="9">
        <v>98</v>
      </c>
      <c r="C37" s="9">
        <v>3</v>
      </c>
      <c r="D37" s="9">
        <v>15</v>
      </c>
      <c r="E37" s="9">
        <v>5.5</v>
      </c>
      <c r="F37" s="10">
        <v>200</v>
      </c>
      <c r="N37" s="12" cm="1">
        <f t="array" ref="N37:O37">LINEST(M40:M47,L40:L47,TRUE)</f>
        <v>-14.77985230597743</v>
      </c>
      <c r="O37" s="12">
        <v>342.46446983419258</v>
      </c>
      <c r="P37">
        <f>SLOPE(M40:M47,L40:L47)</f>
        <v>-14.77985230597743</v>
      </c>
      <c r="Q37">
        <f>INTERCEPT(M40:M47,L40:L47)</f>
        <v>342.46446983419258</v>
      </c>
    </row>
    <row r="38" spans="1:17" x14ac:dyDescent="0.3">
      <c r="A38" s="9">
        <v>37</v>
      </c>
      <c r="B38" s="9">
        <v>132</v>
      </c>
      <c r="C38" s="9">
        <v>5</v>
      </c>
      <c r="D38" s="9">
        <v>6</v>
      </c>
      <c r="E38" s="9">
        <v>3</v>
      </c>
      <c r="F38" s="10">
        <v>295</v>
      </c>
    </row>
    <row r="39" spans="1:17" x14ac:dyDescent="0.3">
      <c r="A39" s="9">
        <v>38</v>
      </c>
      <c r="B39" s="9">
        <v>182</v>
      </c>
      <c r="C39" s="9">
        <v>6</v>
      </c>
      <c r="D39" s="9">
        <v>1</v>
      </c>
      <c r="E39" s="9">
        <v>0.7</v>
      </c>
      <c r="F39" s="10">
        <v>400</v>
      </c>
      <c r="L39" s="11" t="s">
        <v>21</v>
      </c>
      <c r="M39" s="11" t="s">
        <v>22</v>
      </c>
      <c r="N39" s="9" t="s">
        <v>24</v>
      </c>
      <c r="O39" s="19" t="s">
        <v>28</v>
      </c>
    </row>
    <row r="40" spans="1:17" x14ac:dyDescent="0.3">
      <c r="A40" s="9">
        <v>39</v>
      </c>
      <c r="B40" s="9">
        <v>58</v>
      </c>
      <c r="C40" s="9">
        <v>2</v>
      </c>
      <c r="D40" s="9">
        <v>41</v>
      </c>
      <c r="E40" s="9">
        <v>18</v>
      </c>
      <c r="F40" s="10">
        <v>110</v>
      </c>
      <c r="L40" s="9">
        <v>12.5</v>
      </c>
      <c r="M40" s="16">
        <v>155</v>
      </c>
      <c r="N40" s="17">
        <f t="shared" ref="N40:N55" si="0">$N$37*L40+$O$37</f>
        <v>157.7163160094747</v>
      </c>
      <c r="O40" s="20">
        <f>N40-M40</f>
        <v>2.7163160094746956</v>
      </c>
    </row>
    <row r="41" spans="1:17" x14ac:dyDescent="0.3">
      <c r="A41" s="9">
        <v>40</v>
      </c>
      <c r="B41" s="9">
        <v>88</v>
      </c>
      <c r="C41" s="9">
        <v>3</v>
      </c>
      <c r="D41" s="9">
        <v>20</v>
      </c>
      <c r="E41" s="9">
        <v>10</v>
      </c>
      <c r="F41" s="10">
        <v>175</v>
      </c>
      <c r="L41" s="9">
        <v>5.5</v>
      </c>
      <c r="M41" s="16">
        <v>200</v>
      </c>
      <c r="N41" s="17">
        <f t="shared" si="0"/>
        <v>261.17528215131671</v>
      </c>
      <c r="O41" s="20">
        <f t="shared" ref="O41:O47" si="1">N41-M41</f>
        <v>61.175282151316708</v>
      </c>
    </row>
    <row r="42" spans="1:17" x14ac:dyDescent="0.3">
      <c r="A42" s="9">
        <v>41</v>
      </c>
      <c r="B42" s="9">
        <v>115</v>
      </c>
      <c r="C42" s="9">
        <v>4</v>
      </c>
      <c r="D42" s="9">
        <v>7</v>
      </c>
      <c r="E42" s="9">
        <v>4</v>
      </c>
      <c r="F42" s="10">
        <v>260</v>
      </c>
      <c r="L42" s="9">
        <v>3</v>
      </c>
      <c r="M42" s="16">
        <v>295</v>
      </c>
      <c r="N42" s="17">
        <f t="shared" si="0"/>
        <v>298.12491291626031</v>
      </c>
      <c r="O42" s="20">
        <f t="shared" si="1"/>
        <v>3.124912916260314</v>
      </c>
    </row>
    <row r="43" spans="1:17" x14ac:dyDescent="0.3">
      <c r="A43" s="9">
        <v>42</v>
      </c>
      <c r="B43" s="9">
        <v>148</v>
      </c>
      <c r="C43" s="9">
        <v>5</v>
      </c>
      <c r="D43" s="9">
        <v>3</v>
      </c>
      <c r="E43" s="9">
        <v>2.1</v>
      </c>
      <c r="F43" s="10">
        <v>320</v>
      </c>
      <c r="L43" s="9">
        <v>0.7</v>
      </c>
      <c r="M43" s="16">
        <v>400</v>
      </c>
      <c r="N43" s="17">
        <f t="shared" si="0"/>
        <v>332.11857322000839</v>
      </c>
      <c r="O43" s="21">
        <f>N43-M43</f>
        <v>-67.881426779991614</v>
      </c>
    </row>
    <row r="44" spans="1:17" x14ac:dyDescent="0.3">
      <c r="A44" s="9">
        <v>43</v>
      </c>
      <c r="B44" s="9">
        <v>90</v>
      </c>
      <c r="C44" s="9">
        <v>3</v>
      </c>
      <c r="D44" s="9">
        <v>25</v>
      </c>
      <c r="E44" s="9">
        <v>7</v>
      </c>
      <c r="F44" s="10">
        <v>185</v>
      </c>
      <c r="L44" s="9">
        <v>18</v>
      </c>
      <c r="M44" s="16">
        <v>110</v>
      </c>
      <c r="N44" s="17">
        <f t="shared" si="0"/>
        <v>76.427128326598847</v>
      </c>
      <c r="O44" s="20">
        <f t="shared" si="1"/>
        <v>-33.572871673401153</v>
      </c>
    </row>
    <row r="45" spans="1:17" x14ac:dyDescent="0.3">
      <c r="A45" s="9">
        <v>44</v>
      </c>
      <c r="B45" s="9">
        <v>168</v>
      </c>
      <c r="C45" s="9">
        <v>6</v>
      </c>
      <c r="D45" s="9">
        <v>2</v>
      </c>
      <c r="E45" s="9">
        <v>1</v>
      </c>
      <c r="F45" s="10">
        <v>370</v>
      </c>
      <c r="L45" s="9">
        <v>10</v>
      </c>
      <c r="M45" s="16">
        <v>175</v>
      </c>
      <c r="N45" s="17">
        <f t="shared" si="0"/>
        <v>194.66594677441827</v>
      </c>
      <c r="O45" s="20">
        <f t="shared" si="1"/>
        <v>19.665946774418273</v>
      </c>
    </row>
    <row r="46" spans="1:17" x14ac:dyDescent="0.3">
      <c r="A46" s="9">
        <v>45</v>
      </c>
      <c r="B46" s="9">
        <v>72</v>
      </c>
      <c r="C46" s="9">
        <v>2</v>
      </c>
      <c r="D46" s="9">
        <v>30</v>
      </c>
      <c r="E46" s="9">
        <v>13.5</v>
      </c>
      <c r="F46" s="10">
        <v>140</v>
      </c>
      <c r="L46" s="9">
        <v>4</v>
      </c>
      <c r="M46" s="16">
        <v>260</v>
      </c>
      <c r="N46" s="17">
        <f t="shared" si="0"/>
        <v>283.34506061028287</v>
      </c>
      <c r="O46" s="20">
        <f t="shared" si="1"/>
        <v>23.345060610282871</v>
      </c>
    </row>
    <row r="47" spans="1:17" x14ac:dyDescent="0.3">
      <c r="A47" s="9">
        <v>46</v>
      </c>
      <c r="B47" s="9">
        <v>107</v>
      </c>
      <c r="C47" s="9">
        <v>4</v>
      </c>
      <c r="D47" s="9">
        <v>17</v>
      </c>
      <c r="E47" s="9">
        <v>5.5</v>
      </c>
      <c r="F47" s="10">
        <v>225</v>
      </c>
      <c r="L47" s="9">
        <v>2.1</v>
      </c>
      <c r="M47" s="16">
        <v>320</v>
      </c>
      <c r="N47" s="17">
        <f t="shared" si="0"/>
        <v>311.42677999163999</v>
      </c>
      <c r="O47" s="20">
        <f t="shared" si="1"/>
        <v>-8.5732200083600105</v>
      </c>
    </row>
    <row r="48" spans="1:17" x14ac:dyDescent="0.3">
      <c r="A48" s="9">
        <v>47</v>
      </c>
      <c r="B48" s="9">
        <v>59</v>
      </c>
      <c r="C48" s="9">
        <v>2</v>
      </c>
      <c r="D48" s="9">
        <v>39</v>
      </c>
      <c r="E48" s="9">
        <v>17</v>
      </c>
      <c r="F48" s="10">
        <v>105</v>
      </c>
      <c r="L48" s="14">
        <v>2</v>
      </c>
      <c r="M48" s="15"/>
      <c r="N48" s="17">
        <f t="shared" si="0"/>
        <v>312.9047652222377</v>
      </c>
      <c r="O48" s="20"/>
    </row>
    <row r="49" spans="1:15" x14ac:dyDescent="0.3">
      <c r="A49" s="9">
        <v>48</v>
      </c>
      <c r="B49" s="9">
        <v>83</v>
      </c>
      <c r="C49" s="9">
        <v>3</v>
      </c>
      <c r="D49" s="9">
        <v>23</v>
      </c>
      <c r="E49" s="9">
        <v>9</v>
      </c>
      <c r="F49" s="10">
        <v>170</v>
      </c>
      <c r="L49" s="14">
        <v>3.2</v>
      </c>
      <c r="M49" s="15"/>
      <c r="N49" s="17">
        <f t="shared" si="0"/>
        <v>295.16894245506478</v>
      </c>
      <c r="O49" s="20"/>
    </row>
    <row r="50" spans="1:15" x14ac:dyDescent="0.3">
      <c r="A50" s="9">
        <v>49</v>
      </c>
      <c r="B50" s="9">
        <v>137</v>
      </c>
      <c r="C50" s="9">
        <v>5</v>
      </c>
      <c r="D50" s="9">
        <v>5</v>
      </c>
      <c r="E50" s="9">
        <v>2.2000000000000002</v>
      </c>
      <c r="F50" s="10">
        <v>305</v>
      </c>
      <c r="L50" s="14">
        <v>6</v>
      </c>
      <c r="N50" s="17">
        <f t="shared" si="0"/>
        <v>253.78535599832799</v>
      </c>
      <c r="O50" s="20"/>
    </row>
    <row r="51" spans="1:15" x14ac:dyDescent="0.3">
      <c r="A51" s="9">
        <v>50</v>
      </c>
      <c r="B51" s="9">
        <v>158</v>
      </c>
      <c r="C51" s="9">
        <v>5</v>
      </c>
      <c r="D51" s="9">
        <v>2</v>
      </c>
      <c r="E51" s="9">
        <v>1.3</v>
      </c>
      <c r="F51" s="10">
        <v>335</v>
      </c>
      <c r="L51" s="14">
        <v>7</v>
      </c>
      <c r="N51" s="17">
        <f t="shared" si="0"/>
        <v>239.00550369235057</v>
      </c>
      <c r="O51" s="20"/>
    </row>
    <row r="52" spans="1:15" x14ac:dyDescent="0.3">
      <c r="L52" s="14">
        <v>8</v>
      </c>
      <c r="N52" s="17">
        <f t="shared" si="0"/>
        <v>224.22565138637316</v>
      </c>
      <c r="O52" s="20"/>
    </row>
    <row r="53" spans="1:15" x14ac:dyDescent="0.3">
      <c r="L53" s="14">
        <v>7.5</v>
      </c>
      <c r="N53" s="17">
        <f t="shared" si="0"/>
        <v>231.61557753936188</v>
      </c>
      <c r="O53" s="20"/>
    </row>
    <row r="54" spans="1:15" x14ac:dyDescent="0.3">
      <c r="L54" s="14">
        <v>3.4</v>
      </c>
      <c r="M54" s="15"/>
      <c r="N54" s="17">
        <f t="shared" si="0"/>
        <v>292.2129719938693</v>
      </c>
      <c r="O54" s="20"/>
    </row>
    <row r="55" spans="1:15" x14ac:dyDescent="0.3">
      <c r="L55" s="13">
        <v>3.2</v>
      </c>
      <c r="N55" s="18">
        <f t="shared" si="0"/>
        <v>295.16894245506478</v>
      </c>
      <c r="O55" s="20"/>
    </row>
  </sheetData>
  <mergeCells count="3">
    <mergeCell ref="N36:O36"/>
    <mergeCell ref="N35:O35"/>
    <mergeCell ref="P35:Q35"/>
  </mergeCells>
  <conditionalFormatting sqref="O40:O47">
    <cfRule type="cellIs" dxfId="0" priority="1" operator="lessThan">
      <formula>-3.35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B7D6-BE4C-4406-A52A-9A5F3A7F1D3C}">
  <dimension ref="A1:H36"/>
  <sheetViews>
    <sheetView workbookViewId="0">
      <selection activeCell="I34" sqref="I34"/>
    </sheetView>
  </sheetViews>
  <sheetFormatPr defaultRowHeight="14.4" x14ac:dyDescent="0.3"/>
  <sheetData>
    <row r="1" spans="1:6" ht="28.8" x14ac:dyDescent="0.3">
      <c r="A1" s="2" t="s">
        <v>29</v>
      </c>
      <c r="B1" s="2" t="s">
        <v>30</v>
      </c>
      <c r="D1" t="s">
        <v>31</v>
      </c>
      <c r="E1" cm="1">
        <f t="array" ref="E1:F1">LINEST(B2:B21,A2:A21,TRUE)</f>
        <v>1.0500000000000003</v>
      </c>
      <c r="F1">
        <v>21.199999999999996</v>
      </c>
    </row>
    <row r="2" spans="1:6" x14ac:dyDescent="0.3">
      <c r="A2" s="1">
        <v>5</v>
      </c>
      <c r="B2" s="1">
        <v>25</v>
      </c>
      <c r="C2">
        <f>$E$1*A2+$F$1</f>
        <v>26.449999999999996</v>
      </c>
    </row>
    <row r="3" spans="1:6" x14ac:dyDescent="0.3">
      <c r="A3" s="1">
        <v>6</v>
      </c>
      <c r="B3" s="1">
        <v>26</v>
      </c>
      <c r="C3">
        <f t="shared" ref="C3:C36" si="0">$E$1*A3+$F$1</f>
        <v>27.499999999999996</v>
      </c>
    </row>
    <row r="4" spans="1:6" x14ac:dyDescent="0.3">
      <c r="A4" s="1">
        <v>7</v>
      </c>
      <c r="B4" s="1">
        <v>28</v>
      </c>
      <c r="C4">
        <f t="shared" si="0"/>
        <v>28.549999999999997</v>
      </c>
    </row>
    <row r="5" spans="1:6" x14ac:dyDescent="0.3">
      <c r="A5" s="1">
        <v>8</v>
      </c>
      <c r="B5" s="1">
        <v>29</v>
      </c>
      <c r="C5">
        <f t="shared" si="0"/>
        <v>29.599999999999998</v>
      </c>
    </row>
    <row r="6" spans="1:6" x14ac:dyDescent="0.3">
      <c r="A6" s="1">
        <v>9</v>
      </c>
      <c r="B6" s="1">
        <v>30</v>
      </c>
      <c r="C6">
        <f t="shared" si="0"/>
        <v>30.65</v>
      </c>
    </row>
    <row r="7" spans="1:6" x14ac:dyDescent="0.3">
      <c r="A7" s="1">
        <v>10</v>
      </c>
      <c r="B7" s="1">
        <v>31</v>
      </c>
      <c r="C7">
        <f t="shared" si="0"/>
        <v>31.7</v>
      </c>
    </row>
    <row r="8" spans="1:6" x14ac:dyDescent="0.3">
      <c r="A8" s="1">
        <v>11</v>
      </c>
      <c r="B8" s="1">
        <v>33</v>
      </c>
      <c r="C8">
        <f t="shared" si="0"/>
        <v>32.75</v>
      </c>
    </row>
    <row r="9" spans="1:6" x14ac:dyDescent="0.3">
      <c r="A9" s="1">
        <v>12</v>
      </c>
      <c r="B9" s="1">
        <v>34</v>
      </c>
      <c r="C9">
        <f t="shared" si="0"/>
        <v>33.799999999999997</v>
      </c>
    </row>
    <row r="10" spans="1:6" x14ac:dyDescent="0.3">
      <c r="A10" s="1">
        <v>13</v>
      </c>
      <c r="B10" s="1">
        <v>36</v>
      </c>
      <c r="C10">
        <f t="shared" si="0"/>
        <v>34.85</v>
      </c>
    </row>
    <row r="11" spans="1:6" x14ac:dyDescent="0.3">
      <c r="A11" s="1">
        <v>14</v>
      </c>
      <c r="B11" s="1">
        <v>37</v>
      </c>
      <c r="C11">
        <f t="shared" si="0"/>
        <v>35.9</v>
      </c>
    </row>
    <row r="12" spans="1:6" x14ac:dyDescent="0.3">
      <c r="A12" s="1">
        <v>15</v>
      </c>
      <c r="B12" s="1">
        <v>39</v>
      </c>
      <c r="C12">
        <f t="shared" si="0"/>
        <v>36.950000000000003</v>
      </c>
    </row>
    <row r="13" spans="1:6" x14ac:dyDescent="0.3">
      <c r="A13" s="1">
        <v>16</v>
      </c>
      <c r="B13" s="1">
        <v>40</v>
      </c>
      <c r="C13">
        <f t="shared" si="0"/>
        <v>38</v>
      </c>
    </row>
    <row r="14" spans="1:6" x14ac:dyDescent="0.3">
      <c r="A14" s="1">
        <v>17</v>
      </c>
      <c r="B14" s="1">
        <v>41</v>
      </c>
      <c r="C14">
        <f t="shared" si="0"/>
        <v>39.049999999999997</v>
      </c>
    </row>
    <row r="15" spans="1:6" x14ac:dyDescent="0.3">
      <c r="A15" s="1">
        <v>18</v>
      </c>
      <c r="B15" s="1">
        <v>42</v>
      </c>
      <c r="C15">
        <f t="shared" si="0"/>
        <v>40.1</v>
      </c>
    </row>
    <row r="16" spans="1:6" x14ac:dyDescent="0.3">
      <c r="A16" s="1">
        <v>19</v>
      </c>
      <c r="B16" s="1">
        <v>42.5</v>
      </c>
      <c r="C16">
        <f t="shared" si="0"/>
        <v>41.150000000000006</v>
      </c>
    </row>
    <row r="17" spans="1:8" x14ac:dyDescent="0.3">
      <c r="A17" s="1">
        <v>20</v>
      </c>
      <c r="B17" s="1">
        <v>43</v>
      </c>
      <c r="C17">
        <f t="shared" si="0"/>
        <v>42.2</v>
      </c>
    </row>
    <row r="18" spans="1:8" x14ac:dyDescent="0.3">
      <c r="A18" s="1">
        <v>21</v>
      </c>
      <c r="B18" s="1">
        <v>43</v>
      </c>
      <c r="C18">
        <f t="shared" si="0"/>
        <v>43.25</v>
      </c>
    </row>
    <row r="19" spans="1:8" x14ac:dyDescent="0.3">
      <c r="A19" s="1">
        <v>22</v>
      </c>
      <c r="B19" s="1">
        <v>43</v>
      </c>
      <c r="C19">
        <f t="shared" si="0"/>
        <v>44.3</v>
      </c>
    </row>
    <row r="20" spans="1:8" x14ac:dyDescent="0.3">
      <c r="A20" s="1">
        <v>23</v>
      </c>
      <c r="B20" s="1">
        <v>43</v>
      </c>
      <c r="C20">
        <f t="shared" si="0"/>
        <v>45.35</v>
      </c>
    </row>
    <row r="21" spans="1:8" x14ac:dyDescent="0.3">
      <c r="A21" s="1">
        <v>24</v>
      </c>
      <c r="B21" s="1">
        <v>43</v>
      </c>
      <c r="C21">
        <f t="shared" si="0"/>
        <v>46.400000000000006</v>
      </c>
    </row>
    <row r="22" spans="1:8" x14ac:dyDescent="0.3">
      <c r="A22" s="22">
        <v>25</v>
      </c>
      <c r="C22">
        <f t="shared" si="0"/>
        <v>47.45</v>
      </c>
    </row>
    <row r="23" spans="1:8" x14ac:dyDescent="0.3">
      <c r="A23" s="22">
        <v>26</v>
      </c>
      <c r="C23">
        <f t="shared" si="0"/>
        <v>48.5</v>
      </c>
    </row>
    <row r="24" spans="1:8" x14ac:dyDescent="0.3">
      <c r="A24" s="22">
        <v>27</v>
      </c>
      <c r="C24">
        <f t="shared" si="0"/>
        <v>49.550000000000004</v>
      </c>
    </row>
    <row r="25" spans="1:8" x14ac:dyDescent="0.3">
      <c r="A25" s="22">
        <v>28</v>
      </c>
      <c r="C25">
        <f t="shared" si="0"/>
        <v>50.6</v>
      </c>
    </row>
    <row r="26" spans="1:8" x14ac:dyDescent="0.3">
      <c r="A26" s="22">
        <v>29</v>
      </c>
      <c r="C26">
        <f t="shared" si="0"/>
        <v>51.650000000000006</v>
      </c>
    </row>
    <row r="27" spans="1:8" x14ac:dyDescent="0.3">
      <c r="A27" s="22">
        <v>30</v>
      </c>
      <c r="C27">
        <f t="shared" si="0"/>
        <v>52.7</v>
      </c>
      <c r="G27" s="28" t="s">
        <v>32</v>
      </c>
      <c r="H27" s="28"/>
    </row>
    <row r="28" spans="1:8" x14ac:dyDescent="0.3">
      <c r="A28" s="22">
        <v>31</v>
      </c>
      <c r="C28">
        <f t="shared" si="0"/>
        <v>53.750000000000007</v>
      </c>
      <c r="G28" s="29" t="s">
        <v>33</v>
      </c>
      <c r="H28" s="29" t="s">
        <v>34</v>
      </c>
    </row>
    <row r="29" spans="1:8" x14ac:dyDescent="0.3">
      <c r="A29" s="22">
        <v>32</v>
      </c>
      <c r="C29">
        <f t="shared" si="0"/>
        <v>54.800000000000004</v>
      </c>
      <c r="G29" s="27">
        <v>3</v>
      </c>
      <c r="H29" s="27">
        <f>_xlfn.FORECAST.LINEAR($G$29,$B$2:$B$21,$A$2:$A$21)</f>
        <v>24.349999999999994</v>
      </c>
    </row>
    <row r="30" spans="1:8" x14ac:dyDescent="0.3">
      <c r="A30" s="22">
        <v>33</v>
      </c>
      <c r="C30">
        <f t="shared" si="0"/>
        <v>55.85</v>
      </c>
    </row>
    <row r="31" spans="1:8" x14ac:dyDescent="0.3">
      <c r="A31" s="22">
        <v>34</v>
      </c>
      <c r="C31">
        <f t="shared" si="0"/>
        <v>56.900000000000006</v>
      </c>
      <c r="G31" s="25" t="s">
        <v>35</v>
      </c>
      <c r="H31" s="25"/>
    </row>
    <row r="32" spans="1:8" x14ac:dyDescent="0.3">
      <c r="A32" s="22">
        <v>35</v>
      </c>
      <c r="C32">
        <f t="shared" si="0"/>
        <v>57.95</v>
      </c>
      <c r="G32">
        <f>CORREL(B2:B21,A2:A21)</f>
        <v>0.97035905692824287</v>
      </c>
      <c r="H32">
        <f>CORREL(A2:A21,B2:B21)</f>
        <v>0.97035905692824287</v>
      </c>
    </row>
    <row r="33" spans="1:7" x14ac:dyDescent="0.3">
      <c r="A33" s="22">
        <v>36</v>
      </c>
      <c r="C33">
        <f t="shared" si="0"/>
        <v>59.000000000000007</v>
      </c>
      <c r="G33">
        <f>RSQ(B2:B21,A2:A21)</f>
        <v>0.9415966993626691</v>
      </c>
    </row>
    <row r="34" spans="1:7" x14ac:dyDescent="0.3">
      <c r="A34" s="22">
        <v>37</v>
      </c>
      <c r="C34">
        <f t="shared" si="0"/>
        <v>60.050000000000004</v>
      </c>
    </row>
    <row r="35" spans="1:7" x14ac:dyDescent="0.3">
      <c r="A35" s="22">
        <v>38</v>
      </c>
      <c r="C35">
        <f t="shared" si="0"/>
        <v>61.100000000000009</v>
      </c>
    </row>
    <row r="36" spans="1:7" x14ac:dyDescent="0.3">
      <c r="A36" s="22">
        <v>39</v>
      </c>
      <c r="C36">
        <f t="shared" si="0"/>
        <v>62.150000000000006</v>
      </c>
    </row>
  </sheetData>
  <mergeCells count="2">
    <mergeCell ref="G27:H27"/>
    <mergeCell ref="G31:H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PRACTICE 1</vt:lpstr>
      <vt:lpstr>PRACTICE 2</vt:lpstr>
      <vt:lpstr>PRACTICE 3</vt:lpstr>
      <vt:lpstr>PRACTICAL4</vt:lpstr>
      <vt:lpstr>predict-poiture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Randrianantoanina</dc:creator>
  <cp:lastModifiedBy>raphael Randrianantoanina</cp:lastModifiedBy>
  <dcterms:created xsi:type="dcterms:W3CDTF">2015-06-05T18:17:20Z</dcterms:created>
  <dcterms:modified xsi:type="dcterms:W3CDTF">2025-04-12T18:47:46Z</dcterms:modified>
</cp:coreProperties>
</file>