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70985B33-8729-49D0-89D3-7397B4C9E6CA}" xr6:coauthVersionLast="47" xr6:coauthVersionMax="47" xr10:uidLastSave="{00000000-0000-0000-0000-000000000000}"/>
  <bookViews>
    <workbookView xWindow="-108" yWindow="-108" windowWidth="23256" windowHeight="13176" activeTab="1" xr2:uid="{86D8B116-CEF7-4802-BD43-6E1B6BD688CB}"/>
  </bookViews>
  <sheets>
    <sheet name="TIMELINE" sheetId="1" r:id="rId1"/>
    <sheet name="PHASE1" sheetId="2" r:id="rId2"/>
  </sheets>
  <definedNames>
    <definedName name="_xlnm._FilterDatabase" localSheetId="1" hidden="1">PHASE1!$B$32:$D$52</definedName>
    <definedName name="_xlcn.WorksheetConnection_PHASE1B32D52" hidden="1">PHASE1!$B$32:$D$52</definedName>
    <definedName name="Slicer_Region">#N/A</definedName>
  </definedNames>
  <calcPr calcId="191029"/>
  <pivotCaches>
    <pivotCache cacheId="21" r:id="rId3"/>
    <pivotCache cacheId="2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 i="2" l="1" a="1"/>
  <c r="G36" i="2"/>
  <c r="G37" i="2"/>
  <c r="G38" i="2"/>
  <c r="G35" i="2"/>
  <c r="D9" i="2"/>
  <c r="D10" i="2"/>
  <c r="D11" i="2"/>
  <c r="D12" i="2"/>
  <c r="D13" i="2"/>
  <c r="D14" i="2"/>
  <c r="D15" i="2"/>
  <c r="D16" i="2"/>
  <c r="D17" i="2"/>
  <c r="D18" i="2"/>
  <c r="D19" i="2"/>
  <c r="D20" i="2"/>
  <c r="D21" i="2"/>
  <c r="D22" i="2"/>
  <c r="D23" i="2"/>
  <c r="D24" i="2"/>
  <c r="D25" i="2"/>
  <c r="D26" i="2"/>
  <c r="D27" i="2"/>
  <c r="D8" i="2"/>
  <c r="F8" i="2"/>
  <c r="H8" i="2"/>
  <c r="J35" i="2" l="1"/>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<sst xmlns="http://schemas.openxmlformats.org/spreadsheetml/2006/main" count="131" uniqueCount="91">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</sst>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0" fontId="0" fillId="6" borderId="0" xfId="0" applyFill="1" applyAlignment="1">
      <alignment horizontal="center"/>
    </xf>
  </cellXfs>
  <cellStyles count="1">
    <cellStyle name="Normal" xfId="0" builtinId="0"/>
  </cellStyles>
  <dxfs count="2">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600</c:v>
                </c:pt>
                <c:pt idx="1">
                  <c:v>1150</c:v>
                </c:pt>
                <c:pt idx="2">
                  <c:v>900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76D373FC-6A76-4EF5-8EDA-FB3FA40FE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43A93A7A-4F28-44F6-B1C3-EE92BC30EC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4CDBFBFC-974C-4F40-8C16-82AA0EC6F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h="1" x="2"/>
        <item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E7"/>
  <sheetViews>
    <sheetView workbookViewId="0">
      <selection activeCell="B1" sqref="B1:E2"/>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5">
      <c r="A1" s="5" t="s">
        <v>0</v>
      </c>
      <c r="B1" s="5" t="s">
        <v>1</v>
      </c>
      <c r="C1" s="5" t="s">
        <v>2</v>
      </c>
      <c r="D1" s="5" t="s">
        <v>3</v>
      </c>
      <c r="E1" s="5" t="s">
        <v>4</v>
      </c>
    </row>
    <row r="2" spans="1:5" ht="62.4" customHeight="1">
      <c r="A2" s="1" t="s">
        <v>5</v>
      </c>
      <c r="B2" s="2" t="s">
        <v>6</v>
      </c>
      <c r="C2" s="3" t="s">
        <v>7</v>
      </c>
      <c r="D2" s="3" t="s">
        <v>8</v>
      </c>
      <c r="E2" s="3" t="s">
        <v>9</v>
      </c>
    </row>
    <row r="3" spans="1:5" ht="60.6" customHeight="1">
      <c r="A3" s="1" t="s">
        <v>10</v>
      </c>
      <c r="B3" s="2" t="s">
        <v>11</v>
      </c>
      <c r="C3" s="3" t="s">
        <v>12</v>
      </c>
      <c r="D3" s="4" t="s">
        <v>13</v>
      </c>
      <c r="E3" s="3" t="s">
        <v>14</v>
      </c>
    </row>
    <row r="4" spans="1:5" ht="57.6" customHeight="1">
      <c r="A4" s="1" t="s">
        <v>15</v>
      </c>
      <c r="B4" s="2" t="s">
        <v>16</v>
      </c>
      <c r="C4" s="3" t="s">
        <v>17</v>
      </c>
      <c r="D4" s="3" t="s">
        <v>18</v>
      </c>
      <c r="E4" s="3" t="s">
        <v>19</v>
      </c>
    </row>
    <row r="5" spans="1:5" ht="54.6" customHeight="1">
      <c r="A5" s="1" t="s">
        <v>20</v>
      </c>
      <c r="B5" s="2" t="s">
        <v>21</v>
      </c>
      <c r="C5" s="3" t="s">
        <v>22</v>
      </c>
      <c r="D5" s="3" t="s">
        <v>23</v>
      </c>
      <c r="E5" s="3" t="s">
        <v>24</v>
      </c>
    </row>
    <row r="6" spans="1:5" ht="58.8" customHeight="1">
      <c r="A6" s="1" t="s">
        <v>25</v>
      </c>
      <c r="B6" s="2" t="s">
        <v>26</v>
      </c>
      <c r="C6" s="3" t="s">
        <v>27</v>
      </c>
      <c r="D6" s="3" t="s">
        <v>28</v>
      </c>
      <c r="E6" s="3" t="s">
        <v>29</v>
      </c>
    </row>
    <row r="7" spans="1:5" ht="57.6">
      <c r="A7" s="1" t="s">
        <v>30</v>
      </c>
      <c r="B7" s="2" t="s">
        <v>31</v>
      </c>
      <c r="C7" s="3" t="s">
        <v>32</v>
      </c>
      <c r="D7" s="3" t="s">
        <v>33</v>
      </c>
      <c r="E7" s="2"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dimension ref="A1:N52"/>
  <sheetViews>
    <sheetView showGridLines="0" tabSelected="1" topLeftCell="A29" workbookViewId="0">
      <selection activeCell="I54" sqref="I54"/>
    </sheetView>
  </sheetViews>
  <sheetFormatPr defaultRowHeight="14.4"/>
  <cols>
    <col min="11" max="11" width="12.5546875" bestFit="1" customWidth="1"/>
    <col min="12" max="12" width="12.6640625" bestFit="1" customWidth="1"/>
    <col min="13" max="13" width="12.5546875" bestFit="1" customWidth="1"/>
    <col min="14" max="14" width="11.6640625" bestFit="1" customWidth="1"/>
  </cols>
  <sheetData>
    <row r="1" spans="1:13" ht="21">
      <c r="A1" s="21" t="s">
        <v>35</v>
      </c>
      <c r="B1" s="21"/>
      <c r="C1" s="21"/>
      <c r="D1" s="21"/>
      <c r="E1" s="21"/>
      <c r="F1" s="8"/>
      <c r="G1" s="8"/>
    </row>
    <row r="2" spans="1:13" ht="21">
      <c r="A2" s="21"/>
      <c r="B2" s="21"/>
      <c r="C2" s="21"/>
      <c r="D2" s="21"/>
      <c r="E2" s="21"/>
      <c r="F2" s="8"/>
      <c r="G2" s="8"/>
    </row>
    <row r="4" spans="1:13">
      <c r="B4" s="22" t="s">
        <v>36</v>
      </c>
      <c r="C4" s="22"/>
      <c r="D4" s="22"/>
      <c r="E4" s="22"/>
      <c r="F4" s="22"/>
      <c r="G4" s="22"/>
      <c r="H4" s="22"/>
    </row>
    <row r="5" spans="1:13">
      <c r="B5" s="22"/>
      <c r="C5" s="22"/>
      <c r="D5" s="22"/>
      <c r="E5" s="22"/>
      <c r="F5" s="22"/>
      <c r="G5" s="22"/>
      <c r="H5" s="22"/>
    </row>
    <row r="7" spans="1:13" ht="24">
      <c r="B7" s="6" t="s">
        <v>37</v>
      </c>
      <c r="C7" s="6" t="s">
        <v>38</v>
      </c>
      <c r="D7" s="6" t="s">
        <v>59</v>
      </c>
      <c r="F7" s="20" t="s">
        <v>63</v>
      </c>
      <c r="G7" s="20"/>
      <c r="H7" s="18" t="s">
        <v>60</v>
      </c>
      <c r="I7" s="18"/>
      <c r="J7" s="18" t="s">
        <v>61</v>
      </c>
      <c r="K7" s="18"/>
      <c r="L7" s="18" t="s">
        <v>62</v>
      </c>
      <c r="M7" s="18"/>
    </row>
    <row r="8" spans="1:13">
      <c r="B8" s="3" t="s">
        <v>39</v>
      </c>
      <c r="C8" s="3">
        <v>78</v>
      </c>
      <c r="D8" s="7" t="str">
        <f>IF(C8&gt;=50,$F$15, $G$15)</f>
        <v>PASS</v>
      </c>
      <c r="F8" s="19">
        <f>COUNT(C8:C27)</f>
        <v>20</v>
      </c>
      <c r="G8" s="19"/>
      <c r="H8" s="19">
        <f>AVERAGE(C8:C27)</f>
        <v>69.3</v>
      </c>
      <c r="I8" s="19"/>
      <c r="J8" s="19">
        <f>COUNTIF(D8:D27,"PASS")</f>
        <v>16</v>
      </c>
      <c r="K8" s="19"/>
      <c r="L8" s="19">
        <f>F8-J8</f>
        <v>4</v>
      </c>
      <c r="M8" s="19"/>
    </row>
    <row r="9" spans="1:13">
      <c r="B9" s="3" t="s">
        <v>40</v>
      </c>
      <c r="C9" s="3">
        <v>55</v>
      </c>
      <c r="D9" s="7" t="str">
        <f t="shared" ref="D9:D27" si="0">IF(C9&gt;=50,$F$15, $G$15)</f>
        <v>PASS</v>
      </c>
      <c r="F9" s="19"/>
      <c r="G9" s="19"/>
      <c r="H9" s="19"/>
      <c r="I9" s="19"/>
      <c r="J9" s="19"/>
      <c r="K9" s="19"/>
      <c r="L9" s="19"/>
      <c r="M9" s="19"/>
    </row>
    <row r="10" spans="1:13">
      <c r="B10" s="3" t="s">
        <v>41</v>
      </c>
      <c r="C10" s="3">
        <v>90</v>
      </c>
      <c r="D10" s="7" t="str">
        <f t="shared" si="0"/>
        <v>PASS</v>
      </c>
      <c r="F10" s="19"/>
      <c r="G10" s="19"/>
      <c r="H10" s="19"/>
      <c r="I10" s="19"/>
      <c r="J10" s="19"/>
      <c r="K10" s="19"/>
      <c r="L10" s="19"/>
      <c r="M10" s="19"/>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23" t="s">
        <v>86</v>
      </c>
      <c r="L13" t="s">
        <v>89</v>
      </c>
    </row>
    <row r="14" spans="1:13">
      <c r="B14" s="3" t="s">
        <v>45</v>
      </c>
      <c r="C14" s="3">
        <v>72</v>
      </c>
      <c r="D14" s="7" t="str">
        <f t="shared" si="0"/>
        <v>PASS</v>
      </c>
      <c r="F14" s="14" t="s">
        <v>64</v>
      </c>
      <c r="G14" s="14"/>
      <c r="K14" s="24" t="s">
        <v>66</v>
      </c>
      <c r="L14" s="25">
        <v>160</v>
      </c>
    </row>
    <row r="15" spans="1:13">
      <c r="B15" s="3" t="s">
        <v>46</v>
      </c>
      <c r="C15" s="3">
        <v>34</v>
      </c>
      <c r="D15" s="7" t="str">
        <f t="shared" si="0"/>
        <v>FAIL</v>
      </c>
      <c r="F15" s="9" t="s">
        <v>65</v>
      </c>
      <c r="G15" s="9" t="s">
        <v>66</v>
      </c>
      <c r="K15" s="24" t="s">
        <v>65</v>
      </c>
      <c r="L15" s="25">
        <v>1226</v>
      </c>
    </row>
    <row r="16" spans="1:13">
      <c r="B16" s="3" t="s">
        <v>47</v>
      </c>
      <c r="C16" s="3">
        <v>95</v>
      </c>
      <c r="D16" s="7" t="str">
        <f t="shared" si="0"/>
        <v>PASS</v>
      </c>
      <c r="K16" s="24" t="s">
        <v>87</v>
      </c>
      <c r="L16" s="25">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15" t="s">
        <v>67</v>
      </c>
      <c r="C30" s="16"/>
      <c r="D30" s="16"/>
      <c r="E30" s="16"/>
      <c r="F30" s="16"/>
      <c r="G30" s="16"/>
      <c r="H30" s="16"/>
    </row>
    <row r="32" spans="2:8">
      <c r="B32" s="10" t="s">
        <v>68</v>
      </c>
      <c r="C32" s="10" t="s">
        <v>69</v>
      </c>
      <c r="D32" s="10" t="s">
        <v>70</v>
      </c>
    </row>
    <row r="33" spans="2:14">
      <c r="B33" s="3" t="s">
        <v>75</v>
      </c>
      <c r="C33" s="11">
        <v>900</v>
      </c>
      <c r="D33" s="7" t="s">
        <v>77</v>
      </c>
    </row>
    <row r="34" spans="2:14">
      <c r="B34" s="3" t="s">
        <v>75</v>
      </c>
      <c r="C34" s="11">
        <v>850</v>
      </c>
      <c r="D34" s="7" t="s">
        <v>72</v>
      </c>
      <c r="F34" s="17" t="s">
        <v>82</v>
      </c>
      <c r="G34" s="17"/>
      <c r="J34" s="17" t="s">
        <v>85</v>
      </c>
      <c r="K34" s="17"/>
      <c r="M34" s="23" t="s">
        <v>86</v>
      </c>
      <c r="N34" t="s">
        <v>88</v>
      </c>
    </row>
    <row r="35" spans="2:14">
      <c r="B35" s="3" t="s">
        <v>75</v>
      </c>
      <c r="C35" s="11">
        <v>800</v>
      </c>
      <c r="D35" s="7" t="s">
        <v>74</v>
      </c>
      <c r="F35" s="12" t="s">
        <v>78</v>
      </c>
      <c r="G35" s="9">
        <f>COUNTIF(D33:D52,F35)</f>
        <v>6</v>
      </c>
      <c r="J35" s="13" t="str" cm="1">
        <f t="array" ref="J35:J37">_xlfn.UNIQUE(B33:B52)</f>
        <v>Tablet</v>
      </c>
      <c r="K35" s="9">
        <f>COUNTIF(B33:B52,J35)</f>
        <v>6</v>
      </c>
      <c r="M35" s="24" t="s">
        <v>71</v>
      </c>
      <c r="N35" s="25">
        <v>600</v>
      </c>
    </row>
    <row r="36" spans="2:14">
      <c r="B36" s="3" t="s">
        <v>75</v>
      </c>
      <c r="C36" s="11">
        <v>780</v>
      </c>
      <c r="D36" s="7" t="s">
        <v>74</v>
      </c>
      <c r="F36" s="12" t="s">
        <v>79</v>
      </c>
      <c r="G36" s="9">
        <f t="shared" ref="G36:G38" si="1">COUNTIF(D34:D53,F36)</f>
        <v>5</v>
      </c>
      <c r="J36" s="13" t="str">
        <v>Laptop</v>
      </c>
      <c r="K36" s="9">
        <f t="shared" ref="K36:K37" si="2">COUNTIF(B34:B53,J36)</f>
        <v>7</v>
      </c>
      <c r="M36" s="24" t="s">
        <v>73</v>
      </c>
      <c r="N36" s="25">
        <v>1150</v>
      </c>
    </row>
    <row r="37" spans="2:14">
      <c r="B37" s="3" t="s">
        <v>75</v>
      </c>
      <c r="C37" s="11">
        <v>750</v>
      </c>
      <c r="D37" s="7" t="s">
        <v>76</v>
      </c>
      <c r="F37" s="12" t="s">
        <v>80</v>
      </c>
      <c r="G37" s="9">
        <f t="shared" si="1"/>
        <v>5</v>
      </c>
      <c r="J37" s="13" t="str">
        <v>Phone</v>
      </c>
      <c r="K37" s="9">
        <f t="shared" si="2"/>
        <v>7</v>
      </c>
      <c r="M37" s="24" t="s">
        <v>75</v>
      </c>
      <c r="N37" s="25">
        <v>900</v>
      </c>
    </row>
    <row r="38" spans="2:14">
      <c r="B38" s="3" t="s">
        <v>71</v>
      </c>
      <c r="C38" s="11">
        <v>700</v>
      </c>
      <c r="D38" s="7" t="s">
        <v>74</v>
      </c>
      <c r="F38" s="12" t="s">
        <v>81</v>
      </c>
      <c r="G38" s="9">
        <f t="shared" si="1"/>
        <v>3</v>
      </c>
      <c r="M38" s="24" t="s">
        <v>87</v>
      </c>
      <c r="N38" s="25">
        <v>2650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26" t="s">
        <v>90</v>
      </c>
      <c r="J42" s="26"/>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4">
      <c r="B49" s="3" t="s">
        <v>71</v>
      </c>
      <c r="C49" s="11">
        <v>450</v>
      </c>
      <c r="D49" s="7" t="s">
        <v>76</v>
      </c>
    </row>
    <row r="50" spans="2:4">
      <c r="B50" s="3" t="s">
        <v>73</v>
      </c>
      <c r="C50" s="11">
        <v>410</v>
      </c>
      <c r="D50" s="7" t="s">
        <v>76</v>
      </c>
    </row>
    <row r="51" spans="2:4">
      <c r="B51" s="3" t="s">
        <v>73</v>
      </c>
      <c r="C51" s="11">
        <v>400</v>
      </c>
      <c r="D51" s="7" t="s">
        <v>76</v>
      </c>
    </row>
    <row r="52" spans="2:4">
      <c r="B52" s="3" t="s">
        <v>73</v>
      </c>
      <c r="C52" s="11">
        <v>300</v>
      </c>
      <c r="D52" s="7" t="s">
        <v>74</v>
      </c>
    </row>
  </sheetData>
  <autoFilter ref="B32:D52" xr:uid="{AB262F42-5A31-4E7C-9BC0-8AA576C134EE}"/>
  <sortState xmlns:xlrd2="http://schemas.microsoft.com/office/spreadsheetml/2017/richdata2" ref="B33:D52">
    <sortCondition descending="1" ref="C33:C52"/>
  </sortState>
  <mergeCells count="15">
    <mergeCell ref="I42:J42"/>
    <mergeCell ref="A1:E2"/>
    <mergeCell ref="B4:H5"/>
    <mergeCell ref="H7:I7"/>
    <mergeCell ref="H8:I10"/>
    <mergeCell ref="J8:K10"/>
    <mergeCell ref="J7:K7"/>
    <mergeCell ref="F14:G14"/>
    <mergeCell ref="B30:H30"/>
    <mergeCell ref="F34:G34"/>
    <mergeCell ref="J34:K34"/>
    <mergeCell ref="L7:M7"/>
    <mergeCell ref="L8:M10"/>
    <mergeCell ref="F7:G7"/>
    <mergeCell ref="F8:G10"/>
  </mergeCells>
  <conditionalFormatting sqref="C8:C27">
    <cfRule type="cellIs" dxfId="1" priority="4" operator="lessThan">
      <formula>50</formula>
    </cfRule>
  </conditionalFormatting>
  <conditionalFormatting sqref="D8:D27">
    <cfRule type="iconSet" priority="2">
      <iconSet iconSet="3Arrows">
        <cfvo type="percent" val="0"/>
        <cfvo type="percent" val="33"/>
        <cfvo type="percent" val="67"/>
      </iconSet>
    </cfRule>
    <cfRule type="cellIs" dxfId="0" priority="1" operator="greaterThan">
      <formula>"PASS"</formula>
    </cfRule>
  </conditionalFormatting>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TIMELINE</vt:lpstr>
      <vt:lpstr>PHASE1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2025-03-21T10:22:01Z</dcterms:modified>
</cp:coreProperties>
</file>