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装备宝石时装\"/>
    </mc:Choice>
  </mc:AlternateContent>
  <bookViews>
    <workbookView xWindow="10860" yWindow="5265" windowWidth="23340" windowHeight="11835" tabRatio="500"/>
  </bookViews>
  <sheets>
    <sheet name="工作表1" sheetId="1" r:id="rId1"/>
    <sheet name="工作表2" sheetId="3" r:id="rId2"/>
    <sheet name="Sheet1" sheetId="2" r:id="rId3"/>
    <sheet name="注释" sheetId="4" r:id="rId4"/>
  </sheets>
  <externalReferences>
    <externalReference r:id="rId5"/>
  </externalReferences>
  <definedNames>
    <definedName name="棍表">Sheet1!$D$63:$E$70</definedName>
    <definedName name="盔表">Sheet1!$D$21:$F$28</definedName>
    <definedName name="装备表">Sheet1!$D$21:$E$60</definedName>
  </definedNames>
  <calcPr calcId="152511"/>
</workbook>
</file>

<file path=xl/calcChain.xml><?xml version="1.0" encoding="utf-8"?>
<calcChain xmlns="http://schemas.openxmlformats.org/spreadsheetml/2006/main">
  <c r="K632" i="3" l="1"/>
  <c r="K622" i="3"/>
  <c r="K612" i="3"/>
  <c r="K602" i="3"/>
  <c r="K592" i="3"/>
  <c r="K582" i="3"/>
  <c r="K572" i="3"/>
  <c r="K552" i="3"/>
  <c r="K542" i="3"/>
  <c r="K532" i="3"/>
  <c r="K522" i="3"/>
  <c r="K512" i="3"/>
  <c r="K502" i="3"/>
  <c r="K492" i="3"/>
  <c r="K472" i="3"/>
  <c r="K462" i="3"/>
  <c r="K452" i="3"/>
  <c r="K442" i="3"/>
  <c r="K432" i="3"/>
  <c r="K422" i="3"/>
  <c r="K412" i="3"/>
  <c r="K401" i="3"/>
  <c r="K391" i="3"/>
  <c r="K381" i="3"/>
  <c r="K371" i="3"/>
  <c r="K361" i="3"/>
  <c r="K351" i="3"/>
  <c r="K341" i="3"/>
  <c r="K319" i="3"/>
  <c r="K309" i="3"/>
  <c r="K299" i="3"/>
  <c r="K289" i="3"/>
  <c r="K279" i="3"/>
  <c r="K269" i="3"/>
  <c r="K259" i="3"/>
  <c r="P564" i="3" l="1"/>
  <c r="P565" i="3"/>
  <c r="P566" i="3"/>
  <c r="R565" i="3" s="1"/>
  <c r="P567" i="3"/>
  <c r="P568" i="3"/>
  <c r="P569" i="3"/>
  <c r="P570" i="3"/>
  <c r="P571" i="3"/>
  <c r="P572" i="3"/>
  <c r="P573" i="3"/>
  <c r="P574" i="3"/>
  <c r="R574" i="3" s="1"/>
  <c r="P575" i="3"/>
  <c r="P576" i="3"/>
  <c r="P577" i="3"/>
  <c r="P578" i="3"/>
  <c r="R578" i="3" s="1"/>
  <c r="P579" i="3"/>
  <c r="P580" i="3"/>
  <c r="P581" i="3"/>
  <c r="P582" i="3"/>
  <c r="U582" i="3" s="1"/>
  <c r="P583" i="3"/>
  <c r="P584" i="3"/>
  <c r="P585" i="3"/>
  <c r="P586" i="3"/>
  <c r="P587" i="3"/>
  <c r="P588" i="3"/>
  <c r="P589" i="3"/>
  <c r="P590" i="3"/>
  <c r="U590" i="3" s="1"/>
  <c r="P591" i="3"/>
  <c r="P592" i="3"/>
  <c r="P593" i="3"/>
  <c r="P594" i="3"/>
  <c r="U594" i="3" s="1"/>
  <c r="P595" i="3"/>
  <c r="P596" i="3"/>
  <c r="P597" i="3"/>
  <c r="P598" i="3"/>
  <c r="P599" i="3"/>
  <c r="P600" i="3"/>
  <c r="P601" i="3"/>
  <c r="P602" i="3"/>
  <c r="U602" i="3" s="1"/>
  <c r="P603" i="3"/>
  <c r="P604" i="3"/>
  <c r="P605" i="3"/>
  <c r="P606" i="3"/>
  <c r="U606" i="3" s="1"/>
  <c r="P607" i="3"/>
  <c r="P608" i="3"/>
  <c r="P609" i="3"/>
  <c r="P610" i="3"/>
  <c r="P611" i="3"/>
  <c r="P612" i="3"/>
  <c r="P613" i="3"/>
  <c r="P614" i="3"/>
  <c r="R614" i="3" s="1"/>
  <c r="P615" i="3"/>
  <c r="P616" i="3"/>
  <c r="P617" i="3"/>
  <c r="P618" i="3"/>
  <c r="U618" i="3" s="1"/>
  <c r="P619" i="3"/>
  <c r="P620" i="3"/>
  <c r="P621" i="3"/>
  <c r="P622" i="3"/>
  <c r="U622" i="3" s="1"/>
  <c r="P623" i="3"/>
  <c r="P624" i="3"/>
  <c r="P625" i="3"/>
  <c r="P626" i="3"/>
  <c r="P627" i="3"/>
  <c r="P628" i="3"/>
  <c r="P629" i="3"/>
  <c r="P630" i="3"/>
  <c r="U630" i="3" s="1"/>
  <c r="P631" i="3"/>
  <c r="P632" i="3"/>
  <c r="P633" i="3"/>
  <c r="P634" i="3"/>
  <c r="R634" i="3" s="1"/>
  <c r="P635" i="3"/>
  <c r="P636" i="3"/>
  <c r="P637" i="3"/>
  <c r="P638" i="3"/>
  <c r="R638" i="3" s="1"/>
  <c r="P639" i="3"/>
  <c r="P640" i="3"/>
  <c r="P641" i="3"/>
  <c r="P642" i="3"/>
  <c r="U642" i="3" s="1"/>
  <c r="P563" i="3"/>
  <c r="P484" i="3"/>
  <c r="P485" i="3"/>
  <c r="P486" i="3"/>
  <c r="R486" i="3" s="1"/>
  <c r="P487" i="3"/>
  <c r="P488" i="3"/>
  <c r="P489" i="3"/>
  <c r="P490" i="3"/>
  <c r="U490" i="3" s="1"/>
  <c r="P491" i="3"/>
  <c r="P492" i="3"/>
  <c r="P493" i="3"/>
  <c r="P494" i="3"/>
  <c r="U494" i="3" s="1"/>
  <c r="P495" i="3"/>
  <c r="P496" i="3"/>
  <c r="P497" i="3"/>
  <c r="P498" i="3"/>
  <c r="P499" i="3"/>
  <c r="P500" i="3"/>
  <c r="P501" i="3"/>
  <c r="P502" i="3"/>
  <c r="U502" i="3" s="1"/>
  <c r="P503" i="3"/>
  <c r="P504" i="3"/>
  <c r="P505" i="3"/>
  <c r="P506" i="3"/>
  <c r="U506" i="3" s="1"/>
  <c r="P507" i="3"/>
  <c r="P508" i="3"/>
  <c r="P509" i="3"/>
  <c r="P510" i="3"/>
  <c r="P511" i="3"/>
  <c r="P512" i="3"/>
  <c r="P513" i="3"/>
  <c r="P514" i="3"/>
  <c r="U514" i="3" s="1"/>
  <c r="P515" i="3"/>
  <c r="P516" i="3"/>
  <c r="P517" i="3"/>
  <c r="P518" i="3"/>
  <c r="U518" i="3" s="1"/>
  <c r="P519" i="3"/>
  <c r="P520" i="3"/>
  <c r="P521" i="3"/>
  <c r="P522" i="3"/>
  <c r="P523" i="3"/>
  <c r="P524" i="3"/>
  <c r="P525" i="3"/>
  <c r="P526" i="3"/>
  <c r="U526" i="3" s="1"/>
  <c r="P527" i="3"/>
  <c r="P528" i="3"/>
  <c r="P529" i="3"/>
  <c r="P530" i="3"/>
  <c r="U530" i="3" s="1"/>
  <c r="P531" i="3"/>
  <c r="P532" i="3"/>
  <c r="P533" i="3"/>
  <c r="P534" i="3"/>
  <c r="R533" i="3" s="1"/>
  <c r="P535" i="3"/>
  <c r="P536" i="3"/>
  <c r="P537" i="3"/>
  <c r="P538" i="3"/>
  <c r="U538" i="3" s="1"/>
  <c r="P539" i="3"/>
  <c r="P540" i="3"/>
  <c r="P541" i="3"/>
  <c r="P542" i="3"/>
  <c r="U542" i="3" s="1"/>
  <c r="P543" i="3"/>
  <c r="P544" i="3"/>
  <c r="P545" i="3"/>
  <c r="P546" i="3"/>
  <c r="P547" i="3"/>
  <c r="P548" i="3"/>
  <c r="P549" i="3"/>
  <c r="P550" i="3"/>
  <c r="U550" i="3" s="1"/>
  <c r="P551" i="3"/>
  <c r="P552" i="3"/>
  <c r="P553" i="3"/>
  <c r="P554" i="3"/>
  <c r="R553" i="3" s="1"/>
  <c r="P555" i="3"/>
  <c r="P556" i="3"/>
  <c r="P557" i="3"/>
  <c r="P558" i="3"/>
  <c r="R558" i="3" s="1"/>
  <c r="P559" i="3"/>
  <c r="P560" i="3"/>
  <c r="P561" i="3"/>
  <c r="P562" i="3"/>
  <c r="U562" i="3" s="1"/>
  <c r="P483" i="3"/>
  <c r="P404" i="3"/>
  <c r="P405" i="3"/>
  <c r="P406" i="3"/>
  <c r="U406" i="3" s="1"/>
  <c r="P407" i="3"/>
  <c r="P408" i="3"/>
  <c r="P409" i="3"/>
  <c r="P410" i="3"/>
  <c r="P411" i="3"/>
  <c r="P412" i="3"/>
  <c r="P413" i="3"/>
  <c r="P414" i="3"/>
  <c r="U414" i="3" s="1"/>
  <c r="P415" i="3"/>
  <c r="P416" i="3"/>
  <c r="P417" i="3"/>
  <c r="P418" i="3"/>
  <c r="U418" i="3" s="1"/>
  <c r="P419" i="3"/>
  <c r="P420" i="3"/>
  <c r="P421" i="3"/>
  <c r="P422" i="3"/>
  <c r="R422" i="3" s="1"/>
  <c r="P423" i="3"/>
  <c r="P424" i="3"/>
  <c r="P425" i="3"/>
  <c r="P426" i="3"/>
  <c r="U426" i="3" s="1"/>
  <c r="P427" i="3"/>
  <c r="P428" i="3"/>
  <c r="P429" i="3"/>
  <c r="P430" i="3"/>
  <c r="U430" i="3" s="1"/>
  <c r="P431" i="3"/>
  <c r="P432" i="3"/>
  <c r="P433" i="3"/>
  <c r="P434" i="3"/>
  <c r="R433" i="3" s="1"/>
  <c r="P435" i="3"/>
  <c r="P436" i="3"/>
  <c r="P437" i="3"/>
  <c r="P438" i="3"/>
  <c r="U438" i="3" s="1"/>
  <c r="P439" i="3"/>
  <c r="P440" i="3"/>
  <c r="P441" i="3"/>
  <c r="P442" i="3"/>
  <c r="U442" i="3" s="1"/>
  <c r="P443" i="3"/>
  <c r="P444" i="3"/>
  <c r="P445" i="3"/>
  <c r="P446" i="3"/>
  <c r="P447" i="3"/>
  <c r="P448" i="3"/>
  <c r="P449" i="3"/>
  <c r="P450" i="3"/>
  <c r="U450" i="3" s="1"/>
  <c r="P451" i="3"/>
  <c r="P452" i="3"/>
  <c r="P453" i="3"/>
  <c r="P454" i="3"/>
  <c r="U454" i="3" s="1"/>
  <c r="P455" i="3"/>
  <c r="P456" i="3"/>
  <c r="P457" i="3"/>
  <c r="P458" i="3"/>
  <c r="U458" i="3" s="1"/>
  <c r="P459" i="3"/>
  <c r="P460" i="3"/>
  <c r="P461" i="3"/>
  <c r="P462" i="3"/>
  <c r="R462" i="3" s="1"/>
  <c r="P463" i="3"/>
  <c r="P464" i="3"/>
  <c r="P465" i="3"/>
  <c r="P466" i="3"/>
  <c r="U466" i="3" s="1"/>
  <c r="P467" i="3"/>
  <c r="P468" i="3"/>
  <c r="P469" i="3"/>
  <c r="P470" i="3"/>
  <c r="U470" i="3" s="1"/>
  <c r="P471" i="3"/>
  <c r="P472" i="3"/>
  <c r="P473" i="3"/>
  <c r="P474" i="3"/>
  <c r="P475" i="3"/>
  <c r="P476" i="3"/>
  <c r="P477" i="3"/>
  <c r="P478" i="3"/>
  <c r="U478" i="3" s="1"/>
  <c r="P479" i="3"/>
  <c r="P480" i="3"/>
  <c r="P481" i="3"/>
  <c r="P482" i="3"/>
  <c r="U482" i="3" s="1"/>
  <c r="P403" i="3"/>
  <c r="P324" i="3"/>
  <c r="P325" i="3"/>
  <c r="P326" i="3"/>
  <c r="R326" i="3" s="1"/>
  <c r="P327" i="3"/>
  <c r="P328" i="3"/>
  <c r="P329" i="3"/>
  <c r="P330" i="3"/>
  <c r="R330" i="3" s="1"/>
  <c r="P331" i="3"/>
  <c r="P332" i="3"/>
  <c r="P333" i="3"/>
  <c r="P334" i="3"/>
  <c r="P335" i="3"/>
  <c r="P336" i="3"/>
  <c r="P337" i="3"/>
  <c r="P338" i="3"/>
  <c r="U338" i="3" s="1"/>
  <c r="P339" i="3"/>
  <c r="P340" i="3"/>
  <c r="P341" i="3"/>
  <c r="P342" i="3"/>
  <c r="R341" i="3" s="1"/>
  <c r="P343" i="3"/>
  <c r="P344" i="3"/>
  <c r="P345" i="3"/>
  <c r="P346" i="3"/>
  <c r="R346" i="3" s="1"/>
  <c r="P347" i="3"/>
  <c r="P348" i="3"/>
  <c r="P349" i="3"/>
  <c r="P350" i="3"/>
  <c r="R349" i="3" s="1"/>
  <c r="P351" i="3"/>
  <c r="P352" i="3"/>
  <c r="P353" i="3"/>
  <c r="P354" i="3"/>
  <c r="R353" i="3" s="1"/>
  <c r="P355" i="3"/>
  <c r="P356" i="3"/>
  <c r="P357" i="3"/>
  <c r="P358" i="3"/>
  <c r="R358" i="3" s="1"/>
  <c r="P359" i="3"/>
  <c r="P360" i="3"/>
  <c r="P361" i="3"/>
  <c r="P362" i="3"/>
  <c r="U362" i="3" s="1"/>
  <c r="P363" i="3"/>
  <c r="P364" i="3"/>
  <c r="P365" i="3"/>
  <c r="P366" i="3"/>
  <c r="R365" i="3" s="1"/>
  <c r="P367" i="3"/>
  <c r="P368" i="3"/>
  <c r="P369" i="3"/>
  <c r="P370" i="3"/>
  <c r="U370" i="3" s="1"/>
  <c r="P371" i="3"/>
  <c r="P372" i="3"/>
  <c r="P373" i="3"/>
  <c r="P374" i="3"/>
  <c r="R373" i="3" s="1"/>
  <c r="P375" i="3"/>
  <c r="P376" i="3"/>
  <c r="P377" i="3"/>
  <c r="P378" i="3"/>
  <c r="U378" i="3" s="1"/>
  <c r="P379" i="3"/>
  <c r="P380" i="3"/>
  <c r="P381" i="3"/>
  <c r="P382" i="3"/>
  <c r="P383" i="3"/>
  <c r="P384" i="3"/>
  <c r="P385" i="3"/>
  <c r="P386" i="3"/>
  <c r="P387" i="3"/>
  <c r="P388" i="3"/>
  <c r="P389" i="3"/>
  <c r="P390" i="3"/>
  <c r="R390" i="3" s="1"/>
  <c r="P391" i="3"/>
  <c r="P392" i="3"/>
  <c r="P393" i="3"/>
  <c r="P394" i="3"/>
  <c r="R393" i="3" s="1"/>
  <c r="P395" i="3"/>
  <c r="P396" i="3"/>
  <c r="P397" i="3"/>
  <c r="P398" i="3"/>
  <c r="R397" i="3" s="1"/>
  <c r="P399" i="3"/>
  <c r="P400" i="3"/>
  <c r="P401" i="3"/>
  <c r="P402" i="3"/>
  <c r="U402" i="3" s="1"/>
  <c r="P323" i="3"/>
  <c r="P244" i="3"/>
  <c r="P245" i="3"/>
  <c r="P246" i="3"/>
  <c r="U246" i="3" s="1"/>
  <c r="P247" i="3"/>
  <c r="P248" i="3"/>
  <c r="P249" i="3"/>
  <c r="P250" i="3"/>
  <c r="U250" i="3" s="1"/>
  <c r="P251" i="3"/>
  <c r="P252" i="3"/>
  <c r="P253" i="3"/>
  <c r="P254" i="3"/>
  <c r="U254" i="3" s="1"/>
  <c r="P255" i="3"/>
  <c r="P256" i="3"/>
  <c r="P257" i="3"/>
  <c r="P258" i="3"/>
  <c r="R258" i="3" s="1"/>
  <c r="P259" i="3"/>
  <c r="P260" i="3"/>
  <c r="P261" i="3"/>
  <c r="P262" i="3"/>
  <c r="U262" i="3" s="1"/>
  <c r="P263" i="3"/>
  <c r="P264" i="3"/>
  <c r="P265" i="3"/>
  <c r="P266" i="3"/>
  <c r="U266" i="3" s="1"/>
  <c r="P267" i="3"/>
  <c r="P268" i="3"/>
  <c r="P269" i="3"/>
  <c r="P270" i="3"/>
  <c r="P271" i="3"/>
  <c r="P272" i="3"/>
  <c r="P273" i="3"/>
  <c r="P274" i="3"/>
  <c r="R273" i="3" s="1"/>
  <c r="P275" i="3"/>
  <c r="P276" i="3"/>
  <c r="P277" i="3"/>
  <c r="P278" i="3"/>
  <c r="R278" i="3" s="1"/>
  <c r="P279" i="3"/>
  <c r="P280" i="3"/>
  <c r="P281" i="3"/>
  <c r="P282" i="3"/>
  <c r="R281" i="3" s="1"/>
  <c r="P283" i="3"/>
  <c r="P284" i="3"/>
  <c r="P285" i="3"/>
  <c r="P286" i="3"/>
  <c r="R286" i="3" s="1"/>
  <c r="P287" i="3"/>
  <c r="P288" i="3"/>
  <c r="P289" i="3"/>
  <c r="P290" i="3"/>
  <c r="P291" i="3"/>
  <c r="P292" i="3"/>
  <c r="P293" i="3"/>
  <c r="P294" i="3"/>
  <c r="P295" i="3"/>
  <c r="P296" i="3"/>
  <c r="P297" i="3"/>
  <c r="P298" i="3"/>
  <c r="U298" i="3" s="1"/>
  <c r="P299" i="3"/>
  <c r="P300" i="3"/>
  <c r="P301" i="3"/>
  <c r="P302" i="3"/>
  <c r="R302" i="3" s="1"/>
  <c r="P303" i="3"/>
  <c r="P304" i="3"/>
  <c r="P305" i="3"/>
  <c r="P306" i="3"/>
  <c r="U306" i="3" s="1"/>
  <c r="P307" i="3"/>
  <c r="P308" i="3"/>
  <c r="P309" i="3"/>
  <c r="P310" i="3"/>
  <c r="R309" i="3" s="1"/>
  <c r="P311" i="3"/>
  <c r="P312" i="3"/>
  <c r="P313" i="3"/>
  <c r="P314" i="3"/>
  <c r="U314" i="3" s="1"/>
  <c r="P315" i="3"/>
  <c r="P316" i="3"/>
  <c r="P317" i="3"/>
  <c r="P318" i="3"/>
  <c r="P319" i="3"/>
  <c r="P320" i="3"/>
  <c r="P321" i="3"/>
  <c r="P322" i="3"/>
  <c r="R322" i="3" s="1"/>
  <c r="P243" i="3"/>
  <c r="P164" i="3"/>
  <c r="P165" i="3"/>
  <c r="P166" i="3"/>
  <c r="R166" i="3" s="1"/>
  <c r="P167" i="3"/>
  <c r="P168" i="3"/>
  <c r="P169" i="3"/>
  <c r="P170" i="3"/>
  <c r="R169" i="3" s="1"/>
  <c r="P171" i="3"/>
  <c r="P172" i="3"/>
  <c r="P173" i="3"/>
  <c r="P174" i="3"/>
  <c r="U174" i="3" s="1"/>
  <c r="P175" i="3"/>
  <c r="P176" i="3"/>
  <c r="P177" i="3"/>
  <c r="P178" i="3"/>
  <c r="U178" i="3" s="1"/>
  <c r="P179" i="3"/>
  <c r="P180" i="3"/>
  <c r="P181" i="3"/>
  <c r="P182" i="3"/>
  <c r="R182" i="3" s="1"/>
  <c r="P183" i="3"/>
  <c r="P184" i="3"/>
  <c r="P185" i="3"/>
  <c r="P186" i="3"/>
  <c r="P187" i="3"/>
  <c r="P188" i="3"/>
  <c r="P189" i="3"/>
  <c r="P190" i="3"/>
  <c r="R189" i="3" s="1"/>
  <c r="P191" i="3"/>
  <c r="P192" i="3"/>
  <c r="P193" i="3"/>
  <c r="P194" i="3"/>
  <c r="U194" i="3" s="1"/>
  <c r="P195" i="3"/>
  <c r="P196" i="3"/>
  <c r="P197" i="3"/>
  <c r="P198" i="3"/>
  <c r="U198" i="3" s="1"/>
  <c r="P199" i="3"/>
  <c r="P200" i="3"/>
  <c r="P201" i="3"/>
  <c r="P202" i="3"/>
  <c r="U202" i="3" s="1"/>
  <c r="P203" i="3"/>
  <c r="P204" i="3"/>
  <c r="P205" i="3"/>
  <c r="P206" i="3"/>
  <c r="U206" i="3" s="1"/>
  <c r="P207" i="3"/>
  <c r="P208" i="3"/>
  <c r="P209" i="3"/>
  <c r="P210" i="3"/>
  <c r="U210" i="3" s="1"/>
  <c r="P211" i="3"/>
  <c r="P212" i="3"/>
  <c r="P213" i="3"/>
  <c r="P214" i="3"/>
  <c r="P215" i="3"/>
  <c r="P216" i="3"/>
  <c r="P217" i="3"/>
  <c r="P218" i="3"/>
  <c r="R218" i="3" s="1"/>
  <c r="P219" i="3"/>
  <c r="P220" i="3"/>
  <c r="P221" i="3"/>
  <c r="P222" i="3"/>
  <c r="P223" i="3"/>
  <c r="P224" i="3"/>
  <c r="P225" i="3"/>
  <c r="P226" i="3"/>
  <c r="U226" i="3" s="1"/>
  <c r="P227" i="3"/>
  <c r="P228" i="3"/>
  <c r="P229" i="3"/>
  <c r="P230" i="3"/>
  <c r="R229" i="3" s="1"/>
  <c r="P231" i="3"/>
  <c r="P232" i="3"/>
  <c r="P233" i="3"/>
  <c r="P234" i="3"/>
  <c r="R234" i="3" s="1"/>
  <c r="P235" i="3"/>
  <c r="P236" i="3"/>
  <c r="P237" i="3"/>
  <c r="P238" i="3"/>
  <c r="R238" i="3" s="1"/>
  <c r="P239" i="3"/>
  <c r="P240" i="3"/>
  <c r="P241" i="3"/>
  <c r="P242" i="3"/>
  <c r="U242" i="3" s="1"/>
  <c r="P163" i="3"/>
  <c r="P84" i="3"/>
  <c r="P85" i="3"/>
  <c r="P86" i="3"/>
  <c r="U86" i="3" s="1"/>
  <c r="P87" i="3"/>
  <c r="P88" i="3"/>
  <c r="P89" i="3"/>
  <c r="P90" i="3"/>
  <c r="R89" i="3" s="1"/>
  <c r="P91" i="3"/>
  <c r="P92" i="3"/>
  <c r="P93" i="3"/>
  <c r="P94" i="3"/>
  <c r="U94" i="3" s="1"/>
  <c r="P95" i="3"/>
  <c r="P96" i="3"/>
  <c r="P97" i="3"/>
  <c r="P98" i="3"/>
  <c r="P99" i="3"/>
  <c r="P100" i="3"/>
  <c r="P101" i="3"/>
  <c r="P102" i="3"/>
  <c r="U102" i="3" s="1"/>
  <c r="P103" i="3"/>
  <c r="P104" i="3"/>
  <c r="P105" i="3"/>
  <c r="P106" i="3"/>
  <c r="R106" i="3" s="1"/>
  <c r="P107" i="3"/>
  <c r="P108" i="3"/>
  <c r="P109" i="3"/>
  <c r="P110" i="3"/>
  <c r="U110" i="3" s="1"/>
  <c r="P111" i="3"/>
  <c r="P112" i="3"/>
  <c r="P113" i="3"/>
  <c r="P114" i="3"/>
  <c r="R113" i="3" s="1"/>
  <c r="P115" i="3"/>
  <c r="P116" i="3"/>
  <c r="P117" i="3"/>
  <c r="P118" i="3"/>
  <c r="U118" i="3" s="1"/>
  <c r="P119" i="3"/>
  <c r="P120" i="3"/>
  <c r="P121" i="3"/>
  <c r="P122" i="3"/>
  <c r="R122" i="3" s="1"/>
  <c r="P123" i="3"/>
  <c r="P124" i="3"/>
  <c r="P125" i="3"/>
  <c r="P126" i="3"/>
  <c r="U126" i="3" s="1"/>
  <c r="P127" i="3"/>
  <c r="P128" i="3"/>
  <c r="P129" i="3"/>
  <c r="P130" i="3"/>
  <c r="R129" i="3" s="1"/>
  <c r="P131" i="3"/>
  <c r="P132" i="3"/>
  <c r="P133" i="3"/>
  <c r="P134" i="3"/>
  <c r="U134" i="3" s="1"/>
  <c r="P135" i="3"/>
  <c r="P136" i="3"/>
  <c r="P137" i="3"/>
  <c r="P138" i="3"/>
  <c r="P139" i="3"/>
  <c r="P140" i="3"/>
  <c r="P141" i="3"/>
  <c r="P142" i="3"/>
  <c r="U142" i="3" s="1"/>
  <c r="P143" i="3"/>
  <c r="P144" i="3"/>
  <c r="P145" i="3"/>
  <c r="P146" i="3"/>
  <c r="R145" i="3" s="1"/>
  <c r="P147" i="3"/>
  <c r="P148" i="3"/>
  <c r="P149" i="3"/>
  <c r="P150" i="3"/>
  <c r="U150" i="3" s="1"/>
  <c r="P151" i="3"/>
  <c r="P152" i="3"/>
  <c r="P153" i="3"/>
  <c r="P154" i="3"/>
  <c r="U154" i="3" s="1"/>
  <c r="P155" i="3"/>
  <c r="P156" i="3"/>
  <c r="P157" i="3"/>
  <c r="P158" i="3"/>
  <c r="U158" i="3" s="1"/>
  <c r="P159" i="3"/>
  <c r="P160" i="3"/>
  <c r="P161" i="3"/>
  <c r="P162" i="3"/>
  <c r="P83" i="3"/>
  <c r="P4" i="3"/>
  <c r="P5" i="3"/>
  <c r="P6" i="3"/>
  <c r="U6" i="3" s="1"/>
  <c r="P7" i="3"/>
  <c r="P8" i="3"/>
  <c r="P9" i="3"/>
  <c r="P10" i="3"/>
  <c r="R9" i="3" s="1"/>
  <c r="P11" i="3"/>
  <c r="P12" i="3"/>
  <c r="P13" i="3"/>
  <c r="P14" i="3"/>
  <c r="P15" i="3"/>
  <c r="P16" i="3"/>
  <c r="P17" i="3"/>
  <c r="P18" i="3"/>
  <c r="R18" i="3" s="1"/>
  <c r="P19" i="3"/>
  <c r="P20" i="3"/>
  <c r="P21" i="3"/>
  <c r="P22" i="3"/>
  <c r="P23" i="3"/>
  <c r="P24" i="3"/>
  <c r="P25" i="3"/>
  <c r="P26" i="3"/>
  <c r="P27" i="3"/>
  <c r="P28" i="3"/>
  <c r="P29" i="3"/>
  <c r="P30" i="3"/>
  <c r="R29" i="3" s="1"/>
  <c r="P31" i="3"/>
  <c r="P32" i="3"/>
  <c r="P33" i="3"/>
  <c r="P34" i="3"/>
  <c r="P35" i="3"/>
  <c r="P36" i="3"/>
  <c r="P37" i="3"/>
  <c r="P38" i="3"/>
  <c r="R37" i="3" s="1"/>
  <c r="P39" i="3"/>
  <c r="P40" i="3"/>
  <c r="P41" i="3"/>
  <c r="P42" i="3"/>
  <c r="P43" i="3"/>
  <c r="P44" i="3"/>
  <c r="P45" i="3"/>
  <c r="P46" i="3"/>
  <c r="P47" i="3"/>
  <c r="P48" i="3"/>
  <c r="P49" i="3"/>
  <c r="P50" i="3"/>
  <c r="R49" i="3" s="1"/>
  <c r="P51" i="3"/>
  <c r="P52" i="3"/>
  <c r="P53" i="3"/>
  <c r="P54" i="3"/>
  <c r="R53" i="3" s="1"/>
  <c r="P55" i="3"/>
  <c r="P56" i="3"/>
  <c r="P57" i="3"/>
  <c r="P58" i="3"/>
  <c r="U58" i="3" s="1"/>
  <c r="P59" i="3"/>
  <c r="P60" i="3"/>
  <c r="P61" i="3"/>
  <c r="P62" i="3"/>
  <c r="P63" i="3"/>
  <c r="P64" i="3"/>
  <c r="P65" i="3"/>
  <c r="P66" i="3"/>
  <c r="P67" i="3"/>
  <c r="P68" i="3"/>
  <c r="P69" i="3"/>
  <c r="P70" i="3"/>
  <c r="R69" i="3" s="1"/>
  <c r="P71" i="3"/>
  <c r="P72" i="3"/>
  <c r="P73" i="3"/>
  <c r="P74" i="3"/>
  <c r="R74" i="3" s="1"/>
  <c r="P75" i="3"/>
  <c r="P76" i="3"/>
  <c r="P77" i="3"/>
  <c r="P78" i="3"/>
  <c r="P79" i="3"/>
  <c r="P80" i="3"/>
  <c r="P81" i="3"/>
  <c r="P82" i="3"/>
  <c r="P3" i="3"/>
  <c r="U63" i="3"/>
  <c r="U127" i="3"/>
  <c r="U255" i="3"/>
  <c r="U319" i="3"/>
  <c r="U353" i="3"/>
  <c r="U369" i="3"/>
  <c r="U385" i="3"/>
  <c r="U401" i="3"/>
  <c r="U417" i="3"/>
  <c r="U433" i="3"/>
  <c r="U449" i="3"/>
  <c r="U465" i="3"/>
  <c r="U481" i="3"/>
  <c r="U497" i="3"/>
  <c r="U513" i="3"/>
  <c r="U529" i="3"/>
  <c r="U545" i="3"/>
  <c r="U561" i="3"/>
  <c r="U577" i="3"/>
  <c r="U59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9" i="3"/>
  <c r="U580" i="3"/>
  <c r="U581" i="3"/>
  <c r="U583" i="3"/>
  <c r="U584" i="3"/>
  <c r="U585" i="3"/>
  <c r="U587" i="3"/>
  <c r="U588" i="3"/>
  <c r="U589" i="3"/>
  <c r="U591" i="3"/>
  <c r="U592" i="3"/>
  <c r="U595" i="3"/>
  <c r="U596" i="3"/>
  <c r="U597" i="3"/>
  <c r="U599" i="3"/>
  <c r="U600" i="3"/>
  <c r="U601" i="3"/>
  <c r="U603" i="3"/>
  <c r="U604" i="3"/>
  <c r="U605" i="3"/>
  <c r="U607" i="3"/>
  <c r="U608" i="3"/>
  <c r="U609" i="3"/>
  <c r="U611" i="3"/>
  <c r="U612" i="3"/>
  <c r="U613" i="3"/>
  <c r="U615" i="3"/>
  <c r="U616" i="3"/>
  <c r="U617" i="3"/>
  <c r="U619" i="3"/>
  <c r="U620" i="3"/>
  <c r="U621" i="3"/>
  <c r="U623" i="3"/>
  <c r="U624" i="3"/>
  <c r="U625" i="3"/>
  <c r="U627" i="3"/>
  <c r="U628" i="3"/>
  <c r="U629" i="3"/>
  <c r="U631" i="3"/>
  <c r="U632" i="3"/>
  <c r="U633" i="3"/>
  <c r="U635" i="3"/>
  <c r="U636" i="3"/>
  <c r="U637" i="3"/>
  <c r="U639" i="3"/>
  <c r="U640" i="3"/>
  <c r="U641" i="3"/>
  <c r="U563" i="3"/>
  <c r="U487" i="3"/>
  <c r="U491" i="3"/>
  <c r="U492" i="3"/>
  <c r="U493" i="3"/>
  <c r="U495" i="3"/>
  <c r="U498" i="3"/>
  <c r="U499" i="3"/>
  <c r="U501" i="3"/>
  <c r="U503" i="3"/>
  <c r="U505" i="3"/>
  <c r="U507" i="3"/>
  <c r="U508" i="3"/>
  <c r="U509" i="3"/>
  <c r="U511" i="3"/>
  <c r="U512" i="3"/>
  <c r="U515" i="3"/>
  <c r="U519" i="3"/>
  <c r="U523" i="3"/>
  <c r="U524" i="3"/>
  <c r="U525" i="3"/>
  <c r="U527" i="3"/>
  <c r="U531" i="3"/>
  <c r="U533" i="3"/>
  <c r="U535" i="3"/>
  <c r="U537" i="3"/>
  <c r="U539" i="3"/>
  <c r="U540" i="3"/>
  <c r="U541" i="3"/>
  <c r="U543" i="3"/>
  <c r="U544" i="3"/>
  <c r="U547" i="3"/>
  <c r="U551" i="3"/>
  <c r="U555" i="3"/>
  <c r="U556" i="3"/>
  <c r="U557" i="3"/>
  <c r="U559" i="3"/>
  <c r="R571" i="3"/>
  <c r="R576" i="3"/>
  <c r="R608" i="3"/>
  <c r="R635" i="3"/>
  <c r="R640" i="3"/>
  <c r="U483" i="3"/>
  <c r="U404" i="3"/>
  <c r="U405" i="3"/>
  <c r="U407" i="3"/>
  <c r="U408" i="3"/>
  <c r="U409" i="3"/>
  <c r="U411" i="3"/>
  <c r="U412" i="3"/>
  <c r="U413" i="3"/>
  <c r="U415" i="3"/>
  <c r="U416" i="3"/>
  <c r="U419" i="3"/>
  <c r="U420" i="3"/>
  <c r="U421" i="3"/>
  <c r="U423" i="3"/>
  <c r="U424" i="3"/>
  <c r="U425" i="3"/>
  <c r="U427" i="3"/>
  <c r="U428" i="3"/>
  <c r="U429" i="3"/>
  <c r="U431" i="3"/>
  <c r="U432" i="3"/>
  <c r="U435" i="3"/>
  <c r="U436" i="3"/>
  <c r="U437" i="3"/>
  <c r="U439" i="3"/>
  <c r="U440" i="3"/>
  <c r="U441" i="3"/>
  <c r="U443" i="3"/>
  <c r="U444" i="3"/>
  <c r="U445" i="3"/>
  <c r="U447" i="3"/>
  <c r="U448" i="3"/>
  <c r="U451" i="3"/>
  <c r="U452" i="3"/>
  <c r="U453" i="3"/>
  <c r="U455" i="3"/>
  <c r="U456" i="3"/>
  <c r="U457" i="3"/>
  <c r="U459" i="3"/>
  <c r="U460" i="3"/>
  <c r="U461" i="3"/>
  <c r="U463" i="3"/>
  <c r="U464" i="3"/>
  <c r="U467" i="3"/>
  <c r="U468" i="3"/>
  <c r="U469" i="3"/>
  <c r="U471" i="3"/>
  <c r="U472" i="3"/>
  <c r="U473" i="3"/>
  <c r="U475" i="3"/>
  <c r="U476" i="3"/>
  <c r="U477" i="3"/>
  <c r="U479" i="3"/>
  <c r="U480" i="3"/>
  <c r="U403" i="3"/>
  <c r="R407" i="3"/>
  <c r="R471" i="3"/>
  <c r="R567" i="3"/>
  <c r="R583" i="3"/>
  <c r="R599" i="3"/>
  <c r="R615" i="3"/>
  <c r="R631" i="3"/>
  <c r="U324" i="3"/>
  <c r="U325" i="3"/>
  <c r="U327" i="3"/>
  <c r="U328" i="3"/>
  <c r="U329" i="3"/>
  <c r="U331" i="3"/>
  <c r="U332" i="3"/>
  <c r="U333" i="3"/>
  <c r="U335" i="3"/>
  <c r="U336" i="3"/>
  <c r="U337" i="3"/>
  <c r="U339" i="3"/>
  <c r="U340" i="3"/>
  <c r="U341" i="3"/>
  <c r="U343" i="3"/>
  <c r="U344" i="3"/>
  <c r="U345" i="3"/>
  <c r="U347" i="3"/>
  <c r="U348" i="3"/>
  <c r="U349" i="3"/>
  <c r="U351" i="3"/>
  <c r="U352" i="3"/>
  <c r="U355" i="3"/>
  <c r="U356" i="3"/>
  <c r="U357" i="3"/>
  <c r="U359" i="3"/>
  <c r="U360" i="3"/>
  <c r="U361" i="3"/>
  <c r="U363" i="3"/>
  <c r="U364" i="3"/>
  <c r="U365" i="3"/>
  <c r="U367" i="3"/>
  <c r="U368" i="3"/>
  <c r="U371" i="3"/>
  <c r="U372" i="3"/>
  <c r="U373" i="3"/>
  <c r="U375" i="3"/>
  <c r="U376" i="3"/>
  <c r="U377" i="3"/>
  <c r="U379" i="3"/>
  <c r="U380" i="3"/>
  <c r="U381" i="3"/>
  <c r="U383" i="3"/>
  <c r="U384" i="3"/>
  <c r="U387" i="3"/>
  <c r="U388" i="3"/>
  <c r="U389" i="3"/>
  <c r="U391" i="3"/>
  <c r="U392" i="3"/>
  <c r="U393" i="3"/>
  <c r="U395" i="3"/>
  <c r="U396" i="3"/>
  <c r="U397" i="3"/>
  <c r="U399" i="3"/>
  <c r="U400" i="3"/>
  <c r="U323" i="3"/>
  <c r="U244" i="3"/>
  <c r="U245" i="3"/>
  <c r="U247" i="3"/>
  <c r="U248" i="3"/>
  <c r="U249" i="3"/>
  <c r="U251" i="3"/>
  <c r="U252" i="3"/>
  <c r="U253" i="3"/>
  <c r="U256" i="3"/>
  <c r="U257" i="3"/>
  <c r="U259" i="3"/>
  <c r="U260" i="3"/>
  <c r="U261" i="3"/>
  <c r="U263" i="3"/>
  <c r="U264" i="3"/>
  <c r="U265" i="3"/>
  <c r="U267" i="3"/>
  <c r="U268" i="3"/>
  <c r="U269" i="3"/>
  <c r="U271" i="3"/>
  <c r="U272" i="3"/>
  <c r="U273" i="3"/>
  <c r="U275" i="3"/>
  <c r="U276" i="3"/>
  <c r="U277" i="3"/>
  <c r="U279" i="3"/>
  <c r="U280" i="3"/>
  <c r="U281" i="3"/>
  <c r="U283" i="3"/>
  <c r="U284" i="3"/>
  <c r="U285" i="3"/>
  <c r="U287" i="3"/>
  <c r="U288" i="3"/>
  <c r="U289" i="3"/>
  <c r="U291" i="3"/>
  <c r="U292" i="3"/>
  <c r="U293" i="3"/>
  <c r="U295" i="3"/>
  <c r="U296" i="3"/>
  <c r="U297" i="3"/>
  <c r="U299" i="3"/>
  <c r="U300" i="3"/>
  <c r="U301" i="3"/>
  <c r="U303" i="3"/>
  <c r="U304" i="3"/>
  <c r="U305" i="3"/>
  <c r="U307" i="3"/>
  <c r="U308" i="3"/>
  <c r="U309" i="3"/>
  <c r="U311" i="3"/>
  <c r="U312" i="3"/>
  <c r="U313" i="3"/>
  <c r="U315" i="3"/>
  <c r="U316" i="3"/>
  <c r="U317" i="3"/>
  <c r="U320" i="3"/>
  <c r="U321" i="3"/>
  <c r="U322" i="3"/>
  <c r="U243" i="3"/>
  <c r="U164" i="3"/>
  <c r="U165" i="3"/>
  <c r="U166" i="3"/>
  <c r="U167" i="3"/>
  <c r="U168" i="3"/>
  <c r="U169" i="3"/>
  <c r="U171" i="3"/>
  <c r="U172" i="3"/>
  <c r="U173" i="3"/>
  <c r="U175" i="3"/>
  <c r="U176" i="3"/>
  <c r="U177" i="3"/>
  <c r="U179" i="3"/>
  <c r="U180" i="3"/>
  <c r="U181" i="3"/>
  <c r="U183" i="3"/>
  <c r="U184" i="3"/>
  <c r="U185" i="3"/>
  <c r="U187" i="3"/>
  <c r="U188" i="3"/>
  <c r="U189" i="3"/>
  <c r="R191" i="3"/>
  <c r="U192" i="3"/>
  <c r="U193" i="3"/>
  <c r="U195" i="3"/>
  <c r="U196" i="3"/>
  <c r="U197" i="3"/>
  <c r="U199" i="3"/>
  <c r="U200" i="3"/>
  <c r="U201" i="3"/>
  <c r="U203" i="3"/>
  <c r="U204" i="3"/>
  <c r="U205" i="3"/>
  <c r="U207" i="3"/>
  <c r="U208" i="3"/>
  <c r="U209" i="3"/>
  <c r="U211" i="3"/>
  <c r="U212" i="3"/>
  <c r="U213" i="3"/>
  <c r="U215" i="3"/>
  <c r="U216" i="3"/>
  <c r="U217" i="3"/>
  <c r="U219" i="3"/>
  <c r="U220" i="3"/>
  <c r="U221" i="3"/>
  <c r="U223" i="3"/>
  <c r="U224" i="3"/>
  <c r="U225" i="3"/>
  <c r="U227" i="3"/>
  <c r="U228" i="3"/>
  <c r="U229" i="3"/>
  <c r="U231" i="3"/>
  <c r="U232" i="3"/>
  <c r="U233" i="3"/>
  <c r="U235" i="3"/>
  <c r="U236" i="3"/>
  <c r="U237" i="3"/>
  <c r="U239" i="3"/>
  <c r="U240" i="3"/>
  <c r="U241" i="3"/>
  <c r="U163" i="3"/>
  <c r="U84" i="3"/>
  <c r="U85" i="3"/>
  <c r="U87" i="3"/>
  <c r="U88" i="3"/>
  <c r="U89" i="3"/>
  <c r="U91" i="3"/>
  <c r="U92" i="3"/>
  <c r="U93" i="3"/>
  <c r="U95" i="3"/>
  <c r="U96" i="3"/>
  <c r="U97" i="3"/>
  <c r="U99" i="3"/>
  <c r="U100" i="3"/>
  <c r="U101" i="3"/>
  <c r="U103" i="3"/>
  <c r="U104" i="3"/>
  <c r="U105" i="3"/>
  <c r="U107" i="3"/>
  <c r="U108" i="3"/>
  <c r="U109" i="3"/>
  <c r="U111" i="3"/>
  <c r="U112" i="3"/>
  <c r="U113" i="3"/>
  <c r="U115" i="3"/>
  <c r="U116" i="3"/>
  <c r="U117" i="3"/>
  <c r="U119" i="3"/>
  <c r="U120" i="3"/>
  <c r="U121" i="3"/>
  <c r="U123" i="3"/>
  <c r="U124" i="3"/>
  <c r="U125" i="3"/>
  <c r="U128" i="3"/>
  <c r="U129" i="3"/>
  <c r="U131" i="3"/>
  <c r="U132" i="3"/>
  <c r="U133" i="3"/>
  <c r="U135" i="3"/>
  <c r="U136" i="3"/>
  <c r="U137" i="3"/>
  <c r="U139" i="3"/>
  <c r="U140" i="3"/>
  <c r="U141" i="3"/>
  <c r="U143" i="3"/>
  <c r="U144" i="3"/>
  <c r="U145" i="3"/>
  <c r="U147" i="3"/>
  <c r="U148" i="3"/>
  <c r="U149" i="3"/>
  <c r="U151" i="3"/>
  <c r="U152" i="3"/>
  <c r="U153" i="3"/>
  <c r="U155" i="3"/>
  <c r="U156" i="3"/>
  <c r="U157" i="3"/>
  <c r="U159" i="3"/>
  <c r="U160" i="3"/>
  <c r="U161" i="3"/>
  <c r="U83" i="3"/>
  <c r="U4" i="3"/>
  <c r="U5" i="3"/>
  <c r="U7" i="3"/>
  <c r="U8" i="3"/>
  <c r="U9" i="3"/>
  <c r="U11" i="3"/>
  <c r="U12" i="3"/>
  <c r="U15" i="3"/>
  <c r="U16" i="3"/>
  <c r="U19" i="3"/>
  <c r="U20" i="3"/>
  <c r="U23" i="3"/>
  <c r="U24" i="3"/>
  <c r="U25" i="3"/>
  <c r="U27" i="3"/>
  <c r="U28" i="3"/>
  <c r="U31" i="3"/>
  <c r="U32" i="3"/>
  <c r="U35" i="3"/>
  <c r="U36" i="3"/>
  <c r="U39" i="3"/>
  <c r="U40" i="3"/>
  <c r="U43" i="3"/>
  <c r="U44" i="3"/>
  <c r="U47" i="3"/>
  <c r="U48" i="3"/>
  <c r="U49" i="3"/>
  <c r="U51" i="3"/>
  <c r="U52" i="3"/>
  <c r="U55" i="3"/>
  <c r="U56" i="3"/>
  <c r="U59" i="3"/>
  <c r="U60" i="3"/>
  <c r="U64" i="3"/>
  <c r="U67" i="3"/>
  <c r="U68" i="3"/>
  <c r="U71" i="3"/>
  <c r="U72" i="3"/>
  <c r="U75" i="3"/>
  <c r="U76" i="3"/>
  <c r="U79" i="3"/>
  <c r="U80" i="3"/>
  <c r="U3" i="3"/>
  <c r="R636" i="3"/>
  <c r="R632" i="3"/>
  <c r="R628" i="3"/>
  <c r="R619" i="3"/>
  <c r="R604" i="3"/>
  <c r="R600" i="3"/>
  <c r="R596" i="3"/>
  <c r="R587" i="3"/>
  <c r="R572" i="3"/>
  <c r="R568" i="3"/>
  <c r="R564" i="3"/>
  <c r="F562" i="3"/>
  <c r="F561" i="3"/>
  <c r="F560" i="3"/>
  <c r="F559" i="3"/>
  <c r="F558" i="3"/>
  <c r="F557" i="3"/>
  <c r="R556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R535" i="3"/>
  <c r="F535" i="3"/>
  <c r="F534" i="3"/>
  <c r="F533" i="3"/>
  <c r="F532" i="3"/>
  <c r="F531" i="3"/>
  <c r="F530" i="3"/>
  <c r="F529" i="3"/>
  <c r="F528" i="3"/>
  <c r="F527" i="3"/>
  <c r="F526" i="3"/>
  <c r="F525" i="3"/>
  <c r="R524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R503" i="3"/>
  <c r="F503" i="3"/>
  <c r="F502" i="3"/>
  <c r="F501" i="3"/>
  <c r="F500" i="3"/>
  <c r="F499" i="3"/>
  <c r="F498" i="3"/>
  <c r="F497" i="3"/>
  <c r="F496" i="3"/>
  <c r="F495" i="3"/>
  <c r="F494" i="3"/>
  <c r="F493" i="3"/>
  <c r="R492" i="3"/>
  <c r="F492" i="3"/>
  <c r="F491" i="3"/>
  <c r="F490" i="3"/>
  <c r="F489" i="3"/>
  <c r="F488" i="3"/>
  <c r="F487" i="3"/>
  <c r="F486" i="3"/>
  <c r="F485" i="3"/>
  <c r="F484" i="3"/>
  <c r="F483" i="3"/>
  <c r="R475" i="3"/>
  <c r="R460" i="3"/>
  <c r="R448" i="3"/>
  <c r="R436" i="3"/>
  <c r="R424" i="3"/>
  <c r="R411" i="3"/>
  <c r="F402" i="3"/>
  <c r="F401" i="3"/>
  <c r="R400" i="3"/>
  <c r="F400" i="3"/>
  <c r="R399" i="3"/>
  <c r="F399" i="3"/>
  <c r="F398" i="3"/>
  <c r="F397" i="3"/>
  <c r="R396" i="3"/>
  <c r="F396" i="3"/>
  <c r="R395" i="3"/>
  <c r="F395" i="3"/>
  <c r="F394" i="3"/>
  <c r="F393" i="3"/>
  <c r="R392" i="3"/>
  <c r="F392" i="3"/>
  <c r="R391" i="3"/>
  <c r="F391" i="3"/>
  <c r="F390" i="3"/>
  <c r="F389" i="3"/>
  <c r="R388" i="3"/>
  <c r="F388" i="3"/>
  <c r="R387" i="3"/>
  <c r="F387" i="3"/>
  <c r="F386" i="3"/>
  <c r="F385" i="3"/>
  <c r="R384" i="3"/>
  <c r="F384" i="3"/>
  <c r="R383" i="3"/>
  <c r="F383" i="3"/>
  <c r="F382" i="3"/>
  <c r="F381" i="3"/>
  <c r="R380" i="3"/>
  <c r="F380" i="3"/>
  <c r="R379" i="3"/>
  <c r="F379" i="3"/>
  <c r="F378" i="3"/>
  <c r="F377" i="3"/>
  <c r="R376" i="3"/>
  <c r="F376" i="3"/>
  <c r="R375" i="3"/>
  <c r="F375" i="3"/>
  <c r="F374" i="3"/>
  <c r="F373" i="3"/>
  <c r="R372" i="3"/>
  <c r="F372" i="3"/>
  <c r="R371" i="3"/>
  <c r="F371" i="3"/>
  <c r="F370" i="3"/>
  <c r="F369" i="3"/>
  <c r="R368" i="3"/>
  <c r="F368" i="3"/>
  <c r="R367" i="3"/>
  <c r="F367" i="3"/>
  <c r="F366" i="3"/>
  <c r="F365" i="3"/>
  <c r="R364" i="3"/>
  <c r="F364" i="3"/>
  <c r="R363" i="3"/>
  <c r="F363" i="3"/>
  <c r="F362" i="3"/>
  <c r="F361" i="3"/>
  <c r="R360" i="3"/>
  <c r="F360" i="3"/>
  <c r="R359" i="3"/>
  <c r="F359" i="3"/>
  <c r="F358" i="3"/>
  <c r="F357" i="3"/>
  <c r="R356" i="3"/>
  <c r="F356" i="3"/>
  <c r="R355" i="3"/>
  <c r="F355" i="3"/>
  <c r="F354" i="3"/>
  <c r="F353" i="3"/>
  <c r="R352" i="3"/>
  <c r="F352" i="3"/>
  <c r="R351" i="3"/>
  <c r="F351" i="3"/>
  <c r="F350" i="3"/>
  <c r="F349" i="3"/>
  <c r="R348" i="3"/>
  <c r="F348" i="3"/>
  <c r="R347" i="3"/>
  <c r="F347" i="3"/>
  <c r="F346" i="3"/>
  <c r="F345" i="3"/>
  <c r="R344" i="3"/>
  <c r="F344" i="3"/>
  <c r="R343" i="3"/>
  <c r="F343" i="3"/>
  <c r="F342" i="3"/>
  <c r="F341" i="3"/>
  <c r="R340" i="3"/>
  <c r="F340" i="3"/>
  <c r="R339" i="3"/>
  <c r="F339" i="3"/>
  <c r="F338" i="3"/>
  <c r="F337" i="3"/>
  <c r="R336" i="3"/>
  <c r="F336" i="3"/>
  <c r="R335" i="3"/>
  <c r="F335" i="3"/>
  <c r="F334" i="3"/>
  <c r="F333" i="3"/>
  <c r="R332" i="3"/>
  <c r="F332" i="3"/>
  <c r="R331" i="3"/>
  <c r="F331" i="3"/>
  <c r="F330" i="3"/>
  <c r="F329" i="3"/>
  <c r="R328" i="3"/>
  <c r="F328" i="3"/>
  <c r="R327" i="3"/>
  <c r="F327" i="3"/>
  <c r="F326" i="3"/>
  <c r="F325" i="3"/>
  <c r="R324" i="3"/>
  <c r="F324" i="3"/>
  <c r="F323" i="3"/>
  <c r="F322" i="3"/>
  <c r="F321" i="3"/>
  <c r="F320" i="3"/>
  <c r="R319" i="3"/>
  <c r="F319" i="3"/>
  <c r="F318" i="3"/>
  <c r="F317" i="3"/>
  <c r="F316" i="3"/>
  <c r="R315" i="3"/>
  <c r="F315" i="3"/>
  <c r="F314" i="3"/>
  <c r="F313" i="3"/>
  <c r="F312" i="3"/>
  <c r="R311" i="3"/>
  <c r="F311" i="3"/>
  <c r="F310" i="3"/>
  <c r="F309" i="3"/>
  <c r="F308" i="3"/>
  <c r="R307" i="3"/>
  <c r="F307" i="3"/>
  <c r="F306" i="3"/>
  <c r="F305" i="3"/>
  <c r="F304" i="3"/>
  <c r="R303" i="3"/>
  <c r="F303" i="3"/>
  <c r="F302" i="3"/>
  <c r="F301" i="3"/>
  <c r="F300" i="3"/>
  <c r="R299" i="3"/>
  <c r="F299" i="3"/>
  <c r="F298" i="3"/>
  <c r="F297" i="3"/>
  <c r="F296" i="3"/>
  <c r="R295" i="3"/>
  <c r="F295" i="3"/>
  <c r="F294" i="3"/>
  <c r="F293" i="3"/>
  <c r="F292" i="3"/>
  <c r="R291" i="3"/>
  <c r="F291" i="3"/>
  <c r="F290" i="3"/>
  <c r="F289" i="3"/>
  <c r="F288" i="3"/>
  <c r="R287" i="3"/>
  <c r="F287" i="3"/>
  <c r="F286" i="3"/>
  <c r="F285" i="3"/>
  <c r="F284" i="3"/>
  <c r="R283" i="3"/>
  <c r="F283" i="3"/>
  <c r="F282" i="3"/>
  <c r="F281" i="3"/>
  <c r="F280" i="3"/>
  <c r="R279" i="3"/>
  <c r="F279" i="3"/>
  <c r="F278" i="3"/>
  <c r="F277" i="3"/>
  <c r="F276" i="3"/>
  <c r="R275" i="3"/>
  <c r="F275" i="3"/>
  <c r="F274" i="3"/>
  <c r="F273" i="3"/>
  <c r="F272" i="3"/>
  <c r="R271" i="3"/>
  <c r="F271" i="3"/>
  <c r="F270" i="3"/>
  <c r="F269" i="3"/>
  <c r="F268" i="3"/>
  <c r="R267" i="3"/>
  <c r="F267" i="3"/>
  <c r="F266" i="3"/>
  <c r="F265" i="3"/>
  <c r="F264" i="3"/>
  <c r="R263" i="3"/>
  <c r="F263" i="3"/>
  <c r="F262" i="3"/>
  <c r="F261" i="3"/>
  <c r="F260" i="3"/>
  <c r="R259" i="3"/>
  <c r="F259" i="3"/>
  <c r="F258" i="3"/>
  <c r="F257" i="3"/>
  <c r="F256" i="3"/>
  <c r="R255" i="3"/>
  <c r="F255" i="3"/>
  <c r="F254" i="3"/>
  <c r="F253" i="3"/>
  <c r="F252" i="3"/>
  <c r="R251" i="3"/>
  <c r="F251" i="3"/>
  <c r="F250" i="3"/>
  <c r="F249" i="3"/>
  <c r="F248" i="3"/>
  <c r="R247" i="3"/>
  <c r="F247" i="3"/>
  <c r="F246" i="3"/>
  <c r="F245" i="3"/>
  <c r="F244" i="3"/>
  <c r="F243" i="3"/>
  <c r="F242" i="3"/>
  <c r="B242" i="3"/>
  <c r="F241" i="3"/>
  <c r="R240" i="3"/>
  <c r="F240" i="3"/>
  <c r="R239" i="3"/>
  <c r="F239" i="3"/>
  <c r="F238" i="3"/>
  <c r="B238" i="3"/>
  <c r="F237" i="3"/>
  <c r="R236" i="3"/>
  <c r="F236" i="3"/>
  <c r="F235" i="3"/>
  <c r="F234" i="3"/>
  <c r="B234" i="3"/>
  <c r="F233" i="3"/>
  <c r="R232" i="3"/>
  <c r="F232" i="3"/>
  <c r="F231" i="3"/>
  <c r="F230" i="3"/>
  <c r="B230" i="3"/>
  <c r="F229" i="3"/>
  <c r="R228" i="3"/>
  <c r="F228" i="3"/>
  <c r="F227" i="3"/>
  <c r="F226" i="3"/>
  <c r="B226" i="3"/>
  <c r="F225" i="3"/>
  <c r="R224" i="3"/>
  <c r="F224" i="3"/>
  <c r="R223" i="3"/>
  <c r="F223" i="3"/>
  <c r="F222" i="3"/>
  <c r="B222" i="3"/>
  <c r="F221" i="3"/>
  <c r="R220" i="3"/>
  <c r="F220" i="3"/>
  <c r="F219" i="3"/>
  <c r="F218" i="3"/>
  <c r="B218" i="3"/>
  <c r="F217" i="3"/>
  <c r="R216" i="3"/>
  <c r="F216" i="3"/>
  <c r="R215" i="3"/>
  <c r="F215" i="3"/>
  <c r="F214" i="3"/>
  <c r="B214" i="3"/>
  <c r="F213" i="3"/>
  <c r="R212" i="3"/>
  <c r="F212" i="3"/>
  <c r="F211" i="3"/>
  <c r="F210" i="3"/>
  <c r="B210" i="3"/>
  <c r="F209" i="3"/>
  <c r="R208" i="3"/>
  <c r="F208" i="3"/>
  <c r="F207" i="3"/>
  <c r="F206" i="3"/>
  <c r="F205" i="3"/>
  <c r="B205" i="3"/>
  <c r="R204" i="3"/>
  <c r="F204" i="3"/>
  <c r="B204" i="3"/>
  <c r="F203" i="3"/>
  <c r="A203" i="3"/>
  <c r="F202" i="3"/>
  <c r="F201" i="3"/>
  <c r="R200" i="3"/>
  <c r="F200" i="3"/>
  <c r="T199" i="3"/>
  <c r="F199" i="3"/>
  <c r="F198" i="3"/>
  <c r="F197" i="3"/>
  <c r="R196" i="3"/>
  <c r="F196" i="3"/>
  <c r="F195" i="3"/>
  <c r="F194" i="3"/>
  <c r="F193" i="3"/>
  <c r="R192" i="3"/>
  <c r="F192" i="3"/>
  <c r="F191" i="3"/>
  <c r="F190" i="3"/>
  <c r="F189" i="3"/>
  <c r="R188" i="3"/>
  <c r="F188" i="3"/>
  <c r="T187" i="3"/>
  <c r="F187" i="3"/>
  <c r="F186" i="3"/>
  <c r="F185" i="3"/>
  <c r="R184" i="3"/>
  <c r="F184" i="3"/>
  <c r="F183" i="3"/>
  <c r="F182" i="3"/>
  <c r="F181" i="3"/>
  <c r="R180" i="3"/>
  <c r="F180" i="3"/>
  <c r="T179" i="3"/>
  <c r="F179" i="3"/>
  <c r="F178" i="3"/>
  <c r="F177" i="3"/>
  <c r="R176" i="3"/>
  <c r="F176" i="3"/>
  <c r="R175" i="3"/>
  <c r="F175" i="3"/>
  <c r="F174" i="3"/>
  <c r="F173" i="3"/>
  <c r="R172" i="3"/>
  <c r="F172" i="3"/>
  <c r="T171" i="3"/>
  <c r="R171" i="3"/>
  <c r="F171" i="3"/>
  <c r="F170" i="3"/>
  <c r="F169" i="3"/>
  <c r="R168" i="3"/>
  <c r="F168" i="3"/>
  <c r="T167" i="3"/>
  <c r="R167" i="3"/>
  <c r="F167" i="3"/>
  <c r="F166" i="3"/>
  <c r="F165" i="3"/>
  <c r="R164" i="3"/>
  <c r="F164" i="3"/>
  <c r="R163" i="3"/>
  <c r="F163" i="3"/>
  <c r="F162" i="3"/>
  <c r="B162" i="3"/>
  <c r="T162" i="3"/>
  <c r="T161" i="3"/>
  <c r="F161" i="3"/>
  <c r="B161" i="3"/>
  <c r="O161" i="3"/>
  <c r="Q161" i="3"/>
  <c r="A161" i="3"/>
  <c r="R160" i="3"/>
  <c r="F160" i="3"/>
  <c r="B160" i="3"/>
  <c r="B240" i="3"/>
  <c r="T159" i="3"/>
  <c r="R159" i="3"/>
  <c r="F159" i="3"/>
  <c r="B159" i="3"/>
  <c r="B239" i="3"/>
  <c r="A159" i="3"/>
  <c r="F158" i="3"/>
  <c r="B158" i="3"/>
  <c r="T158" i="3"/>
  <c r="T157" i="3"/>
  <c r="F157" i="3"/>
  <c r="B157" i="3"/>
  <c r="O157" i="3"/>
  <c r="Q157" i="3"/>
  <c r="A157" i="3"/>
  <c r="R156" i="3"/>
  <c r="F156" i="3"/>
  <c r="B156" i="3"/>
  <c r="B236" i="3"/>
  <c r="T155" i="3"/>
  <c r="R155" i="3"/>
  <c r="F155" i="3"/>
  <c r="B155" i="3"/>
  <c r="B235" i="3"/>
  <c r="A155" i="3"/>
  <c r="F154" i="3"/>
  <c r="B154" i="3"/>
  <c r="T154" i="3"/>
  <c r="T153" i="3"/>
  <c r="F153" i="3"/>
  <c r="B153" i="3"/>
  <c r="O153" i="3"/>
  <c r="Q153" i="3"/>
  <c r="A153" i="3"/>
  <c r="R152" i="3"/>
  <c r="F152" i="3"/>
  <c r="B152" i="3"/>
  <c r="B232" i="3"/>
  <c r="T151" i="3"/>
  <c r="R151" i="3"/>
  <c r="F151" i="3"/>
  <c r="B151" i="3"/>
  <c r="B231" i="3"/>
  <c r="A151" i="3"/>
  <c r="F150" i="3"/>
  <c r="B150" i="3"/>
  <c r="T150" i="3"/>
  <c r="T149" i="3"/>
  <c r="F149" i="3"/>
  <c r="B149" i="3"/>
  <c r="O149" i="3"/>
  <c r="Q149" i="3"/>
  <c r="A149" i="3"/>
  <c r="R148" i="3"/>
  <c r="F148" i="3"/>
  <c r="B148" i="3"/>
  <c r="B228" i="3"/>
  <c r="T147" i="3"/>
  <c r="R147" i="3"/>
  <c r="F147" i="3"/>
  <c r="B147" i="3"/>
  <c r="B227" i="3"/>
  <c r="A147" i="3"/>
  <c r="F146" i="3"/>
  <c r="B146" i="3"/>
  <c r="T146" i="3"/>
  <c r="T145" i="3"/>
  <c r="F145" i="3"/>
  <c r="B145" i="3"/>
  <c r="O145" i="3"/>
  <c r="Q145" i="3"/>
  <c r="A145" i="3"/>
  <c r="R144" i="3"/>
  <c r="F144" i="3"/>
  <c r="B144" i="3"/>
  <c r="B224" i="3"/>
  <c r="T143" i="3"/>
  <c r="R143" i="3"/>
  <c r="F143" i="3"/>
  <c r="B143" i="3"/>
  <c r="B223" i="3"/>
  <c r="A143" i="3"/>
  <c r="F142" i="3"/>
  <c r="B142" i="3"/>
  <c r="T142" i="3"/>
  <c r="T141" i="3"/>
  <c r="F141" i="3"/>
  <c r="B141" i="3"/>
  <c r="O141" i="3"/>
  <c r="Q141" i="3"/>
  <c r="A141" i="3"/>
  <c r="R140" i="3"/>
  <c r="F140" i="3"/>
  <c r="B140" i="3"/>
  <c r="B220" i="3"/>
  <c r="T139" i="3"/>
  <c r="R139" i="3"/>
  <c r="F139" i="3"/>
  <c r="B139" i="3"/>
  <c r="B219" i="3"/>
  <c r="A139" i="3"/>
  <c r="F138" i="3"/>
  <c r="B138" i="3"/>
  <c r="T138" i="3"/>
  <c r="T137" i="3"/>
  <c r="F137" i="3"/>
  <c r="B137" i="3"/>
  <c r="O137" i="3"/>
  <c r="Q137" i="3"/>
  <c r="A137" i="3"/>
  <c r="R136" i="3"/>
  <c r="F136" i="3"/>
  <c r="B136" i="3"/>
  <c r="B216" i="3"/>
  <c r="T135" i="3"/>
  <c r="R135" i="3"/>
  <c r="F135" i="3"/>
  <c r="B135" i="3"/>
  <c r="B215" i="3"/>
  <c r="A135" i="3"/>
  <c r="F134" i="3"/>
  <c r="B134" i="3"/>
  <c r="T134" i="3"/>
  <c r="T133" i="3"/>
  <c r="F133" i="3"/>
  <c r="B133" i="3"/>
  <c r="O133" i="3"/>
  <c r="Q133" i="3"/>
  <c r="A133" i="3"/>
  <c r="R132" i="3"/>
  <c r="F132" i="3"/>
  <c r="B132" i="3"/>
  <c r="B212" i="3"/>
  <c r="T131" i="3"/>
  <c r="R131" i="3"/>
  <c r="F131" i="3"/>
  <c r="B131" i="3"/>
  <c r="B211" i="3"/>
  <c r="A131" i="3"/>
  <c r="F130" i="3"/>
  <c r="B130" i="3"/>
  <c r="T130" i="3"/>
  <c r="T129" i="3"/>
  <c r="F129" i="3"/>
  <c r="B129" i="3"/>
  <c r="O129" i="3"/>
  <c r="Q129" i="3"/>
  <c r="A129" i="3"/>
  <c r="R128" i="3"/>
  <c r="F128" i="3"/>
  <c r="B128" i="3"/>
  <c r="B208" i="3"/>
  <c r="T127" i="3"/>
  <c r="R127" i="3"/>
  <c r="F127" i="3"/>
  <c r="B127" i="3"/>
  <c r="O127" i="3"/>
  <c r="Q127" i="3"/>
  <c r="A127" i="3"/>
  <c r="F126" i="3"/>
  <c r="B126" i="3"/>
  <c r="T126" i="3"/>
  <c r="T125" i="3"/>
  <c r="F125" i="3"/>
  <c r="B125" i="3"/>
  <c r="O125" i="3"/>
  <c r="Q125" i="3"/>
  <c r="A125" i="3"/>
  <c r="R124" i="3"/>
  <c r="F124" i="3"/>
  <c r="B124" i="3"/>
  <c r="T124" i="3"/>
  <c r="T123" i="3"/>
  <c r="R123" i="3"/>
  <c r="F123" i="3"/>
  <c r="B123" i="3"/>
  <c r="B203" i="3"/>
  <c r="A123" i="3"/>
  <c r="F122" i="3"/>
  <c r="B122" i="3"/>
  <c r="T122" i="3"/>
  <c r="T121" i="3"/>
  <c r="F121" i="3"/>
  <c r="B121" i="3"/>
  <c r="B201" i="3"/>
  <c r="A121" i="3"/>
  <c r="R120" i="3"/>
  <c r="F120" i="3"/>
  <c r="B120" i="3"/>
  <c r="B200" i="3"/>
  <c r="T119" i="3"/>
  <c r="R119" i="3"/>
  <c r="F119" i="3"/>
  <c r="B119" i="3"/>
  <c r="B199" i="3"/>
  <c r="A119" i="3"/>
  <c r="F118" i="3"/>
  <c r="B118" i="3"/>
  <c r="T118" i="3"/>
  <c r="T117" i="3"/>
  <c r="F117" i="3"/>
  <c r="B117" i="3"/>
  <c r="B197" i="3"/>
  <c r="A117" i="3"/>
  <c r="R116" i="3"/>
  <c r="F116" i="3"/>
  <c r="B116" i="3"/>
  <c r="T116" i="3"/>
  <c r="T115" i="3"/>
  <c r="R115" i="3"/>
  <c r="F115" i="3"/>
  <c r="B115" i="3"/>
  <c r="O115" i="3"/>
  <c r="Q115" i="3"/>
  <c r="A115" i="3"/>
  <c r="F114" i="3"/>
  <c r="B114" i="3"/>
  <c r="T114" i="3"/>
  <c r="T113" i="3"/>
  <c r="F113" i="3"/>
  <c r="B113" i="3"/>
  <c r="B193" i="3"/>
  <c r="T193" i="3"/>
  <c r="A113" i="3"/>
  <c r="R112" i="3"/>
  <c r="F112" i="3"/>
  <c r="B112" i="3"/>
  <c r="T112" i="3"/>
  <c r="T111" i="3"/>
  <c r="R111" i="3"/>
  <c r="F111" i="3"/>
  <c r="B111" i="3"/>
  <c r="O111" i="3"/>
  <c r="Q111" i="3"/>
  <c r="A111" i="3"/>
  <c r="F110" i="3"/>
  <c r="B110" i="3"/>
  <c r="T110" i="3"/>
  <c r="T109" i="3"/>
  <c r="F109" i="3"/>
  <c r="B109" i="3"/>
  <c r="O109" i="3"/>
  <c r="Q109" i="3"/>
  <c r="A109" i="3"/>
  <c r="R108" i="3"/>
  <c r="F108" i="3"/>
  <c r="B108" i="3"/>
  <c r="T108" i="3"/>
  <c r="T107" i="3"/>
  <c r="R107" i="3"/>
  <c r="F107" i="3"/>
  <c r="B107" i="3"/>
  <c r="B187" i="3"/>
  <c r="A107" i="3"/>
  <c r="F106" i="3"/>
  <c r="B106" i="3"/>
  <c r="T106" i="3"/>
  <c r="T105" i="3"/>
  <c r="F105" i="3"/>
  <c r="B105" i="3"/>
  <c r="B185" i="3"/>
  <c r="T185" i="3"/>
  <c r="A105" i="3"/>
  <c r="R104" i="3"/>
  <c r="F104" i="3"/>
  <c r="B104" i="3"/>
  <c r="T104" i="3"/>
  <c r="T103" i="3"/>
  <c r="R103" i="3"/>
  <c r="F103" i="3"/>
  <c r="B103" i="3"/>
  <c r="O103" i="3"/>
  <c r="Q103" i="3"/>
  <c r="A103" i="3"/>
  <c r="F102" i="3"/>
  <c r="B102" i="3"/>
  <c r="T102" i="3"/>
  <c r="T101" i="3"/>
  <c r="F101" i="3"/>
  <c r="B101" i="3"/>
  <c r="O101" i="3"/>
  <c r="Q101" i="3"/>
  <c r="A101" i="3"/>
  <c r="R100" i="3"/>
  <c r="F100" i="3"/>
  <c r="B100" i="3"/>
  <c r="T100" i="3"/>
  <c r="T99" i="3"/>
  <c r="R99" i="3"/>
  <c r="F99" i="3"/>
  <c r="B99" i="3"/>
  <c r="B179" i="3"/>
  <c r="A99" i="3"/>
  <c r="F98" i="3"/>
  <c r="B98" i="3"/>
  <c r="T98" i="3"/>
  <c r="T97" i="3"/>
  <c r="F97" i="3"/>
  <c r="B97" i="3"/>
  <c r="B177" i="3"/>
  <c r="T177" i="3"/>
  <c r="A97" i="3"/>
  <c r="R96" i="3"/>
  <c r="F96" i="3"/>
  <c r="B96" i="3"/>
  <c r="T96" i="3"/>
  <c r="T95" i="3"/>
  <c r="R95" i="3"/>
  <c r="F95" i="3"/>
  <c r="B95" i="3"/>
  <c r="O95" i="3"/>
  <c r="Q95" i="3"/>
  <c r="A95" i="3"/>
  <c r="F94" i="3"/>
  <c r="B94" i="3"/>
  <c r="T94" i="3"/>
  <c r="T93" i="3"/>
  <c r="F93" i="3"/>
  <c r="B93" i="3"/>
  <c r="O93" i="3"/>
  <c r="Q93" i="3"/>
  <c r="A93" i="3"/>
  <c r="R92" i="3"/>
  <c r="F92" i="3"/>
  <c r="B92" i="3"/>
  <c r="T92" i="3"/>
  <c r="T91" i="3"/>
  <c r="R91" i="3"/>
  <c r="F91" i="3"/>
  <c r="B91" i="3"/>
  <c r="B171" i="3"/>
  <c r="A91" i="3"/>
  <c r="F90" i="3"/>
  <c r="B90" i="3"/>
  <c r="T90" i="3"/>
  <c r="T89" i="3"/>
  <c r="F89" i="3"/>
  <c r="B89" i="3"/>
  <c r="B169" i="3"/>
  <c r="T169" i="3"/>
  <c r="A89" i="3"/>
  <c r="R88" i="3"/>
  <c r="F88" i="3"/>
  <c r="B88" i="3"/>
  <c r="T88" i="3"/>
  <c r="T87" i="3"/>
  <c r="R87" i="3"/>
  <c r="F87" i="3"/>
  <c r="B87" i="3"/>
  <c r="B167" i="3"/>
  <c r="A87" i="3"/>
  <c r="F86" i="3"/>
  <c r="B86" i="3"/>
  <c r="T86" i="3"/>
  <c r="T85" i="3"/>
  <c r="F85" i="3"/>
  <c r="B85" i="3"/>
  <c r="O85" i="3"/>
  <c r="Q85" i="3"/>
  <c r="A85" i="3"/>
  <c r="R84" i="3"/>
  <c r="F84" i="3"/>
  <c r="B84" i="3"/>
  <c r="T84" i="3"/>
  <c r="T83" i="3"/>
  <c r="R83" i="3"/>
  <c r="F83" i="3"/>
  <c r="B83" i="3"/>
  <c r="O83" i="3"/>
  <c r="Q83" i="3"/>
  <c r="A83" i="3"/>
  <c r="T82" i="3"/>
  <c r="Q82" i="3"/>
  <c r="O82" i="3"/>
  <c r="F82" i="3"/>
  <c r="A82" i="3"/>
  <c r="T81" i="3"/>
  <c r="Q81" i="3"/>
  <c r="O81" i="3"/>
  <c r="F81" i="3"/>
  <c r="A81" i="3"/>
  <c r="T80" i="3"/>
  <c r="Q80" i="3"/>
  <c r="O80" i="3"/>
  <c r="F80" i="3"/>
  <c r="A80" i="3"/>
  <c r="T79" i="3"/>
  <c r="R79" i="3"/>
  <c r="Q79" i="3"/>
  <c r="O79" i="3"/>
  <c r="F79" i="3"/>
  <c r="A79" i="3"/>
  <c r="T78" i="3"/>
  <c r="Q78" i="3"/>
  <c r="O78" i="3"/>
  <c r="F78" i="3"/>
  <c r="A78" i="3"/>
  <c r="T77" i="3"/>
  <c r="Q77" i="3"/>
  <c r="O77" i="3"/>
  <c r="F77" i="3"/>
  <c r="A77" i="3"/>
  <c r="T76" i="3"/>
  <c r="Q76" i="3"/>
  <c r="O76" i="3"/>
  <c r="F76" i="3"/>
  <c r="A76" i="3"/>
  <c r="T75" i="3"/>
  <c r="R75" i="3"/>
  <c r="Q75" i="3"/>
  <c r="O75" i="3"/>
  <c r="F75" i="3"/>
  <c r="A75" i="3"/>
  <c r="T74" i="3"/>
  <c r="Q74" i="3"/>
  <c r="O74" i="3"/>
  <c r="F74" i="3"/>
  <c r="A74" i="3"/>
  <c r="T73" i="3"/>
  <c r="Q73" i="3"/>
  <c r="O73" i="3"/>
  <c r="F73" i="3"/>
  <c r="A73" i="3"/>
  <c r="T72" i="3"/>
  <c r="Q72" i="3"/>
  <c r="O72" i="3"/>
  <c r="F72" i="3"/>
  <c r="A72" i="3"/>
  <c r="T71" i="3"/>
  <c r="R71" i="3"/>
  <c r="Q71" i="3"/>
  <c r="O71" i="3"/>
  <c r="F71" i="3"/>
  <c r="A71" i="3"/>
  <c r="T70" i="3"/>
  <c r="Q70" i="3"/>
  <c r="O70" i="3"/>
  <c r="F70" i="3"/>
  <c r="A70" i="3"/>
  <c r="T69" i="3"/>
  <c r="Q69" i="3"/>
  <c r="O69" i="3"/>
  <c r="F69" i="3"/>
  <c r="A69" i="3"/>
  <c r="T68" i="3"/>
  <c r="Q68" i="3"/>
  <c r="O68" i="3"/>
  <c r="F68" i="3"/>
  <c r="A68" i="3"/>
  <c r="T67" i="3"/>
  <c r="R67" i="3"/>
  <c r="Q67" i="3"/>
  <c r="O67" i="3"/>
  <c r="F67" i="3"/>
  <c r="A67" i="3"/>
  <c r="T66" i="3"/>
  <c r="Q66" i="3"/>
  <c r="O66" i="3"/>
  <c r="F66" i="3"/>
  <c r="A66" i="3"/>
  <c r="T65" i="3"/>
  <c r="Q65" i="3"/>
  <c r="O65" i="3"/>
  <c r="F65" i="3"/>
  <c r="A65" i="3"/>
  <c r="T64" i="3"/>
  <c r="Q64" i="3"/>
  <c r="O64" i="3"/>
  <c r="F64" i="3"/>
  <c r="A64" i="3"/>
  <c r="T63" i="3"/>
  <c r="R63" i="3"/>
  <c r="Q63" i="3"/>
  <c r="O63" i="3"/>
  <c r="F63" i="3"/>
  <c r="A63" i="3"/>
  <c r="T62" i="3"/>
  <c r="Q62" i="3"/>
  <c r="O62" i="3"/>
  <c r="F62" i="3"/>
  <c r="A62" i="3"/>
  <c r="T61" i="3"/>
  <c r="Q61" i="3"/>
  <c r="O61" i="3"/>
  <c r="F61" i="3"/>
  <c r="A61" i="3"/>
  <c r="T60" i="3"/>
  <c r="Q60" i="3"/>
  <c r="O60" i="3"/>
  <c r="F60" i="3"/>
  <c r="A60" i="3"/>
  <c r="T59" i="3"/>
  <c r="R59" i="3"/>
  <c r="Q59" i="3"/>
  <c r="O59" i="3"/>
  <c r="F59" i="3"/>
  <c r="A59" i="3"/>
  <c r="T58" i="3"/>
  <c r="Q58" i="3"/>
  <c r="O58" i="3"/>
  <c r="F58" i="3"/>
  <c r="A58" i="3"/>
  <c r="T57" i="3"/>
  <c r="Q57" i="3"/>
  <c r="O57" i="3"/>
  <c r="F57" i="3"/>
  <c r="A57" i="3"/>
  <c r="T56" i="3"/>
  <c r="Q56" i="3"/>
  <c r="O56" i="3"/>
  <c r="F56" i="3"/>
  <c r="A56" i="3"/>
  <c r="T55" i="3"/>
  <c r="R55" i="3"/>
  <c r="Q55" i="3"/>
  <c r="O55" i="3"/>
  <c r="F55" i="3"/>
  <c r="A55" i="3"/>
  <c r="T54" i="3"/>
  <c r="Q54" i="3"/>
  <c r="O54" i="3"/>
  <c r="F54" i="3"/>
  <c r="A54" i="3"/>
  <c r="T53" i="3"/>
  <c r="Q53" i="3"/>
  <c r="O53" i="3"/>
  <c r="F53" i="3"/>
  <c r="A53" i="3"/>
  <c r="T52" i="3"/>
  <c r="Q52" i="3"/>
  <c r="O52" i="3"/>
  <c r="F52" i="3"/>
  <c r="A52" i="3"/>
  <c r="T51" i="3"/>
  <c r="R51" i="3"/>
  <c r="Q51" i="3"/>
  <c r="O51" i="3"/>
  <c r="F51" i="3"/>
  <c r="A51" i="3"/>
  <c r="T50" i="3"/>
  <c r="Q50" i="3"/>
  <c r="O50" i="3"/>
  <c r="F50" i="3"/>
  <c r="A50" i="3"/>
  <c r="T49" i="3"/>
  <c r="Q49" i="3"/>
  <c r="O49" i="3"/>
  <c r="F49" i="3"/>
  <c r="A49" i="3"/>
  <c r="T48" i="3"/>
  <c r="Q48" i="3"/>
  <c r="O48" i="3"/>
  <c r="F48" i="3"/>
  <c r="A48" i="3"/>
  <c r="T47" i="3"/>
  <c r="R47" i="3"/>
  <c r="Q47" i="3"/>
  <c r="O47" i="3"/>
  <c r="F47" i="3"/>
  <c r="A47" i="3"/>
  <c r="T46" i="3"/>
  <c r="Q46" i="3"/>
  <c r="O46" i="3"/>
  <c r="F46" i="3"/>
  <c r="A46" i="3"/>
  <c r="T45" i="3"/>
  <c r="Q45" i="3"/>
  <c r="O45" i="3"/>
  <c r="F45" i="3"/>
  <c r="A45" i="3"/>
  <c r="T44" i="3"/>
  <c r="Q44" i="3"/>
  <c r="O44" i="3"/>
  <c r="F44" i="3"/>
  <c r="A44" i="3"/>
  <c r="T43" i="3"/>
  <c r="R43" i="3"/>
  <c r="Q43" i="3"/>
  <c r="O43" i="3"/>
  <c r="F43" i="3"/>
  <c r="A43" i="3"/>
  <c r="T42" i="3"/>
  <c r="Q42" i="3"/>
  <c r="O42" i="3"/>
  <c r="F42" i="3"/>
  <c r="A42" i="3"/>
  <c r="T41" i="3"/>
  <c r="Q41" i="3"/>
  <c r="O41" i="3"/>
  <c r="F41" i="3"/>
  <c r="A41" i="3"/>
  <c r="T40" i="3"/>
  <c r="Q40" i="3"/>
  <c r="O40" i="3"/>
  <c r="F40" i="3"/>
  <c r="A40" i="3"/>
  <c r="T39" i="3"/>
  <c r="R39" i="3"/>
  <c r="Q39" i="3"/>
  <c r="O39" i="3"/>
  <c r="F39" i="3"/>
  <c r="A39" i="3"/>
  <c r="T38" i="3"/>
  <c r="Q38" i="3"/>
  <c r="O38" i="3"/>
  <c r="F38" i="3"/>
  <c r="A38" i="3"/>
  <c r="T37" i="3"/>
  <c r="Q37" i="3"/>
  <c r="O37" i="3"/>
  <c r="F37" i="3"/>
  <c r="A37" i="3"/>
  <c r="T36" i="3"/>
  <c r="Q36" i="3"/>
  <c r="O36" i="3"/>
  <c r="F36" i="3"/>
  <c r="A36" i="3"/>
  <c r="T35" i="3"/>
  <c r="R35" i="3"/>
  <c r="Q35" i="3"/>
  <c r="O35" i="3"/>
  <c r="F35" i="3"/>
  <c r="A35" i="3"/>
  <c r="T34" i="3"/>
  <c r="Q34" i="3"/>
  <c r="O34" i="3"/>
  <c r="F34" i="3"/>
  <c r="A34" i="3"/>
  <c r="T33" i="3"/>
  <c r="Q33" i="3"/>
  <c r="O33" i="3"/>
  <c r="F33" i="3"/>
  <c r="A33" i="3"/>
  <c r="T32" i="3"/>
  <c r="Q32" i="3"/>
  <c r="O32" i="3"/>
  <c r="F32" i="3"/>
  <c r="A32" i="3"/>
  <c r="T31" i="3"/>
  <c r="R31" i="3"/>
  <c r="Q31" i="3"/>
  <c r="O31" i="3"/>
  <c r="F31" i="3"/>
  <c r="A31" i="3"/>
  <c r="T30" i="3"/>
  <c r="Q30" i="3"/>
  <c r="O30" i="3"/>
  <c r="F30" i="3"/>
  <c r="A30" i="3"/>
  <c r="T29" i="3"/>
  <c r="Q29" i="3"/>
  <c r="O29" i="3"/>
  <c r="F29" i="3"/>
  <c r="A29" i="3"/>
  <c r="T28" i="3"/>
  <c r="Q28" i="3"/>
  <c r="O28" i="3"/>
  <c r="F28" i="3"/>
  <c r="A28" i="3"/>
  <c r="T27" i="3"/>
  <c r="R27" i="3"/>
  <c r="Q27" i="3"/>
  <c r="O27" i="3"/>
  <c r="F27" i="3"/>
  <c r="A27" i="3"/>
  <c r="T26" i="3"/>
  <c r="Q26" i="3"/>
  <c r="O26" i="3"/>
  <c r="F26" i="3"/>
  <c r="A26" i="3"/>
  <c r="T25" i="3"/>
  <c r="Q25" i="3"/>
  <c r="O25" i="3"/>
  <c r="F25" i="3"/>
  <c r="A25" i="3"/>
  <c r="T24" i="3"/>
  <c r="Q24" i="3"/>
  <c r="O24" i="3"/>
  <c r="F24" i="3"/>
  <c r="A24" i="3"/>
  <c r="T23" i="3"/>
  <c r="R23" i="3"/>
  <c r="Q23" i="3"/>
  <c r="O23" i="3"/>
  <c r="F23" i="3"/>
  <c r="A23" i="3"/>
  <c r="T22" i="3"/>
  <c r="Q22" i="3"/>
  <c r="O22" i="3"/>
  <c r="F22" i="3"/>
  <c r="A22" i="3"/>
  <c r="T21" i="3"/>
  <c r="Q21" i="3"/>
  <c r="O21" i="3"/>
  <c r="F21" i="3"/>
  <c r="A21" i="3"/>
  <c r="T20" i="3"/>
  <c r="Q20" i="3"/>
  <c r="O20" i="3"/>
  <c r="F20" i="3"/>
  <c r="A20" i="3"/>
  <c r="T19" i="3"/>
  <c r="R19" i="3"/>
  <c r="Q19" i="3"/>
  <c r="O19" i="3"/>
  <c r="F19" i="3"/>
  <c r="A19" i="3"/>
  <c r="T18" i="3"/>
  <c r="Q18" i="3"/>
  <c r="O18" i="3"/>
  <c r="F18" i="3"/>
  <c r="A18" i="3"/>
  <c r="T17" i="3"/>
  <c r="Q17" i="3"/>
  <c r="O17" i="3"/>
  <c r="F17" i="3"/>
  <c r="A17" i="3"/>
  <c r="T16" i="3"/>
  <c r="Q16" i="3"/>
  <c r="O16" i="3"/>
  <c r="F16" i="3"/>
  <c r="A16" i="3"/>
  <c r="T15" i="3"/>
  <c r="R15" i="3"/>
  <c r="Q15" i="3"/>
  <c r="O15" i="3"/>
  <c r="F15" i="3"/>
  <c r="A15" i="3"/>
  <c r="T14" i="3"/>
  <c r="Q14" i="3"/>
  <c r="O14" i="3"/>
  <c r="F14" i="3"/>
  <c r="A14" i="3"/>
  <c r="T13" i="3"/>
  <c r="Q13" i="3"/>
  <c r="O13" i="3"/>
  <c r="F13" i="3"/>
  <c r="A13" i="3"/>
  <c r="T12" i="3"/>
  <c r="Q12" i="3"/>
  <c r="O12" i="3"/>
  <c r="F12" i="3"/>
  <c r="A12" i="3"/>
  <c r="T11" i="3"/>
  <c r="R11" i="3"/>
  <c r="Q11" i="3"/>
  <c r="O11" i="3"/>
  <c r="F11" i="3"/>
  <c r="A11" i="3"/>
  <c r="T10" i="3"/>
  <c r="Q10" i="3"/>
  <c r="O10" i="3"/>
  <c r="F10" i="3"/>
  <c r="A10" i="3"/>
  <c r="T9" i="3"/>
  <c r="Q9" i="3"/>
  <c r="O9" i="3"/>
  <c r="F9" i="3"/>
  <c r="A9" i="3"/>
  <c r="T8" i="3"/>
  <c r="Q8" i="3"/>
  <c r="O8" i="3"/>
  <c r="F8" i="3"/>
  <c r="A8" i="3"/>
  <c r="T7" i="3"/>
  <c r="R7" i="3"/>
  <c r="Q7" i="3"/>
  <c r="O7" i="3"/>
  <c r="F7" i="3"/>
  <c r="A7" i="3"/>
  <c r="T6" i="3"/>
  <c r="Q6" i="3"/>
  <c r="O6" i="3"/>
  <c r="F6" i="3"/>
  <c r="A6" i="3"/>
  <c r="T5" i="3"/>
  <c r="Q5" i="3"/>
  <c r="O5" i="3"/>
  <c r="F5" i="3"/>
  <c r="A5" i="3"/>
  <c r="T4" i="3"/>
  <c r="Q4" i="3"/>
  <c r="O4" i="3"/>
  <c r="F4" i="3"/>
  <c r="A4" i="3"/>
  <c r="T3" i="3"/>
  <c r="R3" i="3"/>
  <c r="Q3" i="3"/>
  <c r="O3" i="3"/>
  <c r="F3" i="3"/>
  <c r="A3" i="3"/>
  <c r="U114" i="3"/>
  <c r="R211" i="3"/>
  <c r="R235" i="3"/>
  <c r="R244" i="3"/>
  <c r="R252" i="3"/>
  <c r="R260" i="3"/>
  <c r="R268" i="3"/>
  <c r="R276" i="3"/>
  <c r="R284" i="3"/>
  <c r="R292" i="3"/>
  <c r="R300" i="3"/>
  <c r="R308" i="3"/>
  <c r="R316" i="3"/>
  <c r="R403" i="3"/>
  <c r="R412" i="3"/>
  <c r="R427" i="3"/>
  <c r="R440" i="3"/>
  <c r="R452" i="3"/>
  <c r="R464" i="3"/>
  <c r="R476" i="3"/>
  <c r="U81" i="3"/>
  <c r="U77" i="3"/>
  <c r="U73" i="3"/>
  <c r="U69" i="3"/>
  <c r="U65" i="3"/>
  <c r="R60" i="3"/>
  <c r="U61" i="3"/>
  <c r="U57" i="3"/>
  <c r="R52" i="3"/>
  <c r="U53" i="3"/>
  <c r="U45" i="3"/>
  <c r="U41" i="3"/>
  <c r="U37" i="3"/>
  <c r="U33" i="3"/>
  <c r="R28" i="3"/>
  <c r="U29" i="3"/>
  <c r="U21" i="3"/>
  <c r="R16" i="3"/>
  <c r="U17" i="3"/>
  <c r="U13" i="3"/>
  <c r="R455" i="3"/>
  <c r="R603" i="3"/>
  <c r="R552" i="3"/>
  <c r="R548" i="3"/>
  <c r="R544" i="3"/>
  <c r="R520" i="3"/>
  <c r="R516" i="3"/>
  <c r="R512" i="3"/>
  <c r="R488" i="3"/>
  <c r="R484" i="3"/>
  <c r="U191" i="3"/>
  <c r="R199" i="3"/>
  <c r="R203" i="3"/>
  <c r="R207" i="3"/>
  <c r="R231" i="3"/>
  <c r="R404" i="3"/>
  <c r="R416" i="3"/>
  <c r="R428" i="3"/>
  <c r="R443" i="3"/>
  <c r="R456" i="3"/>
  <c r="R468" i="3"/>
  <c r="R480" i="3"/>
  <c r="R439" i="3"/>
  <c r="R560" i="3"/>
  <c r="U560" i="3"/>
  <c r="R551" i="3"/>
  <c r="U552" i="3"/>
  <c r="R547" i="3"/>
  <c r="U548" i="3"/>
  <c r="R536" i="3"/>
  <c r="U536" i="3"/>
  <c r="R532" i="3"/>
  <c r="U532" i="3"/>
  <c r="R528" i="3"/>
  <c r="U528" i="3"/>
  <c r="R519" i="3"/>
  <c r="U520" i="3"/>
  <c r="R515" i="3"/>
  <c r="U516" i="3"/>
  <c r="R504" i="3"/>
  <c r="U504" i="3"/>
  <c r="R500" i="3"/>
  <c r="U500" i="3"/>
  <c r="R496" i="3"/>
  <c r="U496" i="3"/>
  <c r="R487" i="3"/>
  <c r="U488" i="3"/>
  <c r="R483" i="3"/>
  <c r="U484" i="3"/>
  <c r="U553" i="3"/>
  <c r="U521" i="3"/>
  <c r="U489" i="3"/>
  <c r="U130" i="3"/>
  <c r="R179" i="3"/>
  <c r="R183" i="3"/>
  <c r="R187" i="3"/>
  <c r="R195" i="3"/>
  <c r="R219" i="3"/>
  <c r="R227" i="3"/>
  <c r="R243" i="3"/>
  <c r="R248" i="3"/>
  <c r="R256" i="3"/>
  <c r="R264" i="3"/>
  <c r="R272" i="3"/>
  <c r="R280" i="3"/>
  <c r="R288" i="3"/>
  <c r="R296" i="3"/>
  <c r="R304" i="3"/>
  <c r="R312" i="3"/>
  <c r="R320" i="3"/>
  <c r="R408" i="3"/>
  <c r="R420" i="3"/>
  <c r="R432" i="3"/>
  <c r="R444" i="3"/>
  <c r="R459" i="3"/>
  <c r="R472" i="3"/>
  <c r="R423" i="3"/>
  <c r="U549" i="3"/>
  <c r="U517" i="3"/>
  <c r="U485" i="3"/>
  <c r="R592" i="3"/>
  <c r="R624" i="3"/>
  <c r="R508" i="3"/>
  <c r="R540" i="3"/>
  <c r="R580" i="3"/>
  <c r="R584" i="3"/>
  <c r="R588" i="3"/>
  <c r="R612" i="3"/>
  <c r="R616" i="3"/>
  <c r="R620" i="3"/>
  <c r="R531" i="3"/>
  <c r="R499" i="3"/>
  <c r="R415" i="3"/>
  <c r="R431" i="3"/>
  <c r="R447" i="3"/>
  <c r="R463" i="3"/>
  <c r="R479" i="3"/>
  <c r="R491" i="3"/>
  <c r="R507" i="3"/>
  <c r="R523" i="3"/>
  <c r="R539" i="3"/>
  <c r="R555" i="3"/>
  <c r="R575" i="3"/>
  <c r="R591" i="3"/>
  <c r="R607" i="3"/>
  <c r="R623" i="3"/>
  <c r="R639" i="3"/>
  <c r="R419" i="3"/>
  <c r="R435" i="3"/>
  <c r="R451" i="3"/>
  <c r="R467" i="3"/>
  <c r="R495" i="3"/>
  <c r="R511" i="3"/>
  <c r="R527" i="3"/>
  <c r="R543" i="3"/>
  <c r="R559" i="3"/>
  <c r="R563" i="3"/>
  <c r="R579" i="3"/>
  <c r="R595" i="3"/>
  <c r="R611" i="3"/>
  <c r="R627" i="3"/>
  <c r="R323" i="3"/>
  <c r="R598" i="3"/>
  <c r="R509" i="3"/>
  <c r="R410" i="3"/>
  <c r="R262" i="3"/>
  <c r="R622" i="3"/>
  <c r="R594" i="3"/>
  <c r="R566" i="3"/>
  <c r="R541" i="3"/>
  <c r="R517" i="3"/>
  <c r="R489" i="3"/>
  <c r="R470" i="3"/>
  <c r="R450" i="3"/>
  <c r="R430" i="3"/>
  <c r="R381" i="3"/>
  <c r="R337" i="3"/>
  <c r="R285" i="3"/>
  <c r="R206" i="3"/>
  <c r="R298" i="3"/>
  <c r="R338" i="3"/>
  <c r="R386" i="3"/>
  <c r="R642" i="3"/>
  <c r="R618" i="3"/>
  <c r="R590" i="3"/>
  <c r="R561" i="3"/>
  <c r="R537" i="3"/>
  <c r="R513" i="3"/>
  <c r="R493" i="3"/>
  <c r="R466" i="3"/>
  <c r="R438" i="3"/>
  <c r="R418" i="3"/>
  <c r="R377" i="3"/>
  <c r="R333" i="3"/>
  <c r="R289" i="3"/>
  <c r="R181" i="3"/>
  <c r="R93" i="3"/>
  <c r="R117" i="3"/>
  <c r="R138" i="3"/>
  <c r="R157" i="3"/>
  <c r="R233" i="3"/>
  <c r="R118" i="3"/>
  <c r="R158" i="3"/>
  <c r="R185" i="3"/>
  <c r="R209" i="3"/>
  <c r="R241" i="3"/>
  <c r="R213" i="3"/>
  <c r="R4" i="3"/>
  <c r="R8" i="3"/>
  <c r="R12" i="3"/>
  <c r="R20" i="3"/>
  <c r="R24" i="3"/>
  <c r="R32" i="3"/>
  <c r="R44" i="3"/>
  <c r="R48" i="3"/>
  <c r="R36" i="3"/>
  <c r="R40" i="3"/>
  <c r="R56" i="3"/>
  <c r="R64" i="3"/>
  <c r="R68" i="3"/>
  <c r="R72" i="3"/>
  <c r="R76" i="3"/>
  <c r="R80" i="3"/>
  <c r="B247" i="3"/>
  <c r="O167" i="3"/>
  <c r="Q167" i="3"/>
  <c r="B251" i="3"/>
  <c r="O171" i="3"/>
  <c r="Q171" i="3"/>
  <c r="B259" i="3"/>
  <c r="O179" i="3"/>
  <c r="Q179" i="3"/>
  <c r="B267" i="3"/>
  <c r="O187" i="3"/>
  <c r="Q187" i="3"/>
  <c r="B279" i="3"/>
  <c r="O199" i="3"/>
  <c r="Q199" i="3"/>
  <c r="T203" i="3"/>
  <c r="B283" i="3"/>
  <c r="A208" i="3"/>
  <c r="T211" i="3"/>
  <c r="A211" i="3"/>
  <c r="B291" i="3"/>
  <c r="O211" i="3"/>
  <c r="Q211" i="3"/>
  <c r="T215" i="3"/>
  <c r="A215" i="3"/>
  <c r="B295" i="3"/>
  <c r="O215" i="3"/>
  <c r="Q215" i="3"/>
  <c r="T219" i="3"/>
  <c r="A219" i="3"/>
  <c r="B299" i="3"/>
  <c r="O219" i="3"/>
  <c r="Q219" i="3"/>
  <c r="T223" i="3"/>
  <c r="A223" i="3"/>
  <c r="B303" i="3"/>
  <c r="O223" i="3"/>
  <c r="Q223" i="3"/>
  <c r="T227" i="3"/>
  <c r="A227" i="3"/>
  <c r="B307" i="3"/>
  <c r="O227" i="3"/>
  <c r="Q227" i="3"/>
  <c r="T231" i="3"/>
  <c r="A231" i="3"/>
  <c r="B311" i="3"/>
  <c r="O231" i="3"/>
  <c r="Q231" i="3"/>
  <c r="T235" i="3"/>
  <c r="A235" i="3"/>
  <c r="B315" i="3"/>
  <c r="O235" i="3"/>
  <c r="Q235" i="3"/>
  <c r="T239" i="3"/>
  <c r="A239" i="3"/>
  <c r="B319" i="3"/>
  <c r="O239" i="3"/>
  <c r="Q239" i="3"/>
  <c r="A169" i="3"/>
  <c r="A177" i="3"/>
  <c r="A185" i="3"/>
  <c r="A193" i="3"/>
  <c r="O203" i="3"/>
  <c r="Q203" i="3"/>
  <c r="T205" i="3"/>
  <c r="B285" i="3"/>
  <c r="O205" i="3"/>
  <c r="Q205" i="3"/>
  <c r="A205" i="3"/>
  <c r="A167" i="3"/>
  <c r="A199" i="3"/>
  <c r="O169" i="3"/>
  <c r="Q169" i="3"/>
  <c r="B249" i="3"/>
  <c r="O177" i="3"/>
  <c r="Q177" i="3"/>
  <c r="B257" i="3"/>
  <c r="O185" i="3"/>
  <c r="Q185" i="3"/>
  <c r="B265" i="3"/>
  <c r="O193" i="3"/>
  <c r="Q193" i="3"/>
  <c r="B273" i="3"/>
  <c r="O197" i="3"/>
  <c r="Q197" i="3"/>
  <c r="B277" i="3"/>
  <c r="O201" i="3"/>
  <c r="Q201" i="3"/>
  <c r="A201" i="3"/>
  <c r="B281" i="3"/>
  <c r="T201" i="3"/>
  <c r="A210" i="3"/>
  <c r="A226" i="3"/>
  <c r="A242" i="3"/>
  <c r="A197" i="3"/>
  <c r="T197" i="3"/>
  <c r="T200" i="3"/>
  <c r="A200" i="3"/>
  <c r="B280" i="3"/>
  <c r="O200" i="3"/>
  <c r="Q200" i="3"/>
  <c r="T208" i="3"/>
  <c r="B288" i="3"/>
  <c r="O208" i="3"/>
  <c r="Q208" i="3"/>
  <c r="B292" i="3"/>
  <c r="T212" i="3"/>
  <c r="O212" i="3"/>
  <c r="Q212" i="3"/>
  <c r="B296" i="3"/>
  <c r="T216" i="3"/>
  <c r="A216" i="3"/>
  <c r="O216" i="3"/>
  <c r="Q216" i="3"/>
  <c r="B300" i="3"/>
  <c r="T220" i="3"/>
  <c r="O220" i="3"/>
  <c r="Q220" i="3"/>
  <c r="B304" i="3"/>
  <c r="T224" i="3"/>
  <c r="A224" i="3"/>
  <c r="O224" i="3"/>
  <c r="Q224" i="3"/>
  <c r="B308" i="3"/>
  <c r="T228" i="3"/>
  <c r="O228" i="3"/>
  <c r="Q228" i="3"/>
  <c r="B312" i="3"/>
  <c r="T232" i="3"/>
  <c r="A232" i="3"/>
  <c r="O232" i="3"/>
  <c r="Q232" i="3"/>
  <c r="B316" i="3"/>
  <c r="T236" i="3"/>
  <c r="O236" i="3"/>
  <c r="Q236" i="3"/>
  <c r="B320" i="3"/>
  <c r="T240" i="3"/>
  <c r="A240" i="3"/>
  <c r="O240" i="3"/>
  <c r="Q240" i="3"/>
  <c r="A171" i="3"/>
  <c r="A179" i="3"/>
  <c r="A187" i="3"/>
  <c r="T204" i="3"/>
  <c r="A204" i="3"/>
  <c r="B284" i="3"/>
  <c r="O204" i="3"/>
  <c r="Q204" i="3"/>
  <c r="B290" i="3"/>
  <c r="T210" i="3"/>
  <c r="B310" i="3"/>
  <c r="T230" i="3"/>
  <c r="A230" i="3"/>
  <c r="B314" i="3"/>
  <c r="T234" i="3"/>
  <c r="B318" i="3"/>
  <c r="T238" i="3"/>
  <c r="A238" i="3"/>
  <c r="O84" i="3"/>
  <c r="Q84" i="3"/>
  <c r="O86" i="3"/>
  <c r="Q86" i="3"/>
  <c r="O88" i="3"/>
  <c r="Q88" i="3"/>
  <c r="O90" i="3"/>
  <c r="Q90" i="3"/>
  <c r="O92" i="3"/>
  <c r="Q92" i="3"/>
  <c r="O94" i="3"/>
  <c r="Q94" i="3"/>
  <c r="O96" i="3"/>
  <c r="Q96" i="3"/>
  <c r="O98" i="3"/>
  <c r="Q98" i="3"/>
  <c r="O100" i="3"/>
  <c r="Q100" i="3"/>
  <c r="O102" i="3"/>
  <c r="Q102" i="3"/>
  <c r="O104" i="3"/>
  <c r="Q104" i="3"/>
  <c r="O106" i="3"/>
  <c r="Q106" i="3"/>
  <c r="O108" i="3"/>
  <c r="Q108" i="3"/>
  <c r="O110" i="3"/>
  <c r="Q110" i="3"/>
  <c r="O112" i="3"/>
  <c r="Q112" i="3"/>
  <c r="O114" i="3"/>
  <c r="Q114" i="3"/>
  <c r="O116" i="3"/>
  <c r="Q116" i="3"/>
  <c r="O118" i="3"/>
  <c r="Q118" i="3"/>
  <c r="O120" i="3"/>
  <c r="Q120" i="3"/>
  <c r="O122" i="3"/>
  <c r="Q122" i="3"/>
  <c r="O124" i="3"/>
  <c r="Q124" i="3"/>
  <c r="O126" i="3"/>
  <c r="Q126" i="3"/>
  <c r="O128" i="3"/>
  <c r="Q128" i="3"/>
  <c r="O130" i="3"/>
  <c r="Q130" i="3"/>
  <c r="O132" i="3"/>
  <c r="Q132" i="3"/>
  <c r="O134" i="3"/>
  <c r="Q134" i="3"/>
  <c r="O136" i="3"/>
  <c r="Q136" i="3"/>
  <c r="O138" i="3"/>
  <c r="Q138" i="3"/>
  <c r="O140" i="3"/>
  <c r="Q140" i="3"/>
  <c r="O142" i="3"/>
  <c r="Q142" i="3"/>
  <c r="O144" i="3"/>
  <c r="Q144" i="3"/>
  <c r="O146" i="3"/>
  <c r="Q146" i="3"/>
  <c r="O148" i="3"/>
  <c r="Q148" i="3"/>
  <c r="O150" i="3"/>
  <c r="Q150" i="3"/>
  <c r="O152" i="3"/>
  <c r="Q152" i="3"/>
  <c r="O154" i="3"/>
  <c r="Q154" i="3"/>
  <c r="O156" i="3"/>
  <c r="Q156" i="3"/>
  <c r="O158" i="3"/>
  <c r="Q158" i="3"/>
  <c r="O160" i="3"/>
  <c r="Q160" i="3"/>
  <c r="O162" i="3"/>
  <c r="Q162" i="3"/>
  <c r="B164" i="3"/>
  <c r="B166" i="3"/>
  <c r="B168" i="3"/>
  <c r="B170" i="3"/>
  <c r="B172" i="3"/>
  <c r="B174" i="3"/>
  <c r="B176" i="3"/>
  <c r="B178" i="3"/>
  <c r="B180" i="3"/>
  <c r="B182" i="3"/>
  <c r="B184" i="3"/>
  <c r="B186" i="3"/>
  <c r="B188" i="3"/>
  <c r="B190" i="3"/>
  <c r="B192" i="3"/>
  <c r="B194" i="3"/>
  <c r="B196" i="3"/>
  <c r="B198" i="3"/>
  <c r="B206" i="3"/>
  <c r="B207" i="3"/>
  <c r="B209" i="3"/>
  <c r="B213" i="3"/>
  <c r="B217" i="3"/>
  <c r="B221" i="3"/>
  <c r="B225" i="3"/>
  <c r="B229" i="3"/>
  <c r="B233" i="3"/>
  <c r="B237" i="3"/>
  <c r="B241" i="3"/>
  <c r="O87" i="3"/>
  <c r="Q87" i="3"/>
  <c r="O89" i="3"/>
  <c r="Q89" i="3"/>
  <c r="O91" i="3"/>
  <c r="Q91" i="3"/>
  <c r="O97" i="3"/>
  <c r="Q97" i="3"/>
  <c r="O99" i="3"/>
  <c r="Q99" i="3"/>
  <c r="O105" i="3"/>
  <c r="Q105" i="3"/>
  <c r="O107" i="3"/>
  <c r="Q107" i="3"/>
  <c r="O113" i="3"/>
  <c r="Q113" i="3"/>
  <c r="O117" i="3"/>
  <c r="Q117" i="3"/>
  <c r="O119" i="3"/>
  <c r="Q119" i="3"/>
  <c r="O121" i="3"/>
  <c r="Q121" i="3"/>
  <c r="O123" i="3"/>
  <c r="Q123" i="3"/>
  <c r="O131" i="3"/>
  <c r="Q131" i="3"/>
  <c r="O135" i="3"/>
  <c r="Q135" i="3"/>
  <c r="O139" i="3"/>
  <c r="Q139" i="3"/>
  <c r="O143" i="3"/>
  <c r="Q143" i="3"/>
  <c r="O147" i="3"/>
  <c r="Q147" i="3"/>
  <c r="O151" i="3"/>
  <c r="Q151" i="3"/>
  <c r="O155" i="3"/>
  <c r="Q155" i="3"/>
  <c r="O159" i="3"/>
  <c r="Q159" i="3"/>
  <c r="B163" i="3"/>
  <c r="B165" i="3"/>
  <c r="B173" i="3"/>
  <c r="B175" i="3"/>
  <c r="B181" i="3"/>
  <c r="B183" i="3"/>
  <c r="B189" i="3"/>
  <c r="B191" i="3"/>
  <c r="B195" i="3"/>
  <c r="B202" i="3"/>
  <c r="B294" i="3"/>
  <c r="T214" i="3"/>
  <c r="A214" i="3"/>
  <c r="B298" i="3"/>
  <c r="T218" i="3"/>
  <c r="B302" i="3"/>
  <c r="T222" i="3"/>
  <c r="A222" i="3"/>
  <c r="B306" i="3"/>
  <c r="T226" i="3"/>
  <c r="T242" i="3"/>
  <c r="B322" i="3"/>
  <c r="A84" i="3"/>
  <c r="A86" i="3"/>
  <c r="A88" i="3"/>
  <c r="A90" i="3"/>
  <c r="A92" i="3"/>
  <c r="A94" i="3"/>
  <c r="A96" i="3"/>
  <c r="A98" i="3"/>
  <c r="A100" i="3"/>
  <c r="A102" i="3"/>
  <c r="A104" i="3"/>
  <c r="A106" i="3"/>
  <c r="A108" i="3"/>
  <c r="A110" i="3"/>
  <c r="A112" i="3"/>
  <c r="A114" i="3"/>
  <c r="A116" i="3"/>
  <c r="A118" i="3"/>
  <c r="A120" i="3"/>
  <c r="T120" i="3"/>
  <c r="A122" i="3"/>
  <c r="A124" i="3"/>
  <c r="A126" i="3"/>
  <c r="A128" i="3"/>
  <c r="T128" i="3"/>
  <c r="A130" i="3"/>
  <c r="A132" i="3"/>
  <c r="T132" i="3"/>
  <c r="A134" i="3"/>
  <c r="A136" i="3"/>
  <c r="T136" i="3"/>
  <c r="A138" i="3"/>
  <c r="A140" i="3"/>
  <c r="T140" i="3"/>
  <c r="A142" i="3"/>
  <c r="A144" i="3"/>
  <c r="T144" i="3"/>
  <c r="A146" i="3"/>
  <c r="A148" i="3"/>
  <c r="T148" i="3"/>
  <c r="A150" i="3"/>
  <c r="A152" i="3"/>
  <c r="T152" i="3"/>
  <c r="A154" i="3"/>
  <c r="A156" i="3"/>
  <c r="T156" i="3"/>
  <c r="A158" i="3"/>
  <c r="A160" i="3"/>
  <c r="T160" i="3"/>
  <c r="A162" i="3"/>
  <c r="O210" i="3"/>
  <c r="Q210" i="3"/>
  <c r="O214" i="3"/>
  <c r="Q214" i="3"/>
  <c r="O218" i="3"/>
  <c r="Q218" i="3"/>
  <c r="O222" i="3"/>
  <c r="Q222" i="3"/>
  <c r="O226" i="3"/>
  <c r="Q226" i="3"/>
  <c r="O230" i="3"/>
  <c r="Q230" i="3"/>
  <c r="O234" i="3"/>
  <c r="Q234" i="3"/>
  <c r="O238" i="3"/>
  <c r="Q238" i="3"/>
  <c r="O242" i="3"/>
  <c r="Q242" i="3"/>
  <c r="H64" i="2"/>
  <c r="H65" i="2"/>
  <c r="H66" i="2"/>
  <c r="H67" i="2"/>
  <c r="H68" i="2"/>
  <c r="H69" i="2"/>
  <c r="H70" i="2"/>
  <c r="H63" i="2"/>
  <c r="B402" i="3"/>
  <c r="T322" i="3"/>
  <c r="O322" i="3"/>
  <c r="Q322" i="3"/>
  <c r="B382" i="3"/>
  <c r="O302" i="3"/>
  <c r="Q302" i="3"/>
  <c r="T302" i="3"/>
  <c r="T202" i="3"/>
  <c r="A202" i="3"/>
  <c r="B282" i="3"/>
  <c r="O202" i="3"/>
  <c r="Q202" i="3"/>
  <c r="T217" i="3"/>
  <c r="A217" i="3"/>
  <c r="O217" i="3"/>
  <c r="Q217" i="3"/>
  <c r="B297" i="3"/>
  <c r="T194" i="3"/>
  <c r="A194" i="3"/>
  <c r="B274" i="3"/>
  <c r="O194" i="3"/>
  <c r="Q194" i="3"/>
  <c r="T178" i="3"/>
  <c r="A178" i="3"/>
  <c r="B258" i="3"/>
  <c r="O178" i="3"/>
  <c r="Q178" i="3"/>
  <c r="B388" i="3"/>
  <c r="O308" i="3"/>
  <c r="Q308" i="3"/>
  <c r="T308" i="3"/>
  <c r="B376" i="3"/>
  <c r="O296" i="3"/>
  <c r="Q296" i="3"/>
  <c r="T296" i="3"/>
  <c r="B399" i="3"/>
  <c r="T319" i="3"/>
  <c r="A319" i="3"/>
  <c r="O319" i="3"/>
  <c r="Q319" i="3"/>
  <c r="O298" i="3"/>
  <c r="Q298" i="3"/>
  <c r="T298" i="3"/>
  <c r="B378" i="3"/>
  <c r="O189" i="3"/>
  <c r="Q189" i="3"/>
  <c r="B269" i="3"/>
  <c r="T189" i="3"/>
  <c r="A189" i="3"/>
  <c r="O173" i="3"/>
  <c r="Q173" i="3"/>
  <c r="B253" i="3"/>
  <c r="T173" i="3"/>
  <c r="A173" i="3"/>
  <c r="T237" i="3"/>
  <c r="A237" i="3"/>
  <c r="O237" i="3"/>
  <c r="Q237" i="3"/>
  <c r="B317" i="3"/>
  <c r="T221" i="3"/>
  <c r="A221" i="3"/>
  <c r="O221" i="3"/>
  <c r="Q221" i="3"/>
  <c r="B301" i="3"/>
  <c r="O207" i="3"/>
  <c r="Q207" i="3"/>
  <c r="A207" i="3"/>
  <c r="T207" i="3"/>
  <c r="B287" i="3"/>
  <c r="B276" i="3"/>
  <c r="T196" i="3"/>
  <c r="A196" i="3"/>
  <c r="O196" i="3"/>
  <c r="Q196" i="3"/>
  <c r="B268" i="3"/>
  <c r="T188" i="3"/>
  <c r="A188" i="3"/>
  <c r="O188" i="3"/>
  <c r="Q188" i="3"/>
  <c r="B260" i="3"/>
  <c r="T180" i="3"/>
  <c r="A180" i="3"/>
  <c r="O180" i="3"/>
  <c r="Q180" i="3"/>
  <c r="B252" i="3"/>
  <c r="T172" i="3"/>
  <c r="A172" i="3"/>
  <c r="O172" i="3"/>
  <c r="Q172" i="3"/>
  <c r="B244" i="3"/>
  <c r="T164" i="3"/>
  <c r="A164" i="3"/>
  <c r="O164" i="3"/>
  <c r="Q164" i="3"/>
  <c r="A234" i="3"/>
  <c r="B370" i="3"/>
  <c r="O290" i="3"/>
  <c r="Q290" i="3"/>
  <c r="T290" i="3"/>
  <c r="A290" i="3"/>
  <c r="B353" i="3"/>
  <c r="T273" i="3"/>
  <c r="A273" i="3"/>
  <c r="O273" i="3"/>
  <c r="Q273" i="3"/>
  <c r="B337" i="3"/>
  <c r="T257" i="3"/>
  <c r="A257" i="3"/>
  <c r="O257" i="3"/>
  <c r="Q257" i="3"/>
  <c r="O165" i="3"/>
  <c r="Q165" i="3"/>
  <c r="B245" i="3"/>
  <c r="T165" i="3"/>
  <c r="A165" i="3"/>
  <c r="T233" i="3"/>
  <c r="A233" i="3"/>
  <c r="O233" i="3"/>
  <c r="Q233" i="3"/>
  <c r="B313" i="3"/>
  <c r="B396" i="3"/>
  <c r="O316" i="3"/>
  <c r="Q316" i="3"/>
  <c r="T316" i="3"/>
  <c r="A316" i="3"/>
  <c r="B392" i="3"/>
  <c r="O312" i="3"/>
  <c r="Q312" i="3"/>
  <c r="T312" i="3"/>
  <c r="A312" i="3"/>
  <c r="B380" i="3"/>
  <c r="O300" i="3"/>
  <c r="Q300" i="3"/>
  <c r="T300" i="3"/>
  <c r="A300" i="3"/>
  <c r="B372" i="3"/>
  <c r="O292" i="3"/>
  <c r="Q292" i="3"/>
  <c r="T292" i="3"/>
  <c r="B365" i="3"/>
  <c r="T285" i="3"/>
  <c r="A285" i="3"/>
  <c r="O285" i="3"/>
  <c r="Q285" i="3"/>
  <c r="O306" i="3"/>
  <c r="Q306" i="3"/>
  <c r="T306" i="3"/>
  <c r="B386" i="3"/>
  <c r="A218" i="3"/>
  <c r="B275" i="3"/>
  <c r="O195" i="3"/>
  <c r="Q195" i="3"/>
  <c r="T195" i="3"/>
  <c r="A195" i="3"/>
  <c r="O181" i="3"/>
  <c r="Q181" i="3"/>
  <c r="B261" i="3"/>
  <c r="T181" i="3"/>
  <c r="A181" i="3"/>
  <c r="B243" i="3"/>
  <c r="O163" i="3"/>
  <c r="Q163" i="3"/>
  <c r="T163" i="3"/>
  <c r="A163" i="3"/>
  <c r="T229" i="3"/>
  <c r="A229" i="3"/>
  <c r="O229" i="3"/>
  <c r="Q229" i="3"/>
  <c r="B309" i="3"/>
  <c r="T213" i="3"/>
  <c r="A213" i="3"/>
  <c r="O213" i="3"/>
  <c r="Q213" i="3"/>
  <c r="B293" i="3"/>
  <c r="B272" i="3"/>
  <c r="T192" i="3"/>
  <c r="A192" i="3"/>
  <c r="O192" i="3"/>
  <c r="Q192" i="3"/>
  <c r="B264" i="3"/>
  <c r="T184" i="3"/>
  <c r="A184" i="3"/>
  <c r="O184" i="3"/>
  <c r="Q184" i="3"/>
  <c r="B256" i="3"/>
  <c r="T176" i="3"/>
  <c r="A176" i="3"/>
  <c r="O176" i="3"/>
  <c r="Q176" i="3"/>
  <c r="B248" i="3"/>
  <c r="T168" i="3"/>
  <c r="A168" i="3"/>
  <c r="O168" i="3"/>
  <c r="Q168" i="3"/>
  <c r="B394" i="3"/>
  <c r="O314" i="3"/>
  <c r="Q314" i="3"/>
  <c r="T314" i="3"/>
  <c r="A314" i="3"/>
  <c r="B364" i="3"/>
  <c r="T284" i="3"/>
  <c r="A284" i="3"/>
  <c r="O284" i="3"/>
  <c r="Q284" i="3"/>
  <c r="B357" i="3"/>
  <c r="T277" i="3"/>
  <c r="A277" i="3"/>
  <c r="O277" i="3"/>
  <c r="Q277" i="3"/>
  <c r="B345" i="3"/>
  <c r="T265" i="3"/>
  <c r="A265" i="3"/>
  <c r="O265" i="3"/>
  <c r="Q265" i="3"/>
  <c r="B329" i="3"/>
  <c r="T249" i="3"/>
  <c r="A249" i="3"/>
  <c r="O249" i="3"/>
  <c r="Q249" i="3"/>
  <c r="B363" i="3"/>
  <c r="T283" i="3"/>
  <c r="A283" i="3"/>
  <c r="O283" i="3"/>
  <c r="Q283" i="3"/>
  <c r="B263" i="3"/>
  <c r="O183" i="3"/>
  <c r="Q183" i="3"/>
  <c r="T183" i="3"/>
  <c r="A183" i="3"/>
  <c r="T206" i="3"/>
  <c r="A206" i="3"/>
  <c r="O206" i="3"/>
  <c r="Q206" i="3"/>
  <c r="B286" i="3"/>
  <c r="T186" i="3"/>
  <c r="A186" i="3"/>
  <c r="B266" i="3"/>
  <c r="O186" i="3"/>
  <c r="Q186" i="3"/>
  <c r="T170" i="3"/>
  <c r="A170" i="3"/>
  <c r="B250" i="3"/>
  <c r="O170" i="3"/>
  <c r="Q170" i="3"/>
  <c r="B390" i="3"/>
  <c r="O310" i="3"/>
  <c r="Q310" i="3"/>
  <c r="T310" i="3"/>
  <c r="B400" i="3"/>
  <c r="O320" i="3"/>
  <c r="Q320" i="3"/>
  <c r="T320" i="3"/>
  <c r="B384" i="3"/>
  <c r="O304" i="3"/>
  <c r="Q304" i="3"/>
  <c r="T304" i="3"/>
  <c r="A306" i="3"/>
  <c r="B391" i="3"/>
  <c r="T311" i="3"/>
  <c r="A311" i="3"/>
  <c r="O311" i="3"/>
  <c r="Q311" i="3"/>
  <c r="A308" i="3"/>
  <c r="B383" i="3"/>
  <c r="T303" i="3"/>
  <c r="A303" i="3"/>
  <c r="O303" i="3"/>
  <c r="Q303" i="3"/>
  <c r="B375" i="3"/>
  <c r="T295" i="3"/>
  <c r="A295" i="3"/>
  <c r="O295" i="3"/>
  <c r="Q295" i="3"/>
  <c r="B347" i="3"/>
  <c r="T267" i="3"/>
  <c r="A267" i="3"/>
  <c r="O267" i="3"/>
  <c r="Q267" i="3"/>
  <c r="B331" i="3"/>
  <c r="T251" i="3"/>
  <c r="A251" i="3"/>
  <c r="O251" i="3"/>
  <c r="Q251" i="3"/>
  <c r="B374" i="3"/>
  <c r="O294" i="3"/>
  <c r="Q294" i="3"/>
  <c r="T294" i="3"/>
  <c r="A294" i="3"/>
  <c r="B271" i="3"/>
  <c r="O191" i="3"/>
  <c r="Q191" i="3"/>
  <c r="T191" i="3"/>
  <c r="A191" i="3"/>
  <c r="B255" i="3"/>
  <c r="O175" i="3"/>
  <c r="Q175" i="3"/>
  <c r="T175" i="3"/>
  <c r="A175" i="3"/>
  <c r="T241" i="3"/>
  <c r="A241" i="3"/>
  <c r="O241" i="3"/>
  <c r="Q241" i="3"/>
  <c r="B321" i="3"/>
  <c r="T225" i="3"/>
  <c r="A225" i="3"/>
  <c r="O225" i="3"/>
  <c r="Q225" i="3"/>
  <c r="B305" i="3"/>
  <c r="T209" i="3"/>
  <c r="A209" i="3"/>
  <c r="O209" i="3"/>
  <c r="Q209" i="3"/>
  <c r="B289" i="3"/>
  <c r="T198" i="3"/>
  <c r="A198" i="3"/>
  <c r="B278" i="3"/>
  <c r="O198" i="3"/>
  <c r="Q198" i="3"/>
  <c r="T190" i="3"/>
  <c r="A190" i="3"/>
  <c r="B270" i="3"/>
  <c r="O190" i="3"/>
  <c r="Q190" i="3"/>
  <c r="T182" i="3"/>
  <c r="A182" i="3"/>
  <c r="O182" i="3"/>
  <c r="Q182" i="3"/>
  <c r="B262" i="3"/>
  <c r="T174" i="3"/>
  <c r="A174" i="3"/>
  <c r="B254" i="3"/>
  <c r="O174" i="3"/>
  <c r="Q174" i="3"/>
  <c r="T166" i="3"/>
  <c r="A166" i="3"/>
  <c r="B246" i="3"/>
  <c r="O166" i="3"/>
  <c r="Q166" i="3"/>
  <c r="B398" i="3"/>
  <c r="O318" i="3"/>
  <c r="Q318" i="3"/>
  <c r="T318" i="3"/>
  <c r="A236" i="3"/>
  <c r="A228" i="3"/>
  <c r="A220" i="3"/>
  <c r="A212" i="3"/>
  <c r="B368" i="3"/>
  <c r="T288" i="3"/>
  <c r="O288" i="3"/>
  <c r="Q288" i="3"/>
  <c r="T280" i="3"/>
  <c r="O280" i="3"/>
  <c r="Q280" i="3"/>
  <c r="B360" i="3"/>
  <c r="A302" i="3"/>
  <c r="B361" i="3"/>
  <c r="T281" i="3"/>
  <c r="A281" i="3"/>
  <c r="O281" i="3"/>
  <c r="Q281" i="3"/>
  <c r="A320" i="3"/>
  <c r="B395" i="3"/>
  <c r="T315" i="3"/>
  <c r="A315" i="3"/>
  <c r="O315" i="3"/>
  <c r="Q315" i="3"/>
  <c r="B387" i="3"/>
  <c r="T307" i="3"/>
  <c r="A307" i="3"/>
  <c r="O307" i="3"/>
  <c r="Q307" i="3"/>
  <c r="A304" i="3"/>
  <c r="T299" i="3"/>
  <c r="A299" i="3"/>
  <c r="O299" i="3"/>
  <c r="Q299" i="3"/>
  <c r="B379" i="3"/>
  <c r="A296" i="3"/>
  <c r="B371" i="3"/>
  <c r="T291" i="3"/>
  <c r="A291" i="3"/>
  <c r="O291" i="3"/>
  <c r="Q291" i="3"/>
  <c r="A288" i="3"/>
  <c r="B359" i="3"/>
  <c r="T279" i="3"/>
  <c r="A279" i="3"/>
  <c r="O279" i="3"/>
  <c r="Q279" i="3"/>
  <c r="B339" i="3"/>
  <c r="T259" i="3"/>
  <c r="A259" i="3"/>
  <c r="O259" i="3"/>
  <c r="Q259" i="3"/>
  <c r="B327" i="3"/>
  <c r="T247" i="3"/>
  <c r="A247" i="3"/>
  <c r="O247" i="3"/>
  <c r="Q247" i="3"/>
  <c r="B82" i="2"/>
  <c r="B84" i="2"/>
  <c r="B86" i="2"/>
  <c r="B88" i="2"/>
  <c r="B90" i="2"/>
  <c r="B92" i="2"/>
  <c r="B81" i="2"/>
  <c r="B83" i="2"/>
  <c r="B85" i="2"/>
  <c r="B87" i="2"/>
  <c r="B89" i="2"/>
  <c r="B91" i="2"/>
  <c r="C82" i="2"/>
  <c r="C84" i="2"/>
  <c r="C86" i="2"/>
  <c r="C88" i="2"/>
  <c r="C90" i="2"/>
  <c r="C92" i="2"/>
  <c r="C81" i="2"/>
  <c r="C83" i="2"/>
  <c r="C85" i="2"/>
  <c r="C87" i="2"/>
  <c r="C89" i="2"/>
  <c r="C91" i="2"/>
  <c r="B440" i="3"/>
  <c r="T360" i="3"/>
  <c r="O360" i="3"/>
  <c r="Q360" i="3"/>
  <c r="B342" i="3"/>
  <c r="T262" i="3"/>
  <c r="A262" i="3"/>
  <c r="O262" i="3"/>
  <c r="Q262" i="3"/>
  <c r="B369" i="3"/>
  <c r="T289" i="3"/>
  <c r="A289" i="3"/>
  <c r="O289" i="3"/>
  <c r="Q289" i="3"/>
  <c r="A292" i="3"/>
  <c r="B393" i="3"/>
  <c r="T313" i="3"/>
  <c r="A313" i="3"/>
  <c r="O313" i="3"/>
  <c r="Q313" i="3"/>
  <c r="A360" i="3"/>
  <c r="B324" i="3"/>
  <c r="T244" i="3"/>
  <c r="A244" i="3"/>
  <c r="O244" i="3"/>
  <c r="Q244" i="3"/>
  <c r="T252" i="3"/>
  <c r="A252" i="3"/>
  <c r="B332" i="3"/>
  <c r="O252" i="3"/>
  <c r="Q252" i="3"/>
  <c r="T260" i="3"/>
  <c r="A260" i="3"/>
  <c r="B340" i="3"/>
  <c r="O260" i="3"/>
  <c r="Q260" i="3"/>
  <c r="T268" i="3"/>
  <c r="A268" i="3"/>
  <c r="O268" i="3"/>
  <c r="Q268" i="3"/>
  <c r="B348" i="3"/>
  <c r="T276" i="3"/>
  <c r="A276" i="3"/>
  <c r="B356" i="3"/>
  <c r="O276" i="3"/>
  <c r="Q276" i="3"/>
  <c r="B377" i="3"/>
  <c r="T297" i="3"/>
  <c r="A297" i="3"/>
  <c r="O297" i="3"/>
  <c r="Q297" i="3"/>
  <c r="B451" i="3"/>
  <c r="O371" i="3"/>
  <c r="Q371" i="3"/>
  <c r="T371" i="3"/>
  <c r="A371" i="3"/>
  <c r="B467" i="3"/>
  <c r="T387" i="3"/>
  <c r="O387" i="3"/>
  <c r="Q387" i="3"/>
  <c r="A387" i="3"/>
  <c r="B441" i="3"/>
  <c r="T361" i="3"/>
  <c r="A361" i="3"/>
  <c r="O361" i="3"/>
  <c r="Q361" i="3"/>
  <c r="B326" i="3"/>
  <c r="T246" i="3"/>
  <c r="A246" i="3"/>
  <c r="O246" i="3"/>
  <c r="Q246" i="3"/>
  <c r="B334" i="3"/>
  <c r="T254" i="3"/>
  <c r="A254" i="3"/>
  <c r="O254" i="3"/>
  <c r="Q254" i="3"/>
  <c r="B350" i="3"/>
  <c r="T270" i="3"/>
  <c r="A270" i="3"/>
  <c r="O270" i="3"/>
  <c r="Q270" i="3"/>
  <c r="B358" i="3"/>
  <c r="T278" i="3"/>
  <c r="A278" i="3"/>
  <c r="O278" i="3"/>
  <c r="Q278" i="3"/>
  <c r="B455" i="3"/>
  <c r="O375" i="3"/>
  <c r="Q375" i="3"/>
  <c r="A375" i="3"/>
  <c r="T375" i="3"/>
  <c r="B471" i="3"/>
  <c r="O391" i="3"/>
  <c r="Q391" i="3"/>
  <c r="A391" i="3"/>
  <c r="T391" i="3"/>
  <c r="B470" i="3"/>
  <c r="T390" i="3"/>
  <c r="O390" i="3"/>
  <c r="Q390" i="3"/>
  <c r="B343" i="3"/>
  <c r="T263" i="3"/>
  <c r="A263" i="3"/>
  <c r="O263" i="3"/>
  <c r="Q263" i="3"/>
  <c r="B341" i="3"/>
  <c r="T261" i="3"/>
  <c r="A261" i="3"/>
  <c r="O261" i="3"/>
  <c r="Q261" i="3"/>
  <c r="B445" i="3"/>
  <c r="O365" i="3"/>
  <c r="Q365" i="3"/>
  <c r="T365" i="3"/>
  <c r="A365" i="3"/>
  <c r="B367" i="3"/>
  <c r="T287" i="3"/>
  <c r="A287" i="3"/>
  <c r="O287" i="3"/>
  <c r="Q287" i="3"/>
  <c r="B381" i="3"/>
  <c r="T301" i="3"/>
  <c r="A301" i="3"/>
  <c r="O301" i="3"/>
  <c r="Q301" i="3"/>
  <c r="B397" i="3"/>
  <c r="T317" i="3"/>
  <c r="A317" i="3"/>
  <c r="O317" i="3"/>
  <c r="Q317" i="3"/>
  <c r="T378" i="3"/>
  <c r="B458" i="3"/>
  <c r="O378" i="3"/>
  <c r="Q378" i="3"/>
  <c r="B479" i="3"/>
  <c r="O399" i="3"/>
  <c r="Q399" i="3"/>
  <c r="T399" i="3"/>
  <c r="A399" i="3"/>
  <c r="B338" i="3"/>
  <c r="T258" i="3"/>
  <c r="A258" i="3"/>
  <c r="O258" i="3"/>
  <c r="Q258" i="3"/>
  <c r="B354" i="3"/>
  <c r="T274" i="3"/>
  <c r="A274" i="3"/>
  <c r="O274" i="3"/>
  <c r="Q274" i="3"/>
  <c r="B362" i="3"/>
  <c r="T282" i="3"/>
  <c r="A282" i="3"/>
  <c r="O282" i="3"/>
  <c r="Q282" i="3"/>
  <c r="A322" i="3"/>
  <c r="A318" i="3"/>
  <c r="B401" i="3"/>
  <c r="T321" i="3"/>
  <c r="O321" i="3"/>
  <c r="Q321" i="3"/>
  <c r="A321" i="3"/>
  <c r="B464" i="3"/>
  <c r="T384" i="3"/>
  <c r="A384" i="3"/>
  <c r="O384" i="3"/>
  <c r="Q384" i="3"/>
  <c r="B425" i="3"/>
  <c r="T345" i="3"/>
  <c r="A345" i="3"/>
  <c r="O345" i="3"/>
  <c r="Q345" i="3"/>
  <c r="T386" i="3"/>
  <c r="A386" i="3"/>
  <c r="B466" i="3"/>
  <c r="O386" i="3"/>
  <c r="Q386" i="3"/>
  <c r="A376" i="3"/>
  <c r="A310" i="3"/>
  <c r="B366" i="3"/>
  <c r="T286" i="3"/>
  <c r="A286" i="3"/>
  <c r="O286" i="3"/>
  <c r="Q286" i="3"/>
  <c r="B444" i="3"/>
  <c r="T364" i="3"/>
  <c r="O364" i="3"/>
  <c r="Q364" i="3"/>
  <c r="T394" i="3"/>
  <c r="A394" i="3"/>
  <c r="B474" i="3"/>
  <c r="O394" i="3"/>
  <c r="Q394" i="3"/>
  <c r="T248" i="3"/>
  <c r="A248" i="3"/>
  <c r="O248" i="3"/>
  <c r="Q248" i="3"/>
  <c r="B328" i="3"/>
  <c r="T256" i="3"/>
  <c r="A256" i="3"/>
  <c r="O256" i="3"/>
  <c r="Q256" i="3"/>
  <c r="B336" i="3"/>
  <c r="T264" i="3"/>
  <c r="A264" i="3"/>
  <c r="B344" i="3"/>
  <c r="O264" i="3"/>
  <c r="Q264" i="3"/>
  <c r="T272" i="3"/>
  <c r="A272" i="3"/>
  <c r="O272" i="3"/>
  <c r="Q272" i="3"/>
  <c r="B352" i="3"/>
  <c r="B323" i="3"/>
  <c r="T243" i="3"/>
  <c r="A243" i="3"/>
  <c r="O243" i="3"/>
  <c r="Q243" i="3"/>
  <c r="B355" i="3"/>
  <c r="T275" i="3"/>
  <c r="A275" i="3"/>
  <c r="O275" i="3"/>
  <c r="Q275" i="3"/>
  <c r="B325" i="3"/>
  <c r="T245" i="3"/>
  <c r="A245" i="3"/>
  <c r="O245" i="3"/>
  <c r="Q245" i="3"/>
  <c r="A298" i="3"/>
  <c r="B459" i="3"/>
  <c r="T379" i="3"/>
  <c r="O379" i="3"/>
  <c r="Q379" i="3"/>
  <c r="A379" i="3"/>
  <c r="A382" i="3"/>
  <c r="B385" i="3"/>
  <c r="T305" i="3"/>
  <c r="A305" i="3"/>
  <c r="O305" i="3"/>
  <c r="Q305" i="3"/>
  <c r="B480" i="3"/>
  <c r="T400" i="3"/>
  <c r="A400" i="3"/>
  <c r="O400" i="3"/>
  <c r="Q400" i="3"/>
  <c r="B409" i="3"/>
  <c r="T329" i="3"/>
  <c r="A329" i="3"/>
  <c r="O329" i="3"/>
  <c r="Q329" i="3"/>
  <c r="B437" i="3"/>
  <c r="T357" i="3"/>
  <c r="A357" i="3"/>
  <c r="O357" i="3"/>
  <c r="Q357" i="3"/>
  <c r="A280" i="3"/>
  <c r="B407" i="3"/>
  <c r="T327" i="3"/>
  <c r="A327" i="3"/>
  <c r="O327" i="3"/>
  <c r="Q327" i="3"/>
  <c r="B419" i="3"/>
  <c r="T339" i="3"/>
  <c r="A339" i="3"/>
  <c r="O339" i="3"/>
  <c r="Q339" i="3"/>
  <c r="T359" i="3"/>
  <c r="A359" i="3"/>
  <c r="B439" i="3"/>
  <c r="O359" i="3"/>
  <c r="Q359" i="3"/>
  <c r="B475" i="3"/>
  <c r="O395" i="3"/>
  <c r="Q395" i="3"/>
  <c r="A395" i="3"/>
  <c r="T395" i="3"/>
  <c r="B448" i="3"/>
  <c r="T368" i="3"/>
  <c r="O368" i="3"/>
  <c r="Q368" i="3"/>
  <c r="T398" i="3"/>
  <c r="A398" i="3"/>
  <c r="O398" i="3"/>
  <c r="Q398" i="3"/>
  <c r="B478" i="3"/>
  <c r="B335" i="3"/>
  <c r="T255" i="3"/>
  <c r="A255" i="3"/>
  <c r="O255" i="3"/>
  <c r="Q255" i="3"/>
  <c r="B351" i="3"/>
  <c r="T271" i="3"/>
  <c r="A271" i="3"/>
  <c r="O271" i="3"/>
  <c r="Q271" i="3"/>
  <c r="T374" i="3"/>
  <c r="A374" i="3"/>
  <c r="B454" i="3"/>
  <c r="O374" i="3"/>
  <c r="Q374" i="3"/>
  <c r="B411" i="3"/>
  <c r="T331" i="3"/>
  <c r="A331" i="3"/>
  <c r="O331" i="3"/>
  <c r="Q331" i="3"/>
  <c r="B427" i="3"/>
  <c r="T347" i="3"/>
  <c r="A347" i="3"/>
  <c r="O347" i="3"/>
  <c r="Q347" i="3"/>
  <c r="B463" i="3"/>
  <c r="O383" i="3"/>
  <c r="Q383" i="3"/>
  <c r="A383" i="3"/>
  <c r="T383" i="3"/>
  <c r="B330" i="3"/>
  <c r="T250" i="3"/>
  <c r="A250" i="3"/>
  <c r="O250" i="3"/>
  <c r="Q250" i="3"/>
  <c r="B346" i="3"/>
  <c r="T266" i="3"/>
  <c r="A266" i="3"/>
  <c r="O266" i="3"/>
  <c r="Q266" i="3"/>
  <c r="B443" i="3"/>
  <c r="O363" i="3"/>
  <c r="Q363" i="3"/>
  <c r="T363" i="3"/>
  <c r="A363" i="3"/>
  <c r="B373" i="3"/>
  <c r="T293" i="3"/>
  <c r="A293" i="3"/>
  <c r="O293" i="3"/>
  <c r="Q293" i="3"/>
  <c r="B389" i="3"/>
  <c r="T309" i="3"/>
  <c r="A309" i="3"/>
  <c r="O309" i="3"/>
  <c r="Q309" i="3"/>
  <c r="B452" i="3"/>
  <c r="T372" i="3"/>
  <c r="A372" i="3"/>
  <c r="O372" i="3"/>
  <c r="Q372" i="3"/>
  <c r="B460" i="3"/>
  <c r="T380" i="3"/>
  <c r="A380" i="3"/>
  <c r="O380" i="3"/>
  <c r="Q380" i="3"/>
  <c r="B472" i="3"/>
  <c r="T392" i="3"/>
  <c r="A392" i="3"/>
  <c r="O392" i="3"/>
  <c r="Q392" i="3"/>
  <c r="B476" i="3"/>
  <c r="T396" i="3"/>
  <c r="A396" i="3"/>
  <c r="O396" i="3"/>
  <c r="Q396" i="3"/>
  <c r="B417" i="3"/>
  <c r="T337" i="3"/>
  <c r="A337" i="3"/>
  <c r="O337" i="3"/>
  <c r="Q337" i="3"/>
  <c r="B433" i="3"/>
  <c r="T353" i="3"/>
  <c r="A353" i="3"/>
  <c r="O353" i="3"/>
  <c r="Q353" i="3"/>
  <c r="B450" i="3"/>
  <c r="T370" i="3"/>
  <c r="A370" i="3"/>
  <c r="O370" i="3"/>
  <c r="Q370" i="3"/>
  <c r="B333" i="3"/>
  <c r="T253" i="3"/>
  <c r="A253" i="3"/>
  <c r="O253" i="3"/>
  <c r="Q253" i="3"/>
  <c r="B349" i="3"/>
  <c r="T269" i="3"/>
  <c r="A269" i="3"/>
  <c r="O269" i="3"/>
  <c r="Q269" i="3"/>
  <c r="T376" i="3"/>
  <c r="B456" i="3"/>
  <c r="O376" i="3"/>
  <c r="Q376" i="3"/>
  <c r="B468" i="3"/>
  <c r="T388" i="3"/>
  <c r="A388" i="3"/>
  <c r="O388" i="3"/>
  <c r="Q388" i="3"/>
  <c r="T382" i="3"/>
  <c r="B462" i="3"/>
  <c r="O382" i="3"/>
  <c r="Q382" i="3"/>
  <c r="T402" i="3"/>
  <c r="A402" i="3"/>
  <c r="B482" i="3"/>
  <c r="O402" i="3"/>
  <c r="Q402" i="3"/>
  <c r="C22" i="2"/>
  <c r="C23" i="2"/>
  <c r="C24" i="2"/>
  <c r="C25" i="2"/>
  <c r="C26" i="2"/>
  <c r="C27" i="2"/>
  <c r="C28" i="2"/>
  <c r="C21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29" i="2"/>
  <c r="C29" i="2"/>
  <c r="B548" i="3"/>
  <c r="O468" i="3"/>
  <c r="Q468" i="3"/>
  <c r="T468" i="3"/>
  <c r="B453" i="3"/>
  <c r="O373" i="3"/>
  <c r="Q373" i="3"/>
  <c r="A373" i="3"/>
  <c r="T373" i="3"/>
  <c r="B543" i="3"/>
  <c r="T463" i="3"/>
  <c r="O463" i="3"/>
  <c r="Q463" i="3"/>
  <c r="A463" i="3"/>
  <c r="B534" i="3"/>
  <c r="O454" i="3"/>
  <c r="Q454" i="3"/>
  <c r="T454" i="3"/>
  <c r="B429" i="3"/>
  <c r="T349" i="3"/>
  <c r="A349" i="3"/>
  <c r="O349" i="3"/>
  <c r="Q349" i="3"/>
  <c r="B523" i="3"/>
  <c r="T443" i="3"/>
  <c r="O443" i="3"/>
  <c r="Q443" i="3"/>
  <c r="A443" i="3"/>
  <c r="B558" i="3"/>
  <c r="T478" i="3"/>
  <c r="O478" i="3"/>
  <c r="Q478" i="3"/>
  <c r="B477" i="3"/>
  <c r="O397" i="3"/>
  <c r="Q397" i="3"/>
  <c r="T397" i="3"/>
  <c r="A397" i="3"/>
  <c r="B461" i="3"/>
  <c r="O381" i="3"/>
  <c r="Q381" i="3"/>
  <c r="A381" i="3"/>
  <c r="T381" i="3"/>
  <c r="B423" i="3"/>
  <c r="T343" i="3"/>
  <c r="A343" i="3"/>
  <c r="O343" i="3"/>
  <c r="Q343" i="3"/>
  <c r="B550" i="3"/>
  <c r="T470" i="3"/>
  <c r="O470" i="3"/>
  <c r="Q470" i="3"/>
  <c r="A450" i="3"/>
  <c r="B404" i="3"/>
  <c r="T324" i="3"/>
  <c r="A324" i="3"/>
  <c r="O324" i="3"/>
  <c r="Q324" i="3"/>
  <c r="B513" i="3"/>
  <c r="O433" i="3"/>
  <c r="Q433" i="3"/>
  <c r="A433" i="3"/>
  <c r="T433" i="3"/>
  <c r="B507" i="3"/>
  <c r="T427" i="3"/>
  <c r="O427" i="3"/>
  <c r="Q427" i="3"/>
  <c r="A427" i="3"/>
  <c r="B491" i="3"/>
  <c r="T411" i="3"/>
  <c r="O411" i="3"/>
  <c r="Q411" i="3"/>
  <c r="A411" i="3"/>
  <c r="B415" i="3"/>
  <c r="T335" i="3"/>
  <c r="A335" i="3"/>
  <c r="O335" i="3"/>
  <c r="Q335" i="3"/>
  <c r="B562" i="3"/>
  <c r="T482" i="3"/>
  <c r="O482" i="3"/>
  <c r="Q482" i="3"/>
  <c r="B542" i="3"/>
  <c r="T462" i="3"/>
  <c r="O462" i="3"/>
  <c r="Q462" i="3"/>
  <c r="O456" i="3"/>
  <c r="Q456" i="3"/>
  <c r="B536" i="3"/>
  <c r="T456" i="3"/>
  <c r="B555" i="3"/>
  <c r="T475" i="3"/>
  <c r="O475" i="3"/>
  <c r="Q475" i="3"/>
  <c r="A475" i="3"/>
  <c r="B499" i="3"/>
  <c r="T419" i="3"/>
  <c r="A419" i="3"/>
  <c r="O419" i="3"/>
  <c r="Q419" i="3"/>
  <c r="B487" i="3"/>
  <c r="T407" i="3"/>
  <c r="A407" i="3"/>
  <c r="O407" i="3"/>
  <c r="Q407" i="3"/>
  <c r="B403" i="3"/>
  <c r="O323" i="3"/>
  <c r="Q323" i="3"/>
  <c r="A323" i="3"/>
  <c r="T323" i="3"/>
  <c r="O444" i="3"/>
  <c r="Q444" i="3"/>
  <c r="B524" i="3"/>
  <c r="T444" i="3"/>
  <c r="A444" i="3"/>
  <c r="B446" i="3"/>
  <c r="T366" i="3"/>
  <c r="A366" i="3"/>
  <c r="O366" i="3"/>
  <c r="Q366" i="3"/>
  <c r="A470" i="3"/>
  <c r="B413" i="3"/>
  <c r="T333" i="3"/>
  <c r="A333" i="3"/>
  <c r="O333" i="3"/>
  <c r="Q333" i="3"/>
  <c r="B530" i="3"/>
  <c r="O450" i="3"/>
  <c r="Q450" i="3"/>
  <c r="T450" i="3"/>
  <c r="B556" i="3"/>
  <c r="O476" i="3"/>
  <c r="Q476" i="3"/>
  <c r="A476" i="3"/>
  <c r="T476" i="3"/>
  <c r="B552" i="3"/>
  <c r="O472" i="3"/>
  <c r="Q472" i="3"/>
  <c r="T472" i="3"/>
  <c r="O460" i="3"/>
  <c r="Q460" i="3"/>
  <c r="A460" i="3"/>
  <c r="B540" i="3"/>
  <c r="T460" i="3"/>
  <c r="O452" i="3"/>
  <c r="Q452" i="3"/>
  <c r="T452" i="3"/>
  <c r="B532" i="3"/>
  <c r="A368" i="3"/>
  <c r="B560" i="3"/>
  <c r="O480" i="3"/>
  <c r="Q480" i="3"/>
  <c r="T480" i="3"/>
  <c r="A468" i="3"/>
  <c r="B465" i="3"/>
  <c r="T385" i="3"/>
  <c r="O385" i="3"/>
  <c r="Q385" i="3"/>
  <c r="A385" i="3"/>
  <c r="B539" i="3"/>
  <c r="T459" i="3"/>
  <c r="O459" i="3"/>
  <c r="Q459" i="3"/>
  <c r="A459" i="3"/>
  <c r="B432" i="3"/>
  <c r="T352" i="3"/>
  <c r="A352" i="3"/>
  <c r="O352" i="3"/>
  <c r="Q352" i="3"/>
  <c r="B416" i="3"/>
  <c r="T336" i="3"/>
  <c r="A336" i="3"/>
  <c r="O336" i="3"/>
  <c r="Q336" i="3"/>
  <c r="B408" i="3"/>
  <c r="T328" i="3"/>
  <c r="A328" i="3"/>
  <c r="O328" i="3"/>
  <c r="Q328" i="3"/>
  <c r="B505" i="3"/>
  <c r="O425" i="3"/>
  <c r="Q425" i="3"/>
  <c r="A425" i="3"/>
  <c r="T425" i="3"/>
  <c r="B544" i="3"/>
  <c r="O464" i="3"/>
  <c r="Q464" i="3"/>
  <c r="A464" i="3"/>
  <c r="T464" i="3"/>
  <c r="B481" i="3"/>
  <c r="O401" i="3"/>
  <c r="Q401" i="3"/>
  <c r="A401" i="3"/>
  <c r="T401" i="3"/>
  <c r="B447" i="3"/>
  <c r="O367" i="3"/>
  <c r="Q367" i="3"/>
  <c r="T367" i="3"/>
  <c r="A367" i="3"/>
  <c r="B421" i="3"/>
  <c r="T341" i="3"/>
  <c r="A341" i="3"/>
  <c r="O341" i="3"/>
  <c r="Q341" i="3"/>
  <c r="B551" i="3"/>
  <c r="T471" i="3"/>
  <c r="A471" i="3"/>
  <c r="O471" i="3"/>
  <c r="Q471" i="3"/>
  <c r="B535" i="3"/>
  <c r="T455" i="3"/>
  <c r="O455" i="3"/>
  <c r="Q455" i="3"/>
  <c r="A455" i="3"/>
  <c r="B521" i="3"/>
  <c r="A441" i="3"/>
  <c r="O441" i="3"/>
  <c r="Q441" i="3"/>
  <c r="T441" i="3"/>
  <c r="B428" i="3"/>
  <c r="T348" i="3"/>
  <c r="A348" i="3"/>
  <c r="O348" i="3"/>
  <c r="Q348" i="3"/>
  <c r="B426" i="3"/>
  <c r="T346" i="3"/>
  <c r="A346" i="3"/>
  <c r="O346" i="3"/>
  <c r="Q346" i="3"/>
  <c r="B410" i="3"/>
  <c r="T330" i="3"/>
  <c r="A330" i="3"/>
  <c r="O330" i="3"/>
  <c r="Q330" i="3"/>
  <c r="B431" i="3"/>
  <c r="T351" i="3"/>
  <c r="A351" i="3"/>
  <c r="O351" i="3"/>
  <c r="Q351" i="3"/>
  <c r="B519" i="3"/>
  <c r="T439" i="3"/>
  <c r="O439" i="3"/>
  <c r="Q439" i="3"/>
  <c r="A439" i="3"/>
  <c r="B405" i="3"/>
  <c r="O325" i="3"/>
  <c r="Q325" i="3"/>
  <c r="A325" i="3"/>
  <c r="T325" i="3"/>
  <c r="B424" i="3"/>
  <c r="T344" i="3"/>
  <c r="A344" i="3"/>
  <c r="O344" i="3"/>
  <c r="Q344" i="3"/>
  <c r="B554" i="3"/>
  <c r="T474" i="3"/>
  <c r="O474" i="3"/>
  <c r="Q474" i="3"/>
  <c r="A474" i="3"/>
  <c r="A364" i="3"/>
  <c r="O458" i="3"/>
  <c r="Q458" i="3"/>
  <c r="A458" i="3"/>
  <c r="B538" i="3"/>
  <c r="T458" i="3"/>
  <c r="B525" i="3"/>
  <c r="O445" i="3"/>
  <c r="Q445" i="3"/>
  <c r="A445" i="3"/>
  <c r="T445" i="3"/>
  <c r="A390" i="3"/>
  <c r="B457" i="3"/>
  <c r="T377" i="3"/>
  <c r="A377" i="3"/>
  <c r="O377" i="3"/>
  <c r="Q377" i="3"/>
  <c r="B436" i="3"/>
  <c r="T356" i="3"/>
  <c r="A356" i="3"/>
  <c r="O356" i="3"/>
  <c r="Q356" i="3"/>
  <c r="B420" i="3"/>
  <c r="T340" i="3"/>
  <c r="A340" i="3"/>
  <c r="O340" i="3"/>
  <c r="Q340" i="3"/>
  <c r="B412" i="3"/>
  <c r="T332" i="3"/>
  <c r="A332" i="3"/>
  <c r="O332" i="3"/>
  <c r="Q332" i="3"/>
  <c r="A440" i="3"/>
  <c r="B473" i="3"/>
  <c r="T393" i="3"/>
  <c r="O393" i="3"/>
  <c r="Q393" i="3"/>
  <c r="A393" i="3"/>
  <c r="B497" i="3"/>
  <c r="O417" i="3"/>
  <c r="Q417" i="3"/>
  <c r="A417" i="3"/>
  <c r="T417" i="3"/>
  <c r="B469" i="3"/>
  <c r="O389" i="3"/>
  <c r="Q389" i="3"/>
  <c r="A389" i="3"/>
  <c r="T389" i="3"/>
  <c r="T448" i="3"/>
  <c r="B528" i="3"/>
  <c r="O448" i="3"/>
  <c r="Q448" i="3"/>
  <c r="A448" i="3"/>
  <c r="B517" i="3"/>
  <c r="T437" i="3"/>
  <c r="A437" i="3"/>
  <c r="O437" i="3"/>
  <c r="Q437" i="3"/>
  <c r="B489" i="3"/>
  <c r="O409" i="3"/>
  <c r="Q409" i="3"/>
  <c r="A409" i="3"/>
  <c r="T409" i="3"/>
  <c r="B435" i="3"/>
  <c r="T355" i="3"/>
  <c r="A355" i="3"/>
  <c r="O355" i="3"/>
  <c r="Q355" i="3"/>
  <c r="A456" i="3"/>
  <c r="B546" i="3"/>
  <c r="T466" i="3"/>
  <c r="O466" i="3"/>
  <c r="Q466" i="3"/>
  <c r="A466" i="3"/>
  <c r="B442" i="3"/>
  <c r="T362" i="3"/>
  <c r="A362" i="3"/>
  <c r="O362" i="3"/>
  <c r="Q362" i="3"/>
  <c r="B434" i="3"/>
  <c r="T354" i="3"/>
  <c r="A354" i="3"/>
  <c r="O354" i="3"/>
  <c r="Q354" i="3"/>
  <c r="B418" i="3"/>
  <c r="T338" i="3"/>
  <c r="A338" i="3"/>
  <c r="O338" i="3"/>
  <c r="Q338" i="3"/>
  <c r="B559" i="3"/>
  <c r="T479" i="3"/>
  <c r="O479" i="3"/>
  <c r="Q479" i="3"/>
  <c r="A479" i="3"/>
  <c r="A378" i="3"/>
  <c r="B438" i="3"/>
  <c r="T358" i="3"/>
  <c r="A358" i="3"/>
  <c r="O358" i="3"/>
  <c r="Q358" i="3"/>
  <c r="T350" i="3"/>
  <c r="A350" i="3"/>
  <c r="B430" i="3"/>
  <c r="O350" i="3"/>
  <c r="Q350" i="3"/>
  <c r="T334" i="3"/>
  <c r="A334" i="3"/>
  <c r="B414" i="3"/>
  <c r="O334" i="3"/>
  <c r="Q334" i="3"/>
  <c r="B406" i="3"/>
  <c r="T326" i="3"/>
  <c r="A326" i="3"/>
  <c r="O326" i="3"/>
  <c r="Q326" i="3"/>
  <c r="B547" i="3"/>
  <c r="T467" i="3"/>
  <c r="A467" i="3"/>
  <c r="O467" i="3"/>
  <c r="Q467" i="3"/>
  <c r="B531" i="3"/>
  <c r="T451" i="3"/>
  <c r="A451" i="3"/>
  <c r="O451" i="3"/>
  <c r="Q451" i="3"/>
  <c r="B449" i="3"/>
  <c r="O369" i="3"/>
  <c r="Q369" i="3"/>
  <c r="T369" i="3"/>
  <c r="A369" i="3"/>
  <c r="B422" i="3"/>
  <c r="T342" i="3"/>
  <c r="A342" i="3"/>
  <c r="O342" i="3"/>
  <c r="Q342" i="3"/>
  <c r="O440" i="3"/>
  <c r="Q440" i="3"/>
  <c r="B520" i="3"/>
  <c r="T440" i="3"/>
  <c r="A40" i="2"/>
  <c r="A44" i="2"/>
  <c r="A37" i="2"/>
  <c r="A41" i="2"/>
  <c r="A38" i="2"/>
  <c r="A42" i="2"/>
  <c r="A39" i="2"/>
  <c r="A43" i="2"/>
  <c r="H5" i="2"/>
  <c r="H4" i="2"/>
  <c r="H2" i="2"/>
  <c r="B514" i="3"/>
  <c r="T434" i="3"/>
  <c r="O434" i="3"/>
  <c r="Q434" i="3"/>
  <c r="A434" i="3"/>
  <c r="B522" i="3"/>
  <c r="O442" i="3"/>
  <c r="Q442" i="3"/>
  <c r="A442" i="3"/>
  <c r="T442" i="3"/>
  <c r="B569" i="3"/>
  <c r="O489" i="3"/>
  <c r="Q489" i="3"/>
  <c r="T489" i="3"/>
  <c r="A489" i="3"/>
  <c r="B500" i="3"/>
  <c r="O420" i="3"/>
  <c r="Q420" i="3"/>
  <c r="A420" i="3"/>
  <c r="T420" i="3"/>
  <c r="B502" i="3"/>
  <c r="T422" i="3"/>
  <c r="O422" i="3"/>
  <c r="Q422" i="3"/>
  <c r="A422" i="3"/>
  <c r="B627" i="3"/>
  <c r="O547" i="3"/>
  <c r="Q547" i="3"/>
  <c r="T547" i="3"/>
  <c r="A547" i="3"/>
  <c r="B549" i="3"/>
  <c r="O469" i="3"/>
  <c r="Q469" i="3"/>
  <c r="A469" i="3"/>
  <c r="T469" i="3"/>
  <c r="B577" i="3"/>
  <c r="T497" i="3"/>
  <c r="A497" i="3"/>
  <c r="O497" i="3"/>
  <c r="Q497" i="3"/>
  <c r="B600" i="3"/>
  <c r="T520" i="3"/>
  <c r="O520" i="3"/>
  <c r="Q520" i="3"/>
  <c r="B494" i="3"/>
  <c r="T414" i="3"/>
  <c r="O414" i="3"/>
  <c r="Q414" i="3"/>
  <c r="A414" i="3"/>
  <c r="B510" i="3"/>
  <c r="T430" i="3"/>
  <c r="O430" i="3"/>
  <c r="Q430" i="3"/>
  <c r="A430" i="3"/>
  <c r="B634" i="3"/>
  <c r="O554" i="3"/>
  <c r="Q554" i="3"/>
  <c r="T554" i="3"/>
  <c r="O424" i="3"/>
  <c r="Q424" i="3"/>
  <c r="A424" i="3"/>
  <c r="B504" i="3"/>
  <c r="T424" i="3"/>
  <c r="B599" i="3"/>
  <c r="T519" i="3"/>
  <c r="A519" i="3"/>
  <c r="O519" i="3"/>
  <c r="Q519" i="3"/>
  <c r="B501" i="3"/>
  <c r="O421" i="3"/>
  <c r="Q421" i="3"/>
  <c r="A421" i="3"/>
  <c r="T421" i="3"/>
  <c r="B527" i="3"/>
  <c r="T447" i="3"/>
  <c r="A447" i="3"/>
  <c r="O447" i="3"/>
  <c r="Q447" i="3"/>
  <c r="B561" i="3"/>
  <c r="O481" i="3"/>
  <c r="Q481" i="3"/>
  <c r="A481" i="3"/>
  <c r="T481" i="3"/>
  <c r="B624" i="3"/>
  <c r="O544" i="3"/>
  <c r="Q544" i="3"/>
  <c r="T544" i="3"/>
  <c r="A544" i="3"/>
  <c r="B585" i="3"/>
  <c r="T505" i="3"/>
  <c r="A505" i="3"/>
  <c r="O505" i="3"/>
  <c r="Q505" i="3"/>
  <c r="B488" i="3"/>
  <c r="O408" i="3"/>
  <c r="Q408" i="3"/>
  <c r="A408" i="3"/>
  <c r="T408" i="3"/>
  <c r="O416" i="3"/>
  <c r="Q416" i="3"/>
  <c r="A416" i="3"/>
  <c r="B496" i="3"/>
  <c r="T416" i="3"/>
  <c r="O432" i="3"/>
  <c r="Q432" i="3"/>
  <c r="A432" i="3"/>
  <c r="B512" i="3"/>
  <c r="T432" i="3"/>
  <c r="A554" i="3"/>
  <c r="B619" i="3"/>
  <c r="O539" i="3"/>
  <c r="Q539" i="3"/>
  <c r="T539" i="3"/>
  <c r="A539" i="3"/>
  <c r="B545" i="3"/>
  <c r="O465" i="3"/>
  <c r="Q465" i="3"/>
  <c r="A465" i="3"/>
  <c r="T465" i="3"/>
  <c r="A480" i="3"/>
  <c r="B620" i="3"/>
  <c r="T540" i="3"/>
  <c r="A540" i="3"/>
  <c r="O540" i="3"/>
  <c r="Q540" i="3"/>
  <c r="A472" i="3"/>
  <c r="B604" i="3"/>
  <c r="T524" i="3"/>
  <c r="A524" i="3"/>
  <c r="O524" i="3"/>
  <c r="Q524" i="3"/>
  <c r="B567" i="3"/>
  <c r="O487" i="3"/>
  <c r="Q487" i="3"/>
  <c r="T487" i="3"/>
  <c r="A487" i="3"/>
  <c r="B579" i="3"/>
  <c r="T499" i="3"/>
  <c r="A499" i="3"/>
  <c r="O499" i="3"/>
  <c r="Q499" i="3"/>
  <c r="B635" i="3"/>
  <c r="O555" i="3"/>
  <c r="Q555" i="3"/>
  <c r="T555" i="3"/>
  <c r="A555" i="3"/>
  <c r="B616" i="3"/>
  <c r="T536" i="3"/>
  <c r="O536" i="3"/>
  <c r="Q536" i="3"/>
  <c r="B503" i="3"/>
  <c r="T423" i="3"/>
  <c r="A423" i="3"/>
  <c r="O423" i="3"/>
  <c r="Q423" i="3"/>
  <c r="A528" i="3"/>
  <c r="B638" i="3"/>
  <c r="T558" i="3"/>
  <c r="A558" i="3"/>
  <c r="O558" i="3"/>
  <c r="Q558" i="3"/>
  <c r="B603" i="3"/>
  <c r="T523" i="3"/>
  <c r="A523" i="3"/>
  <c r="O523" i="3"/>
  <c r="Q523" i="3"/>
  <c r="B492" i="3"/>
  <c r="O412" i="3"/>
  <c r="Q412" i="3"/>
  <c r="A412" i="3"/>
  <c r="T412" i="3"/>
  <c r="B537" i="3"/>
  <c r="T457" i="3"/>
  <c r="A457" i="3"/>
  <c r="O457" i="3"/>
  <c r="Q457" i="3"/>
  <c r="B618" i="3"/>
  <c r="T538" i="3"/>
  <c r="O538" i="3"/>
  <c r="Q538" i="3"/>
  <c r="A534" i="3"/>
  <c r="B601" i="3"/>
  <c r="T521" i="3"/>
  <c r="A521" i="3"/>
  <c r="O521" i="3"/>
  <c r="Q521" i="3"/>
  <c r="A452" i="3"/>
  <c r="B593" i="3"/>
  <c r="T513" i="3"/>
  <c r="A513" i="3"/>
  <c r="O513" i="3"/>
  <c r="Q513" i="3"/>
  <c r="A478" i="3"/>
  <c r="B509" i="3"/>
  <c r="O429" i="3"/>
  <c r="Q429" i="3"/>
  <c r="A429" i="3"/>
  <c r="T429" i="3"/>
  <c r="B614" i="3"/>
  <c r="T534" i="3"/>
  <c r="O534" i="3"/>
  <c r="Q534" i="3"/>
  <c r="B623" i="3"/>
  <c r="O543" i="3"/>
  <c r="Q543" i="3"/>
  <c r="T543" i="3"/>
  <c r="A543" i="3"/>
  <c r="B533" i="3"/>
  <c r="T453" i="3"/>
  <c r="O453" i="3"/>
  <c r="Q453" i="3"/>
  <c r="A453" i="3"/>
  <c r="B597" i="3"/>
  <c r="T517" i="3"/>
  <c r="A517" i="3"/>
  <c r="O517" i="3"/>
  <c r="Q517" i="3"/>
  <c r="A520" i="3"/>
  <c r="B529" i="3"/>
  <c r="T449" i="3"/>
  <c r="O449" i="3"/>
  <c r="Q449" i="3"/>
  <c r="A449" i="3"/>
  <c r="B611" i="3"/>
  <c r="T531" i="3"/>
  <c r="A531" i="3"/>
  <c r="O531" i="3"/>
  <c r="Q531" i="3"/>
  <c r="B486" i="3"/>
  <c r="T406" i="3"/>
  <c r="O406" i="3"/>
  <c r="Q406" i="3"/>
  <c r="A406" i="3"/>
  <c r="B518" i="3"/>
  <c r="O438" i="3"/>
  <c r="Q438" i="3"/>
  <c r="A438" i="3"/>
  <c r="T438" i="3"/>
  <c r="B515" i="3"/>
  <c r="T435" i="3"/>
  <c r="A435" i="3"/>
  <c r="O435" i="3"/>
  <c r="Q435" i="3"/>
  <c r="B608" i="3"/>
  <c r="T528" i="3"/>
  <c r="O528" i="3"/>
  <c r="Q528" i="3"/>
  <c r="B605" i="3"/>
  <c r="T525" i="3"/>
  <c r="A525" i="3"/>
  <c r="O525" i="3"/>
  <c r="Q525" i="3"/>
  <c r="A538" i="3"/>
  <c r="B511" i="3"/>
  <c r="T431" i="3"/>
  <c r="O431" i="3"/>
  <c r="Q431" i="3"/>
  <c r="A431" i="3"/>
  <c r="B490" i="3"/>
  <c r="T410" i="3"/>
  <c r="O410" i="3"/>
  <c r="Q410" i="3"/>
  <c r="A410" i="3"/>
  <c r="B506" i="3"/>
  <c r="T426" i="3"/>
  <c r="O426" i="3"/>
  <c r="Q426" i="3"/>
  <c r="A426" i="3"/>
  <c r="B640" i="3"/>
  <c r="T560" i="3"/>
  <c r="A560" i="3"/>
  <c r="O560" i="3"/>
  <c r="Q560" i="3"/>
  <c r="B632" i="3"/>
  <c r="O552" i="3"/>
  <c r="Q552" i="3"/>
  <c r="T552" i="3"/>
  <c r="A552" i="3"/>
  <c r="B636" i="3"/>
  <c r="T556" i="3"/>
  <c r="O556" i="3"/>
  <c r="Q556" i="3"/>
  <c r="A556" i="3"/>
  <c r="B610" i="3"/>
  <c r="T530" i="3"/>
  <c r="A530" i="3"/>
  <c r="O530" i="3"/>
  <c r="Q530" i="3"/>
  <c r="B483" i="3"/>
  <c r="T403" i="3"/>
  <c r="A403" i="3"/>
  <c r="O403" i="3"/>
  <c r="Q403" i="3"/>
  <c r="B622" i="3"/>
  <c r="O542" i="3"/>
  <c r="Q542" i="3"/>
  <c r="T542" i="3"/>
  <c r="A542" i="3"/>
  <c r="B642" i="3"/>
  <c r="O562" i="3"/>
  <c r="Q562" i="3"/>
  <c r="T562" i="3"/>
  <c r="A562" i="3"/>
  <c r="B541" i="3"/>
  <c r="O461" i="3"/>
  <c r="Q461" i="3"/>
  <c r="A461" i="3"/>
  <c r="T461" i="3"/>
  <c r="B557" i="3"/>
  <c r="O477" i="3"/>
  <c r="Q477" i="3"/>
  <c r="A477" i="3"/>
  <c r="T477" i="3"/>
  <c r="B498" i="3"/>
  <c r="T418" i="3"/>
  <c r="O418" i="3"/>
  <c r="Q418" i="3"/>
  <c r="A418" i="3"/>
  <c r="A536" i="3"/>
  <c r="B516" i="3"/>
  <c r="A436" i="3"/>
  <c r="T436" i="3"/>
  <c r="O436" i="3"/>
  <c r="Q436" i="3"/>
  <c r="B639" i="3"/>
  <c r="T559" i="3"/>
  <c r="A559" i="3"/>
  <c r="O559" i="3"/>
  <c r="Q559" i="3"/>
  <c r="B626" i="3"/>
  <c r="O546" i="3"/>
  <c r="Q546" i="3"/>
  <c r="T546" i="3"/>
  <c r="B553" i="3"/>
  <c r="O473" i="3"/>
  <c r="Q473" i="3"/>
  <c r="A473" i="3"/>
  <c r="T473" i="3"/>
  <c r="B485" i="3"/>
  <c r="O405" i="3"/>
  <c r="Q405" i="3"/>
  <c r="A405" i="3"/>
  <c r="T405" i="3"/>
  <c r="B508" i="3"/>
  <c r="O428" i="3"/>
  <c r="Q428" i="3"/>
  <c r="A428" i="3"/>
  <c r="T428" i="3"/>
  <c r="B615" i="3"/>
  <c r="T535" i="3"/>
  <c r="A535" i="3"/>
  <c r="O535" i="3"/>
  <c r="Q535" i="3"/>
  <c r="B631" i="3"/>
  <c r="O551" i="3"/>
  <c r="Q551" i="3"/>
  <c r="T551" i="3"/>
  <c r="A551" i="3"/>
  <c r="B612" i="3"/>
  <c r="T532" i="3"/>
  <c r="A532" i="3"/>
  <c r="O532" i="3"/>
  <c r="Q532" i="3"/>
  <c r="B493" i="3"/>
  <c r="O413" i="3"/>
  <c r="Q413" i="3"/>
  <c r="A413" i="3"/>
  <c r="T413" i="3"/>
  <c r="B526" i="3"/>
  <c r="O446" i="3"/>
  <c r="Q446" i="3"/>
  <c r="A446" i="3"/>
  <c r="T446" i="3"/>
  <c r="A462" i="3"/>
  <c r="A482" i="3"/>
  <c r="B495" i="3"/>
  <c r="T415" i="3"/>
  <c r="O415" i="3"/>
  <c r="Q415" i="3"/>
  <c r="A415" i="3"/>
  <c r="B571" i="3"/>
  <c r="T491" i="3"/>
  <c r="A491" i="3"/>
  <c r="O491" i="3"/>
  <c r="Q491" i="3"/>
  <c r="B587" i="3"/>
  <c r="T507" i="3"/>
  <c r="A507" i="3"/>
  <c r="O507" i="3"/>
  <c r="Q507" i="3"/>
  <c r="B484" i="3"/>
  <c r="O404" i="3"/>
  <c r="Q404" i="3"/>
  <c r="A404" i="3"/>
  <c r="T404" i="3"/>
  <c r="B630" i="3"/>
  <c r="O550" i="3"/>
  <c r="Q550" i="3"/>
  <c r="T550" i="3"/>
  <c r="A550" i="3"/>
  <c r="A454" i="3"/>
  <c r="B628" i="3"/>
  <c r="O548" i="3"/>
  <c r="Q548" i="3"/>
  <c r="T548" i="3"/>
  <c r="A548" i="3"/>
  <c r="C38" i="2"/>
  <c r="A46" i="2"/>
  <c r="C37" i="2"/>
  <c r="A45" i="2"/>
  <c r="C44" i="2"/>
  <c r="A52" i="2"/>
  <c r="C43" i="2"/>
  <c r="A51" i="2"/>
  <c r="C40" i="2"/>
  <c r="A48" i="2"/>
  <c r="C39" i="2"/>
  <c r="A47" i="2"/>
  <c r="C42" i="2"/>
  <c r="A50" i="2"/>
  <c r="C41" i="2"/>
  <c r="A49" i="2"/>
  <c r="H3" i="2"/>
  <c r="O630" i="3"/>
  <c r="Q630" i="3"/>
  <c r="T630" i="3"/>
  <c r="O587" i="3"/>
  <c r="Q587" i="3"/>
  <c r="A587" i="3"/>
  <c r="T587" i="3"/>
  <c r="B565" i="3"/>
  <c r="O485" i="3"/>
  <c r="Q485" i="3"/>
  <c r="T485" i="3"/>
  <c r="A485" i="3"/>
  <c r="B564" i="3"/>
  <c r="T484" i="3"/>
  <c r="A484" i="3"/>
  <c r="O484" i="3"/>
  <c r="Q484" i="3"/>
  <c r="B573" i="3"/>
  <c r="T493" i="3"/>
  <c r="A493" i="3"/>
  <c r="O493" i="3"/>
  <c r="Q493" i="3"/>
  <c r="O626" i="3"/>
  <c r="Q626" i="3"/>
  <c r="A626" i="3"/>
  <c r="T626" i="3"/>
  <c r="T639" i="3"/>
  <c r="O639" i="3"/>
  <c r="Q639" i="3"/>
  <c r="A639" i="3"/>
  <c r="B596" i="3"/>
  <c r="T516" i="3"/>
  <c r="A516" i="3"/>
  <c r="O516" i="3"/>
  <c r="Q516" i="3"/>
  <c r="O642" i="3"/>
  <c r="Q642" i="3"/>
  <c r="T642" i="3"/>
  <c r="O622" i="3"/>
  <c r="Q622" i="3"/>
  <c r="A622" i="3"/>
  <c r="T622" i="3"/>
  <c r="O640" i="3"/>
  <c r="Q640" i="3"/>
  <c r="T640" i="3"/>
  <c r="B586" i="3"/>
  <c r="T506" i="3"/>
  <c r="A506" i="3"/>
  <c r="O506" i="3"/>
  <c r="Q506" i="3"/>
  <c r="B570" i="3"/>
  <c r="T490" i="3"/>
  <c r="A490" i="3"/>
  <c r="O490" i="3"/>
  <c r="Q490" i="3"/>
  <c r="B595" i="3"/>
  <c r="T515" i="3"/>
  <c r="A515" i="3"/>
  <c r="O515" i="3"/>
  <c r="Q515" i="3"/>
  <c r="B598" i="3"/>
  <c r="T518" i="3"/>
  <c r="A518" i="3"/>
  <c r="O518" i="3"/>
  <c r="Q518" i="3"/>
  <c r="B566" i="3"/>
  <c r="T486" i="3"/>
  <c r="A486" i="3"/>
  <c r="O486" i="3"/>
  <c r="Q486" i="3"/>
  <c r="O618" i="3"/>
  <c r="Q618" i="3"/>
  <c r="A618" i="3"/>
  <c r="T618" i="3"/>
  <c r="B617" i="3"/>
  <c r="O537" i="3"/>
  <c r="Q537" i="3"/>
  <c r="T537" i="3"/>
  <c r="A537" i="3"/>
  <c r="B572" i="3"/>
  <c r="T492" i="3"/>
  <c r="A492" i="3"/>
  <c r="O492" i="3"/>
  <c r="Q492" i="3"/>
  <c r="O620" i="3"/>
  <c r="Q620" i="3"/>
  <c r="T620" i="3"/>
  <c r="B581" i="3"/>
  <c r="T501" i="3"/>
  <c r="A501" i="3"/>
  <c r="O501" i="3"/>
  <c r="Q501" i="3"/>
  <c r="O634" i="3"/>
  <c r="Q634" i="3"/>
  <c r="T634" i="3"/>
  <c r="B582" i="3"/>
  <c r="T502" i="3"/>
  <c r="A502" i="3"/>
  <c r="O502" i="3"/>
  <c r="Q502" i="3"/>
  <c r="B580" i="3"/>
  <c r="T500" i="3"/>
  <c r="A500" i="3"/>
  <c r="O500" i="3"/>
  <c r="Q500" i="3"/>
  <c r="O628" i="3"/>
  <c r="Q628" i="3"/>
  <c r="T628" i="3"/>
  <c r="B606" i="3"/>
  <c r="T526" i="3"/>
  <c r="A526" i="3"/>
  <c r="O526" i="3"/>
  <c r="Q526" i="3"/>
  <c r="O612" i="3"/>
  <c r="Q612" i="3"/>
  <c r="T612" i="3"/>
  <c r="B588" i="3"/>
  <c r="T508" i="3"/>
  <c r="A508" i="3"/>
  <c r="O508" i="3"/>
  <c r="Q508" i="3"/>
  <c r="A546" i="3"/>
  <c r="B563" i="3"/>
  <c r="O483" i="3"/>
  <c r="Q483" i="3"/>
  <c r="T483" i="3"/>
  <c r="A483" i="3"/>
  <c r="T610" i="3"/>
  <c r="O610" i="3"/>
  <c r="Q610" i="3"/>
  <c r="B591" i="3"/>
  <c r="T511" i="3"/>
  <c r="A511" i="3"/>
  <c r="O511" i="3"/>
  <c r="Q511" i="3"/>
  <c r="T605" i="3"/>
  <c r="A605" i="3"/>
  <c r="O605" i="3"/>
  <c r="Q605" i="3"/>
  <c r="O611" i="3"/>
  <c r="Q611" i="3"/>
  <c r="A611" i="3"/>
  <c r="T611" i="3"/>
  <c r="B609" i="3"/>
  <c r="T529" i="3"/>
  <c r="A529" i="3"/>
  <c r="O529" i="3"/>
  <c r="Q529" i="3"/>
  <c r="O603" i="3"/>
  <c r="Q603" i="3"/>
  <c r="A603" i="3"/>
  <c r="T603" i="3"/>
  <c r="O638" i="3"/>
  <c r="Q638" i="3"/>
  <c r="A638" i="3"/>
  <c r="T638" i="3"/>
  <c r="O604" i="3"/>
  <c r="Q604" i="3"/>
  <c r="T604" i="3"/>
  <c r="T619" i="3"/>
  <c r="O619" i="3"/>
  <c r="Q619" i="3"/>
  <c r="A619" i="3"/>
  <c r="B592" i="3"/>
  <c r="T512" i="3"/>
  <c r="A512" i="3"/>
  <c r="O512" i="3"/>
  <c r="Q512" i="3"/>
  <c r="B576" i="3"/>
  <c r="T496" i="3"/>
  <c r="A496" i="3"/>
  <c r="O496" i="3"/>
  <c r="Q496" i="3"/>
  <c r="T585" i="3"/>
  <c r="O585" i="3"/>
  <c r="Q585" i="3"/>
  <c r="A585" i="3"/>
  <c r="O624" i="3"/>
  <c r="Q624" i="3"/>
  <c r="A624" i="3"/>
  <c r="T624" i="3"/>
  <c r="B641" i="3"/>
  <c r="T561" i="3"/>
  <c r="A561" i="3"/>
  <c r="O561" i="3"/>
  <c r="Q561" i="3"/>
  <c r="O599" i="3"/>
  <c r="Q599" i="3"/>
  <c r="A599" i="3"/>
  <c r="T599" i="3"/>
  <c r="O571" i="3"/>
  <c r="Q571" i="3"/>
  <c r="A571" i="3"/>
  <c r="T571" i="3"/>
  <c r="T631" i="3"/>
  <c r="O631" i="3"/>
  <c r="Q631" i="3"/>
  <c r="A631" i="3"/>
  <c r="T615" i="3"/>
  <c r="O615" i="3"/>
  <c r="Q615" i="3"/>
  <c r="A615" i="3"/>
  <c r="B578" i="3"/>
  <c r="T498" i="3"/>
  <c r="A498" i="3"/>
  <c r="O498" i="3"/>
  <c r="Q498" i="3"/>
  <c r="B613" i="3"/>
  <c r="T533" i="3"/>
  <c r="A533" i="3"/>
  <c r="O533" i="3"/>
  <c r="Q533" i="3"/>
  <c r="T623" i="3"/>
  <c r="O623" i="3"/>
  <c r="Q623" i="3"/>
  <c r="A623" i="3"/>
  <c r="O614" i="3"/>
  <c r="Q614" i="3"/>
  <c r="T614" i="3"/>
  <c r="T593" i="3"/>
  <c r="O593" i="3"/>
  <c r="Q593" i="3"/>
  <c r="A593" i="3"/>
  <c r="B583" i="3"/>
  <c r="T503" i="3"/>
  <c r="A503" i="3"/>
  <c r="O503" i="3"/>
  <c r="Q503" i="3"/>
  <c r="O616" i="3"/>
  <c r="Q616" i="3"/>
  <c r="A616" i="3"/>
  <c r="T616" i="3"/>
  <c r="T635" i="3"/>
  <c r="O635" i="3"/>
  <c r="Q635" i="3"/>
  <c r="A635" i="3"/>
  <c r="O579" i="3"/>
  <c r="Q579" i="3"/>
  <c r="A579" i="3"/>
  <c r="T579" i="3"/>
  <c r="O567" i="3"/>
  <c r="Q567" i="3"/>
  <c r="A567" i="3"/>
  <c r="T567" i="3"/>
  <c r="B584" i="3"/>
  <c r="T504" i="3"/>
  <c r="A504" i="3"/>
  <c r="O504" i="3"/>
  <c r="Q504" i="3"/>
  <c r="T627" i="3"/>
  <c r="O627" i="3"/>
  <c r="Q627" i="3"/>
  <c r="A627" i="3"/>
  <c r="T569" i="3"/>
  <c r="O569" i="3"/>
  <c r="Q569" i="3"/>
  <c r="A569" i="3"/>
  <c r="B602" i="3"/>
  <c r="T522" i="3"/>
  <c r="A522" i="3"/>
  <c r="O522" i="3"/>
  <c r="Q522" i="3"/>
  <c r="B594" i="3"/>
  <c r="T514" i="3"/>
  <c r="A514" i="3"/>
  <c r="O514" i="3"/>
  <c r="Q514" i="3"/>
  <c r="B575" i="3"/>
  <c r="T495" i="3"/>
  <c r="A495" i="3"/>
  <c r="O495" i="3"/>
  <c r="Q495" i="3"/>
  <c r="B633" i="3"/>
  <c r="O553" i="3"/>
  <c r="Q553" i="3"/>
  <c r="T553" i="3"/>
  <c r="A553" i="3"/>
  <c r="B637" i="3"/>
  <c r="T557" i="3"/>
  <c r="A557" i="3"/>
  <c r="O557" i="3"/>
  <c r="Q557" i="3"/>
  <c r="B621" i="3"/>
  <c r="O541" i="3"/>
  <c r="Q541" i="3"/>
  <c r="T541" i="3"/>
  <c r="A541" i="3"/>
  <c r="O636" i="3"/>
  <c r="Q636" i="3"/>
  <c r="A636" i="3"/>
  <c r="T636" i="3"/>
  <c r="O632" i="3"/>
  <c r="Q632" i="3"/>
  <c r="A632" i="3"/>
  <c r="T632" i="3"/>
  <c r="O608" i="3"/>
  <c r="Q608" i="3"/>
  <c r="T608" i="3"/>
  <c r="T597" i="3"/>
  <c r="A597" i="3"/>
  <c r="O597" i="3"/>
  <c r="Q597" i="3"/>
  <c r="B589" i="3"/>
  <c r="T509" i="3"/>
  <c r="A509" i="3"/>
  <c r="O509" i="3"/>
  <c r="Q509" i="3"/>
  <c r="T601" i="3"/>
  <c r="O601" i="3"/>
  <c r="Q601" i="3"/>
  <c r="A601" i="3"/>
  <c r="B625" i="3"/>
  <c r="O545" i="3"/>
  <c r="Q545" i="3"/>
  <c r="T545" i="3"/>
  <c r="A545" i="3"/>
  <c r="B568" i="3"/>
  <c r="T488" i="3"/>
  <c r="A488" i="3"/>
  <c r="O488" i="3"/>
  <c r="Q488" i="3"/>
  <c r="B607" i="3"/>
  <c r="T527" i="3"/>
  <c r="A527" i="3"/>
  <c r="O527" i="3"/>
  <c r="Q527" i="3"/>
  <c r="B590" i="3"/>
  <c r="T510" i="3"/>
  <c r="A510" i="3"/>
  <c r="O510" i="3"/>
  <c r="Q510" i="3"/>
  <c r="B574" i="3"/>
  <c r="T494" i="3"/>
  <c r="A494" i="3"/>
  <c r="O494" i="3"/>
  <c r="Q494" i="3"/>
  <c r="O600" i="3"/>
  <c r="Q600" i="3"/>
  <c r="A600" i="3"/>
  <c r="T600" i="3"/>
  <c r="T577" i="3"/>
  <c r="O577" i="3"/>
  <c r="Q577" i="3"/>
  <c r="A577" i="3"/>
  <c r="B629" i="3"/>
  <c r="O549" i="3"/>
  <c r="Q549" i="3"/>
  <c r="T549" i="3"/>
  <c r="A549" i="3"/>
  <c r="C50" i="2"/>
  <c r="A58" i="2"/>
  <c r="C58" i="2"/>
  <c r="C48" i="2"/>
  <c r="A56" i="2"/>
  <c r="C56" i="2"/>
  <c r="C52" i="2"/>
  <c r="A60" i="2"/>
  <c r="C60" i="2"/>
  <c r="C45" i="2"/>
  <c r="A53" i="2"/>
  <c r="C53" i="2"/>
  <c r="C49" i="2"/>
  <c r="A57" i="2"/>
  <c r="C57" i="2"/>
  <c r="C47" i="2"/>
  <c r="A55" i="2"/>
  <c r="C55" i="2"/>
  <c r="C51" i="2"/>
  <c r="A59" i="2"/>
  <c r="C59" i="2"/>
  <c r="C46" i="2"/>
  <c r="A54" i="2"/>
  <c r="C54" i="2"/>
  <c r="O625" i="3"/>
  <c r="Q625" i="3"/>
  <c r="A625" i="3"/>
  <c r="T625" i="3"/>
  <c r="O606" i="3"/>
  <c r="Q606" i="3"/>
  <c r="T606" i="3"/>
  <c r="A606" i="3"/>
  <c r="T573" i="3"/>
  <c r="O573" i="3"/>
  <c r="Q573" i="3"/>
  <c r="A573" i="3"/>
  <c r="O564" i="3"/>
  <c r="Q564" i="3"/>
  <c r="A564" i="3"/>
  <c r="T564" i="3"/>
  <c r="O578" i="3"/>
  <c r="Q578" i="3"/>
  <c r="A578" i="3"/>
  <c r="T578" i="3"/>
  <c r="A604" i="3"/>
  <c r="O591" i="3"/>
  <c r="Q591" i="3"/>
  <c r="A591" i="3"/>
  <c r="T591" i="3"/>
  <c r="O563" i="3"/>
  <c r="Q563" i="3"/>
  <c r="A563" i="3"/>
  <c r="T563" i="3"/>
  <c r="O588" i="3"/>
  <c r="Q588" i="3"/>
  <c r="A588" i="3"/>
  <c r="T588" i="3"/>
  <c r="O595" i="3"/>
  <c r="Q595" i="3"/>
  <c r="A595" i="3"/>
  <c r="T595" i="3"/>
  <c r="A642" i="3"/>
  <c r="T581" i="3"/>
  <c r="O581" i="3"/>
  <c r="Q581" i="3"/>
  <c r="A581" i="3"/>
  <c r="O575" i="3"/>
  <c r="Q575" i="3"/>
  <c r="A575" i="3"/>
  <c r="T575" i="3"/>
  <c r="A614" i="3"/>
  <c r="T609" i="3"/>
  <c r="O609" i="3"/>
  <c r="Q609" i="3"/>
  <c r="A609" i="3"/>
  <c r="A628" i="3"/>
  <c r="O580" i="3"/>
  <c r="Q580" i="3"/>
  <c r="A580" i="3"/>
  <c r="T580" i="3"/>
  <c r="O582" i="3"/>
  <c r="Q582" i="3"/>
  <c r="A582" i="3"/>
  <c r="T582" i="3"/>
  <c r="A634" i="3"/>
  <c r="O572" i="3"/>
  <c r="Q572" i="3"/>
  <c r="A572" i="3"/>
  <c r="T572" i="3"/>
  <c r="O617" i="3"/>
  <c r="Q617" i="3"/>
  <c r="A617" i="3"/>
  <c r="T617" i="3"/>
  <c r="O596" i="3"/>
  <c r="Q596" i="3"/>
  <c r="A596" i="3"/>
  <c r="T596" i="3"/>
  <c r="T589" i="3"/>
  <c r="O589" i="3"/>
  <c r="Q589" i="3"/>
  <c r="A589" i="3"/>
  <c r="O584" i="3"/>
  <c r="Q584" i="3"/>
  <c r="A584" i="3"/>
  <c r="T584" i="3"/>
  <c r="O607" i="3"/>
  <c r="Q607" i="3"/>
  <c r="A607" i="3"/>
  <c r="T607" i="3"/>
  <c r="O568" i="3"/>
  <c r="Q568" i="3"/>
  <c r="A568" i="3"/>
  <c r="T568" i="3"/>
  <c r="T594" i="3"/>
  <c r="O594" i="3"/>
  <c r="Q594" i="3"/>
  <c r="A594" i="3"/>
  <c r="T602" i="3"/>
  <c r="A602" i="3"/>
  <c r="O602" i="3"/>
  <c r="Q602" i="3"/>
  <c r="O583" i="3"/>
  <c r="Q583" i="3"/>
  <c r="A583" i="3"/>
  <c r="T583" i="3"/>
  <c r="O613" i="3"/>
  <c r="Q613" i="3"/>
  <c r="A613" i="3"/>
  <c r="T613" i="3"/>
  <c r="O629" i="3"/>
  <c r="Q629" i="3"/>
  <c r="A629" i="3"/>
  <c r="T629" i="3"/>
  <c r="O574" i="3"/>
  <c r="Q574" i="3"/>
  <c r="A574" i="3"/>
  <c r="T574" i="3"/>
  <c r="O590" i="3"/>
  <c r="Q590" i="3"/>
  <c r="A590" i="3"/>
  <c r="T590" i="3"/>
  <c r="A608" i="3"/>
  <c r="O621" i="3"/>
  <c r="Q621" i="3"/>
  <c r="A621" i="3"/>
  <c r="T621" i="3"/>
  <c r="O637" i="3"/>
  <c r="Q637" i="3"/>
  <c r="A637" i="3"/>
  <c r="T637" i="3"/>
  <c r="O633" i="3"/>
  <c r="Q633" i="3"/>
  <c r="A633" i="3"/>
  <c r="T633" i="3"/>
  <c r="O641" i="3"/>
  <c r="Q641" i="3"/>
  <c r="A641" i="3"/>
  <c r="T641" i="3"/>
  <c r="O576" i="3"/>
  <c r="Q576" i="3"/>
  <c r="A576" i="3"/>
  <c r="T576" i="3"/>
  <c r="O592" i="3"/>
  <c r="Q592" i="3"/>
  <c r="A592" i="3"/>
  <c r="T592" i="3"/>
  <c r="A610" i="3"/>
  <c r="A612" i="3"/>
  <c r="A620" i="3"/>
  <c r="O566" i="3"/>
  <c r="Q566" i="3"/>
  <c r="A566" i="3"/>
  <c r="T566" i="3"/>
  <c r="O598" i="3"/>
  <c r="Q598" i="3"/>
  <c r="T598" i="3"/>
  <c r="A598" i="3"/>
  <c r="O570" i="3"/>
  <c r="Q570" i="3"/>
  <c r="A570" i="3"/>
  <c r="T570" i="3"/>
  <c r="O586" i="3"/>
  <c r="Q586" i="3"/>
  <c r="A586" i="3"/>
  <c r="T586" i="3"/>
  <c r="A640" i="3"/>
  <c r="T565" i="3"/>
  <c r="O565" i="3"/>
  <c r="Q565" i="3"/>
  <c r="A565" i="3"/>
  <c r="A630" i="3"/>
  <c r="R242" i="3" l="1"/>
  <c r="R210" i="3"/>
  <c r="R197" i="3"/>
  <c r="R165" i="3"/>
  <c r="R126" i="3"/>
  <c r="R86" i="3"/>
  <c r="R141" i="3"/>
  <c r="R101" i="3"/>
  <c r="R198" i="3"/>
  <c r="R321" i="3"/>
  <c r="R417" i="3"/>
  <c r="R437" i="3"/>
  <c r="R465" i="3"/>
  <c r="R494" i="3"/>
  <c r="R514" i="3"/>
  <c r="R538" i="3"/>
  <c r="R562" i="3"/>
  <c r="R589" i="3"/>
  <c r="R617" i="3"/>
  <c r="R641" i="3"/>
  <c r="R402" i="3"/>
  <c r="R306" i="3"/>
  <c r="R250" i="3"/>
  <c r="R277" i="3"/>
  <c r="R325" i="3"/>
  <c r="R369" i="3"/>
  <c r="R414" i="3"/>
  <c r="R449" i="3"/>
  <c r="R469" i="3"/>
  <c r="R490" i="3"/>
  <c r="R518" i="3"/>
  <c r="R542" i="3"/>
  <c r="R593" i="3"/>
  <c r="R621" i="3"/>
  <c r="R374" i="3"/>
  <c r="R361" i="3"/>
  <c r="R485" i="3"/>
  <c r="U390" i="3"/>
  <c r="U90" i="3"/>
  <c r="R17" i="3"/>
  <c r="R5" i="3"/>
  <c r="R201" i="3"/>
  <c r="R226" i="3"/>
  <c r="R205" i="3"/>
  <c r="R178" i="3"/>
  <c r="R150" i="3"/>
  <c r="R102" i="3"/>
  <c r="R217" i="3"/>
  <c r="R154" i="3"/>
  <c r="R133" i="3"/>
  <c r="R109" i="3"/>
  <c r="R90" i="3"/>
  <c r="R174" i="3"/>
  <c r="R301" i="3"/>
  <c r="R426" i="3"/>
  <c r="R453" i="3"/>
  <c r="R477" i="3"/>
  <c r="R506" i="3"/>
  <c r="R526" i="3"/>
  <c r="R550" i="3"/>
  <c r="R573" i="3"/>
  <c r="R601" i="3"/>
  <c r="R629" i="3"/>
  <c r="R370" i="3"/>
  <c r="R282" i="3"/>
  <c r="R249" i="3"/>
  <c r="R297" i="3"/>
  <c r="R389" i="3"/>
  <c r="R441" i="3"/>
  <c r="R457" i="3"/>
  <c r="R481" i="3"/>
  <c r="R502" i="3"/>
  <c r="R530" i="3"/>
  <c r="R554" i="3"/>
  <c r="R581" i="3"/>
  <c r="R605" i="3"/>
  <c r="R237" i="3"/>
  <c r="R434" i="3"/>
  <c r="U258" i="3"/>
  <c r="R378" i="3"/>
  <c r="U182" i="3"/>
  <c r="R70" i="3"/>
  <c r="U238" i="3"/>
  <c r="U558" i="3"/>
  <c r="U554" i="3"/>
  <c r="R177" i="3"/>
  <c r="R225" i="3"/>
  <c r="R202" i="3"/>
  <c r="R173" i="3"/>
  <c r="R134" i="3"/>
  <c r="R94" i="3"/>
  <c r="R149" i="3"/>
  <c r="R125" i="3"/>
  <c r="R85" i="3"/>
  <c r="R257" i="3"/>
  <c r="R405" i="3"/>
  <c r="R425" i="3"/>
  <c r="R454" i="3"/>
  <c r="R478" i="3"/>
  <c r="R505" i="3"/>
  <c r="R525" i="3"/>
  <c r="R549" i="3"/>
  <c r="R602" i="3"/>
  <c r="R630" i="3"/>
  <c r="R413" i="3"/>
  <c r="R362" i="3"/>
  <c r="R314" i="3"/>
  <c r="R266" i="3"/>
  <c r="R265" i="3"/>
  <c r="R313" i="3"/>
  <c r="R357" i="3"/>
  <c r="R401" i="3"/>
  <c r="R442" i="3"/>
  <c r="R458" i="3"/>
  <c r="R482" i="3"/>
  <c r="R501" i="3"/>
  <c r="R529" i="3"/>
  <c r="R582" i="3"/>
  <c r="R606" i="3"/>
  <c r="R398" i="3"/>
  <c r="R261" i="3"/>
  <c r="R557" i="3"/>
  <c r="U302" i="3"/>
  <c r="U326" i="3"/>
  <c r="R429" i="3"/>
  <c r="R153" i="3"/>
  <c r="U358" i="3"/>
  <c r="U38" i="3"/>
  <c r="U18" i="3"/>
  <c r="R406" i="3"/>
  <c r="U374" i="3"/>
  <c r="R81" i="3"/>
  <c r="U82" i="3"/>
  <c r="R82" i="3"/>
  <c r="U78" i="3"/>
  <c r="R78" i="3"/>
  <c r="R77" i="3"/>
  <c r="U74" i="3"/>
  <c r="R73" i="3"/>
  <c r="R65" i="3"/>
  <c r="R66" i="3"/>
  <c r="U66" i="3"/>
  <c r="U62" i="3"/>
  <c r="R62" i="3"/>
  <c r="R58" i="3"/>
  <c r="R57" i="3"/>
  <c r="R54" i="3"/>
  <c r="U54" i="3"/>
  <c r="U50" i="3"/>
  <c r="R50" i="3"/>
  <c r="U46" i="3"/>
  <c r="R45" i="3"/>
  <c r="R46" i="3"/>
  <c r="U42" i="3"/>
  <c r="R41" i="3"/>
  <c r="R34" i="3"/>
  <c r="U34" i="3"/>
  <c r="R33" i="3"/>
  <c r="U30" i="3"/>
  <c r="R30" i="3"/>
  <c r="R26" i="3"/>
  <c r="U26" i="3"/>
  <c r="R22" i="3"/>
  <c r="U22" i="3"/>
  <c r="R21" i="3"/>
  <c r="U14" i="3"/>
  <c r="R14" i="3"/>
  <c r="R13" i="3"/>
  <c r="U10" i="3"/>
  <c r="R10" i="3"/>
  <c r="R161" i="3"/>
  <c r="U162" i="3"/>
  <c r="U138" i="3"/>
  <c r="R137" i="3"/>
  <c r="U122" i="3"/>
  <c r="R121" i="3"/>
  <c r="R105" i="3"/>
  <c r="U106" i="3"/>
  <c r="U98" i="3"/>
  <c r="R97" i="3"/>
  <c r="U230" i="3"/>
  <c r="R230" i="3"/>
  <c r="U222" i="3"/>
  <c r="R221" i="3"/>
  <c r="R222" i="3"/>
  <c r="U214" i="3"/>
  <c r="R214" i="3"/>
  <c r="R194" i="3"/>
  <c r="R193" i="3"/>
  <c r="U190" i="3"/>
  <c r="R190" i="3"/>
  <c r="U186" i="3"/>
  <c r="R186" i="3"/>
  <c r="U170" i="3"/>
  <c r="R170" i="3"/>
  <c r="R317" i="3"/>
  <c r="R318" i="3"/>
  <c r="U318" i="3"/>
  <c r="U310" i="3"/>
  <c r="R310" i="3"/>
  <c r="R294" i="3"/>
  <c r="U294" i="3"/>
  <c r="R293" i="3"/>
  <c r="U290" i="3"/>
  <c r="R290" i="3"/>
  <c r="U274" i="3"/>
  <c r="R274" i="3"/>
  <c r="U270" i="3"/>
  <c r="R269" i="3"/>
  <c r="R270" i="3"/>
  <c r="R254" i="3"/>
  <c r="R253" i="3"/>
  <c r="R245" i="3"/>
  <c r="R246" i="3"/>
  <c r="U394" i="3"/>
  <c r="R394" i="3"/>
  <c r="U386" i="3"/>
  <c r="R385" i="3"/>
  <c r="U382" i="3"/>
  <c r="R382" i="3"/>
  <c r="U366" i="3"/>
  <c r="R366" i="3"/>
  <c r="U354" i="3"/>
  <c r="R354" i="3"/>
  <c r="R350" i="3"/>
  <c r="U350" i="3"/>
  <c r="U346" i="3"/>
  <c r="R345" i="3"/>
  <c r="U342" i="3"/>
  <c r="R342" i="3"/>
  <c r="U334" i="3"/>
  <c r="R334" i="3"/>
  <c r="R329" i="3"/>
  <c r="U330" i="3"/>
  <c r="U474" i="3"/>
  <c r="R474" i="3"/>
  <c r="R473" i="3"/>
  <c r="U462" i="3"/>
  <c r="R461" i="3"/>
  <c r="R446" i="3"/>
  <c r="R445" i="3"/>
  <c r="U422" i="3"/>
  <c r="R421" i="3"/>
  <c r="U410" i="3"/>
  <c r="R409" i="3"/>
  <c r="R545" i="3"/>
  <c r="R546" i="3"/>
  <c r="U534" i="3"/>
  <c r="R534" i="3"/>
  <c r="R521" i="3"/>
  <c r="R522" i="3"/>
  <c r="U522" i="3"/>
  <c r="U510" i="3"/>
  <c r="R510" i="3"/>
  <c r="R497" i="3"/>
  <c r="R498" i="3"/>
  <c r="U638" i="3"/>
  <c r="R637" i="3"/>
  <c r="U634" i="3"/>
  <c r="R633" i="3"/>
  <c r="U626" i="3"/>
  <c r="R626" i="3"/>
  <c r="R625" i="3"/>
  <c r="U614" i="3"/>
  <c r="R613" i="3"/>
  <c r="U610" i="3"/>
  <c r="R610" i="3"/>
  <c r="R609" i="3"/>
  <c r="U598" i="3"/>
  <c r="R597" i="3"/>
  <c r="R586" i="3"/>
  <c r="U586" i="3"/>
  <c r="R585" i="3"/>
  <c r="U578" i="3"/>
  <c r="R577" i="3"/>
  <c r="R570" i="3"/>
  <c r="R569" i="3"/>
  <c r="R25" i="3"/>
  <c r="R142" i="3"/>
  <c r="R110" i="3"/>
  <c r="R162" i="3"/>
  <c r="R146" i="3"/>
  <c r="R130" i="3"/>
  <c r="R114" i="3"/>
  <c r="R98" i="3"/>
  <c r="R305" i="3"/>
  <c r="U278" i="3"/>
  <c r="U146" i="3"/>
  <c r="R42" i="3"/>
  <c r="U218" i="3"/>
  <c r="R6" i="3"/>
  <c r="U70" i="3"/>
  <c r="U486" i="3"/>
  <c r="R61" i="3"/>
  <c r="U234" i="3"/>
  <c r="R38" i="3"/>
  <c r="U286" i="3"/>
  <c r="U282" i="3"/>
  <c r="U398" i="3"/>
  <c r="U446" i="3"/>
  <c r="U434" i="3"/>
  <c r="U546" i="3"/>
</calcChain>
</file>

<file path=xl/comments1.xml><?xml version="1.0" encoding="utf-8"?>
<comments xmlns="http://schemas.openxmlformats.org/spreadsheetml/2006/main">
  <authors>
    <author>Windows User</author>
  </authors>
  <commentList>
    <comment ref="J2" authorId="0" shapeId="0">
      <text>
        <r>
          <rPr>
            <sz val="9"/>
            <color indexed="81"/>
            <rFont val="宋体"/>
            <family val="3"/>
            <charset val="134"/>
          </rPr>
          <t xml:space="preserve">程序明确表示，这个表示升到下一级需要的材料。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J2" authorId="0" shapeId="0">
      <text>
        <r>
          <rPr>
            <sz val="9"/>
            <color indexed="81"/>
            <rFont val="宋体"/>
            <family val="3"/>
            <charset val="134"/>
          </rPr>
          <t xml:space="preserve">程序明确表示，这个表示升到下一级需要的材料。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J2" authorId="0" shapeId="0">
      <text>
        <r>
          <rPr>
            <sz val="9"/>
            <color indexed="81"/>
            <rFont val="宋体"/>
            <family val="3"/>
            <charset val="134"/>
          </rPr>
          <t xml:space="preserve">程序明确表示，这个表示升到下一级需要的材料。
</t>
        </r>
      </text>
    </comment>
  </commentList>
</comments>
</file>

<file path=xl/sharedStrings.xml><?xml version="1.0" encoding="utf-8"?>
<sst xmlns="http://schemas.openxmlformats.org/spreadsheetml/2006/main" count="5337" uniqueCount="263">
  <si>
    <t>int</t>
    <phoneticPr fontId="1" type="noConversion"/>
  </si>
  <si>
    <t>id</t>
    <phoneticPr fontId="1" type="noConversion"/>
  </si>
  <si>
    <t>string</t>
    <phoneticPr fontId="1" type="noConversion"/>
  </si>
  <si>
    <t>levelUpNeedCoin</t>
    <phoneticPr fontId="1" type="noConversion"/>
  </si>
  <si>
    <t>levelUpNeedResId1</t>
    <phoneticPr fontId="1" type="noConversion"/>
  </si>
  <si>
    <t>levelUpNeedResCnt1</t>
    <phoneticPr fontId="1" type="noConversion"/>
  </si>
  <si>
    <t>levelUpNeedResId2</t>
    <phoneticPr fontId="1" type="noConversion"/>
  </si>
  <si>
    <t>levelUpNeedResCnt2</t>
    <phoneticPr fontId="1" type="noConversion"/>
  </si>
  <si>
    <t>isStepUp</t>
    <phoneticPr fontId="1" type="noConversion"/>
  </si>
  <si>
    <t>icon</t>
    <phoneticPr fontId="1" type="noConversion"/>
  </si>
  <si>
    <t>quality</t>
    <phoneticPr fontId="1" type="noConversion"/>
  </si>
  <si>
    <t>equip</t>
    <phoneticPr fontId="1" type="noConversion"/>
  </si>
  <si>
    <t>cost</t>
    <phoneticPr fontId="1" type="noConversion"/>
  </si>
  <si>
    <t>name</t>
    <phoneticPr fontId="1" type="noConversion"/>
  </si>
  <si>
    <t>头盔</t>
    <phoneticPr fontId="1" type="noConversion"/>
  </si>
  <si>
    <t>胸甲</t>
    <phoneticPr fontId="1" type="noConversion"/>
  </si>
  <si>
    <t>腰带</t>
    <phoneticPr fontId="1" type="noConversion"/>
  </si>
  <si>
    <t>裤子</t>
    <phoneticPr fontId="1" type="noConversion"/>
  </si>
  <si>
    <t>鞋子</t>
    <phoneticPr fontId="1" type="noConversion"/>
  </si>
  <si>
    <t>拳套</t>
    <phoneticPr fontId="1" type="noConversion"/>
  </si>
  <si>
    <t>棍棒</t>
    <phoneticPr fontId="1" type="noConversion"/>
  </si>
  <si>
    <t>弓箭</t>
    <phoneticPr fontId="1" type="noConversion"/>
  </si>
  <si>
    <t>string</t>
    <phoneticPr fontId="1" type="noConversion"/>
  </si>
  <si>
    <t>res</t>
    <phoneticPr fontId="1" type="noConversion"/>
  </si>
  <si>
    <t>attrType</t>
    <phoneticPr fontId="1" type="noConversion"/>
  </si>
  <si>
    <t>attrValue</t>
    <phoneticPr fontId="1" type="noConversion"/>
  </si>
  <si>
    <t>nextLevelAttrType</t>
    <phoneticPr fontId="1" type="noConversion"/>
  </si>
  <si>
    <t>nextLevelAttrValue</t>
    <phoneticPr fontId="1" type="noConversion"/>
  </si>
  <si>
    <t>HP</t>
    <phoneticPr fontId="1" type="noConversion"/>
  </si>
  <si>
    <t>物防</t>
    <phoneticPr fontId="1" type="noConversion"/>
  </si>
  <si>
    <t>PF</t>
    <phoneticPr fontId="1" type="noConversion"/>
  </si>
  <si>
    <t>生命</t>
    <phoneticPr fontId="1" type="noConversion"/>
  </si>
  <si>
    <t>MF</t>
    <phoneticPr fontId="1" type="noConversion"/>
  </si>
  <si>
    <t>技防</t>
    <phoneticPr fontId="1" type="noConversion"/>
  </si>
  <si>
    <t>MA</t>
    <phoneticPr fontId="1" type="noConversion"/>
  </si>
  <si>
    <t>技攻</t>
    <phoneticPr fontId="1" type="noConversion"/>
  </si>
  <si>
    <t>FA</t>
    <phoneticPr fontId="1" type="noConversion"/>
  </si>
  <si>
    <t>物攻</t>
    <phoneticPr fontId="1" type="noConversion"/>
  </si>
  <si>
    <t>int</t>
    <phoneticPr fontId="1" type="noConversion"/>
  </si>
  <si>
    <t>equipPosition</t>
    <phoneticPr fontId="1" type="noConversion"/>
  </si>
  <si>
    <t>属性倍率</t>
    <phoneticPr fontId="1" type="noConversion"/>
  </si>
  <si>
    <t>equipId</t>
    <phoneticPr fontId="1" type="noConversion"/>
  </si>
  <si>
    <t>黑色数字代表槽位equipPosition</t>
  </si>
  <si>
    <t>罗帽</t>
  </si>
  <si>
    <t>黑缎快衣</t>
  </si>
  <si>
    <t>素带</t>
  </si>
  <si>
    <t>黑缎快裤</t>
  </si>
  <si>
    <t>薄底靴</t>
  </si>
  <si>
    <t>武生巾</t>
  </si>
  <si>
    <t>素箭衣</t>
  </si>
  <si>
    <t>扣带</t>
  </si>
  <si>
    <t>箭裤</t>
  </si>
  <si>
    <t>福字鞋</t>
  </si>
  <si>
    <t>夜奔盔</t>
  </si>
  <si>
    <t>团花马褂</t>
  </si>
  <si>
    <t>腰箍</t>
  </si>
  <si>
    <t>团花打裤</t>
  </si>
  <si>
    <t>登云履</t>
  </si>
  <si>
    <t>改良盔</t>
  </si>
  <si>
    <t>神将衣</t>
  </si>
  <si>
    <t>玉带</t>
  </si>
  <si>
    <t>神将裤</t>
  </si>
  <si>
    <t>厚底靴</t>
  </si>
  <si>
    <t>雉尾冠</t>
  </si>
  <si>
    <t>帽钉上甲</t>
  </si>
  <si>
    <t>锦抱肚</t>
  </si>
  <si>
    <t>帽钉下甲</t>
  </si>
  <si>
    <t>朝方靴</t>
  </si>
  <si>
    <t>紫金冠</t>
  </si>
  <si>
    <t>唐猊上铠</t>
  </si>
  <si>
    <t>唐猊飘带</t>
  </si>
  <si>
    <t>唐猊下铠</t>
  </si>
  <si>
    <t>鱼鳞靴</t>
  </si>
  <si>
    <t>夫子盔</t>
  </si>
  <si>
    <t>关羽靠上甲</t>
  </si>
  <si>
    <t>大龙靠肚</t>
  </si>
  <si>
    <t>关羽靠下甲</t>
  </si>
  <si>
    <t>虎头靴</t>
  </si>
  <si>
    <t>九龙冠</t>
  </si>
  <si>
    <t>霸王靠上甲</t>
  </si>
  <si>
    <t>麒麟靠肚</t>
  </si>
  <si>
    <t>霸王靠下甲</t>
  </si>
  <si>
    <t>龙云靴</t>
  </si>
  <si>
    <t>白棉布</t>
    <phoneticPr fontId="4" type="noConversion"/>
  </si>
  <si>
    <t>云雷纹</t>
    <phoneticPr fontId="4" type="noConversion"/>
  </si>
  <si>
    <t>亚麻</t>
    <phoneticPr fontId="4" type="noConversion"/>
  </si>
  <si>
    <t>蝙蝠纹</t>
    <phoneticPr fontId="4" type="noConversion"/>
  </si>
  <si>
    <t>花素绫</t>
    <phoneticPr fontId="4" type="noConversion"/>
  </si>
  <si>
    <t>团花纹</t>
    <phoneticPr fontId="4" type="noConversion"/>
  </si>
  <si>
    <t>杭罗</t>
    <phoneticPr fontId="4" type="noConversion"/>
  </si>
  <si>
    <t>如意纹</t>
    <phoneticPr fontId="4" type="noConversion"/>
  </si>
  <si>
    <t>府绸</t>
    <phoneticPr fontId="4" type="noConversion"/>
  </si>
  <si>
    <t>连珠纹</t>
    <phoneticPr fontId="4" type="noConversion"/>
  </si>
  <si>
    <t>古香缎</t>
    <phoneticPr fontId="4" type="noConversion"/>
  </si>
  <si>
    <t>凤纹</t>
    <phoneticPr fontId="4" type="noConversion"/>
  </si>
  <si>
    <t>云锦</t>
    <phoneticPr fontId="4" type="noConversion"/>
  </si>
  <si>
    <t>龙纹</t>
    <phoneticPr fontId="4" type="noConversion"/>
  </si>
  <si>
    <t>power</t>
    <phoneticPr fontId="1" type="noConversion"/>
  </si>
  <si>
    <t>image/icons/bingqi.png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</si>
  <si>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</si>
  <si>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</si>
  <si>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</si>
  <si>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蓝+1</t>
    <phoneticPr fontId="1" type="noConversion"/>
  </si>
  <si>
    <t>紫</t>
    <phoneticPr fontId="1" type="noConversion"/>
  </si>
  <si>
    <t>紫+1</t>
    <phoneticPr fontId="1" type="noConversion"/>
  </si>
  <si>
    <t>紫+2</t>
    <phoneticPr fontId="1" type="noConversion"/>
  </si>
  <si>
    <t>橙</t>
    <phoneticPr fontId="1" type="noConversion"/>
  </si>
  <si>
    <t>advanced</t>
    <phoneticPr fontId="1" type="noConversion"/>
  </si>
  <si>
    <t>0</t>
  </si>
  <si>
    <t>1</t>
  </si>
  <si>
    <t>2</t>
  </si>
  <si>
    <t/>
  </si>
  <si>
    <t>#kui_luomao.png</t>
  </si>
  <si>
    <t>#kui_wushengjin.png</t>
  </si>
  <si>
    <t>#kui_yebenkui.png</t>
  </si>
  <si>
    <t>#kui_gailiangkui.png</t>
  </si>
  <si>
    <t>#kui_zhiweiguan.png</t>
  </si>
  <si>
    <t>拳套-5阶</t>
  </si>
  <si>
    <t>拳套-4阶</t>
  </si>
  <si>
    <t>拳套-3阶</t>
  </si>
  <si>
    <t>拳套-2阶</t>
  </si>
  <si>
    <t>拳套-1阶</t>
  </si>
  <si>
    <t>拳套0阶</t>
  </si>
  <si>
    <t>拳套1阶</t>
  </si>
  <si>
    <t>拳套2阶</t>
  </si>
  <si>
    <t>弓箭-7阶</t>
  </si>
  <si>
    <t>弓箭-6阶</t>
  </si>
  <si>
    <t>弓箭-5阶</t>
  </si>
  <si>
    <t>弓箭-4阶</t>
  </si>
  <si>
    <t>弓箭-3阶</t>
  </si>
  <si>
    <t>弓箭-2阶</t>
  </si>
  <si>
    <t>弓箭-1阶</t>
  </si>
  <si>
    <t>弓箭0阶</t>
  </si>
  <si>
    <t>#kui_zijinguan.png</t>
  </si>
  <si>
    <t>#kui_fuzikui.png</t>
  </si>
  <si>
    <t>#kui_jiulongguan.png</t>
  </si>
  <si>
    <t>#yi_heiduankuaiyi.png</t>
  </si>
  <si>
    <t>#yi_sujianyi.png</t>
  </si>
  <si>
    <t>#yi_tuanhuamagua.png</t>
  </si>
  <si>
    <t>#yi_shenjiangyi.png</t>
  </si>
  <si>
    <t>#yi_maodingshangjia.png</t>
  </si>
  <si>
    <t>#yi_tangnishangkai.png</t>
  </si>
  <si>
    <t>#yi_guanyukaoshangjia.png</t>
  </si>
  <si>
    <t>#yi_bawangkaoshangjia.png</t>
  </si>
  <si>
    <t>#yaodai_sudai.png</t>
  </si>
  <si>
    <t>#yaodai_koudai.png</t>
  </si>
  <si>
    <t>#yaodai_yaoku.png</t>
  </si>
  <si>
    <t>#yaodai_yudai.png</t>
  </si>
  <si>
    <t>#yaodai_jinbaodu.png</t>
  </si>
  <si>
    <t>#yaodai_tangnipiaodai.png</t>
  </si>
  <si>
    <t>#yaodai_dalongkaodu.png</t>
  </si>
  <si>
    <t>#yaodai_qilinkaodu.png</t>
  </si>
  <si>
    <t>#ku_heiduankuaiku.png</t>
  </si>
  <si>
    <t>#ku_jianku.png</t>
  </si>
  <si>
    <t>#ku_tuanhuadaku.png</t>
  </si>
  <si>
    <t>#ku_shenjiangku.png</t>
  </si>
  <si>
    <t>#ku_maodingxiajia.png</t>
  </si>
  <si>
    <t>#ku_tangnixiakai.png</t>
  </si>
  <si>
    <t>#ku_guanyukaoxiajia.png</t>
  </si>
  <si>
    <t>#ku_bawangkaoxiajia.png</t>
  </si>
  <si>
    <t>#xie_bodixie.png</t>
  </si>
  <si>
    <t>#xie_fuzixie.png</t>
  </si>
  <si>
    <t>#xie_dengyunlv.png</t>
  </si>
  <si>
    <t>#xie_houdixue.png</t>
  </si>
  <si>
    <t>#xie_chaofangxue.png</t>
  </si>
  <si>
    <t>#xie_yulinxue.png</t>
  </si>
  <si>
    <t>#xie_hutouxue.png</t>
  </si>
  <si>
    <t>#xie_longyunxue.png</t>
  </si>
  <si>
    <t>影缝</t>
  </si>
  <si>
    <t>火判</t>
    <phoneticPr fontId="1" type="noConversion"/>
  </si>
  <si>
    <t>影缝</t>
    <phoneticPr fontId="1" type="noConversion"/>
  </si>
  <si>
    <t>影打</t>
    <phoneticPr fontId="1" type="noConversion"/>
  </si>
  <si>
    <t>陨石</t>
    <phoneticPr fontId="1" type="noConversion"/>
  </si>
  <si>
    <t>炎龙</t>
    <phoneticPr fontId="1" type="noConversion"/>
  </si>
  <si>
    <t>桐光</t>
    <phoneticPr fontId="1" type="noConversion"/>
  </si>
  <si>
    <t>空蝉</t>
    <phoneticPr fontId="1" type="noConversion"/>
  </si>
  <si>
    <t>囚龙</t>
    <phoneticPr fontId="1" type="noConversion"/>
  </si>
  <si>
    <t>#</t>
    <phoneticPr fontId="1" type="noConversion"/>
  </si>
  <si>
    <t>.png</t>
    <phoneticPr fontId="1" type="noConversion"/>
  </si>
  <si>
    <t>#gun_huopan.png</t>
  </si>
  <si>
    <t>#gun_yingfeng.png</t>
  </si>
  <si>
    <t>#gun_yingda1.png</t>
  </si>
  <si>
    <t>#gun_yunshi.png</t>
  </si>
  <si>
    <t>#gun_yanlong.png</t>
  </si>
  <si>
    <t>#gun_tongguang.png</t>
  </si>
  <si>
    <t>#gun_kongchan.png</t>
  </si>
  <si>
    <t>#gun_qiulong.png</t>
  </si>
  <si>
    <t>hero0002</t>
    <phoneticPr fontId="1" type="noConversion"/>
  </si>
  <si>
    <t>resID</t>
    <phoneticPr fontId="1" type="noConversion"/>
  </si>
  <si>
    <t>唐猊上铠</t>
    <phoneticPr fontId="1" type="noConversion"/>
  </si>
  <si>
    <t>int</t>
  </si>
  <si>
    <t>string</t>
  </si>
  <si>
    <t>id</t>
  </si>
  <si>
    <t>equipId</t>
  </si>
  <si>
    <t>resID</t>
  </si>
  <si>
    <t>level</t>
  </si>
  <si>
    <t>name</t>
  </si>
  <si>
    <t>icon</t>
  </si>
  <si>
    <t>quality</t>
  </si>
  <si>
    <t>advanced</t>
  </si>
  <si>
    <t>levelUpNeedCoin</t>
  </si>
  <si>
    <t>levelUpNeedResId1</t>
  </si>
  <si>
    <t>levelUpNeedResCnt1</t>
  </si>
  <si>
    <t>levelUpNeedResId2</t>
  </si>
  <si>
    <t>levelUpNeedResCnt2</t>
  </si>
  <si>
    <t>isStepUp</t>
  </si>
  <si>
    <t>attrType</t>
  </si>
  <si>
    <t>attrValue</t>
  </si>
  <si>
    <t>nextLevelAttrType</t>
  </si>
  <si>
    <t>nextLevelAttrValue</t>
  </si>
  <si>
    <t>res</t>
  </si>
  <si>
    <t>equipPosition</t>
  </si>
  <si>
    <t>power</t>
  </si>
  <si>
    <t>image/icons/bingqi.png</t>
  </si>
  <si>
    <t>7</t>
  </si>
  <si>
    <t>火判</t>
  </si>
  <si>
    <t>影打</t>
  </si>
  <si>
    <t>陨石</t>
  </si>
  <si>
    <t>炎龙</t>
  </si>
  <si>
    <t>桐光</t>
  </si>
  <si>
    <t>空蝉</t>
  </si>
  <si>
    <t>囚龙</t>
  </si>
  <si>
    <t>资源，目前武器独有</t>
    <phoneticPr fontId="1" type="noConversion"/>
  </si>
  <si>
    <t>等级</t>
    <phoneticPr fontId="1" type="noConversion"/>
  </si>
  <si>
    <t>品质框颜色</t>
    <phoneticPr fontId="1" type="noConversion"/>
  </si>
  <si>
    <t>+1、+2的显示</t>
    <phoneticPr fontId="1" type="noConversion"/>
  </si>
  <si>
    <t>升级铜钱</t>
    <phoneticPr fontId="1" type="noConversion"/>
  </si>
  <si>
    <t>升级材料</t>
    <phoneticPr fontId="1" type="noConversion"/>
  </si>
  <si>
    <t>材料数量</t>
    <phoneticPr fontId="1" type="noConversion"/>
  </si>
  <si>
    <t>是否为进化</t>
    <phoneticPr fontId="1" type="noConversion"/>
  </si>
  <si>
    <t>增加属性</t>
    <phoneticPr fontId="1" type="noConversion"/>
  </si>
  <si>
    <t>增加属性值</t>
    <phoneticPr fontId="1" type="noConversion"/>
  </si>
  <si>
    <t>装备位置</t>
    <phoneticPr fontId="1" type="noConversion"/>
  </si>
  <si>
    <t>战斗力</t>
    <phoneticPr fontId="1" type="noConversion"/>
  </si>
  <si>
    <t>没用过，以前做外显用的？</t>
    <phoneticPr fontId="1" type="noConversion"/>
  </si>
  <si>
    <t>RRes</t>
    <phoneticPr fontId="1" type="noConversion"/>
  </si>
  <si>
    <t>LRes</t>
    <phoneticPr fontId="1" type="noConversion"/>
  </si>
  <si>
    <t>LOffset</t>
    <phoneticPr fontId="1" type="noConversion"/>
  </si>
  <si>
    <t>ROffset</t>
    <phoneticPr fontId="1" type="noConversion"/>
  </si>
  <si>
    <t>LZoder</t>
    <phoneticPr fontId="1" type="noConversion"/>
  </si>
  <si>
    <t>RZoder</t>
    <phoneticPr fontId="1" type="noConversion"/>
  </si>
  <si>
    <t>int</t>
    <phoneticPr fontId="1" type="noConversion"/>
  </si>
  <si>
    <t>右边武器资源</t>
    <phoneticPr fontId="1" type="noConversion"/>
  </si>
  <si>
    <t>左边武器资源</t>
    <phoneticPr fontId="1" type="noConversion"/>
  </si>
  <si>
    <t>左边五七偏移</t>
    <phoneticPr fontId="1" type="noConversion"/>
  </si>
  <si>
    <t>右边武器偏移</t>
    <phoneticPr fontId="1" type="noConversion"/>
  </si>
  <si>
    <t>做武器层级</t>
    <phoneticPr fontId="1" type="noConversion"/>
  </si>
  <si>
    <t>右武器层级</t>
    <phoneticPr fontId="1" type="noConversion"/>
  </si>
  <si>
    <t>#gun_huopan1.png</t>
    <phoneticPr fontId="1" type="noConversion"/>
  </si>
  <si>
    <t>0,0</t>
    <phoneticPr fontId="1" type="noConversion"/>
  </si>
  <si>
    <t>#gun_yingfeng2.png</t>
    <phoneticPr fontId="1" type="noConversion"/>
  </si>
  <si>
    <t>#gun_yingda3.png</t>
    <phoneticPr fontId="1" type="noConversion"/>
  </si>
  <si>
    <t>#gun_yunshi4.png</t>
    <phoneticPr fontId="1" type="noConversion"/>
  </si>
  <si>
    <t>#gun_yanlong5.png</t>
    <phoneticPr fontId="1" type="noConversion"/>
  </si>
  <si>
    <t>#gun_tongguang6.png</t>
    <phoneticPr fontId="1" type="noConversion"/>
  </si>
  <si>
    <t>#gun_kongchan7.png</t>
    <phoneticPr fontId="1" type="noConversion"/>
  </si>
  <si>
    <t>#gun_qiulong8.png</t>
    <phoneticPr fontId="1" type="noConversion"/>
  </si>
  <si>
    <t>58,0</t>
    <phoneticPr fontId="1" type="noConversion"/>
  </si>
  <si>
    <t>3</t>
  </si>
  <si>
    <t>4</t>
  </si>
  <si>
    <t>5</t>
  </si>
  <si>
    <t>6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</si>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</sst>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/>
    <xf numFmtId="0" fontId="0" fillId="0" borderId="0" xfId="0" quotePrefix="1"/>
    <xf numFmtId="0" fontId="0" fillId="0" borderId="0" xfId="0"/>
    <xf numFmtId="0" fontId="0" fillId="0" borderId="0" xfId="0" applyFill="1" applyAlignment="1">
      <alignment horizontal="center" vertical="center"/>
    </xf>
    <xf numFmtId="49" fontId="0" fillId="0" borderId="0" xfId="0" applyNumberFormat="1"/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2</xdr:row>
      <xdr:rowOff>19050</xdr:rowOff>
    </xdr:from>
    <xdr:to>
      <xdr:col>15</xdr:col>
      <xdr:colOff>466169</xdr:colOff>
      <xdr:row>28</xdr:row>
      <xdr:rowOff>151795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381000"/>
          <a:ext cx="4447619" cy="48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0.8</v>
          </cell>
        </row>
        <row r="26">
          <cell r="E26">
            <v>7</v>
          </cell>
          <cell r="F26">
            <v>0.8</v>
          </cell>
        </row>
        <row r="27">
          <cell r="E27">
            <v>1</v>
          </cell>
          <cell r="F27">
            <v>3.4000000000000002E-2</v>
          </cell>
        </row>
        <row r="28">
          <cell r="E28">
            <v>2</v>
          </cell>
          <cell r="F28">
            <v>1</v>
          </cell>
        </row>
        <row r="29">
          <cell r="E29">
            <v>3</v>
          </cell>
          <cell r="F29">
            <v>4.5</v>
          </cell>
        </row>
        <row r="30">
          <cell r="E30">
            <v>16</v>
          </cell>
          <cell r="F30">
            <v>12</v>
          </cell>
        </row>
        <row r="31">
          <cell r="E31">
            <v>10</v>
          </cell>
          <cell r="F31">
            <v>10</v>
          </cell>
        </row>
        <row r="32">
          <cell r="E32">
            <v>9</v>
          </cell>
          <cell r="F32">
            <v>10</v>
          </cell>
        </row>
        <row r="33">
          <cell r="E33">
            <v>23</v>
          </cell>
          <cell r="F33">
            <v>5</v>
          </cell>
        </row>
        <row r="34">
          <cell r="E34">
            <v>25</v>
          </cell>
          <cell r="F34">
            <v>3.5</v>
          </cell>
        </row>
        <row r="35">
          <cell r="E35">
            <v>24</v>
          </cell>
          <cell r="F35">
            <v>5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>
        <row r="105">
          <cell r="B105">
            <v>3326</v>
          </cell>
          <cell r="C105">
            <v>113</v>
          </cell>
          <cell r="D105">
            <v>2217</v>
          </cell>
          <cell r="E105">
            <v>113</v>
          </cell>
          <cell r="F105">
            <v>203</v>
          </cell>
          <cell r="G105">
            <v>203</v>
          </cell>
        </row>
        <row r="106">
          <cell r="B106">
            <v>3880</v>
          </cell>
          <cell r="C106">
            <v>132</v>
          </cell>
          <cell r="D106">
            <v>2586</v>
          </cell>
          <cell r="E106">
            <v>132</v>
          </cell>
          <cell r="F106">
            <v>237</v>
          </cell>
          <cell r="G106">
            <v>237</v>
          </cell>
        </row>
        <row r="107">
          <cell r="B107">
            <v>8869</v>
          </cell>
          <cell r="C107">
            <v>151</v>
          </cell>
          <cell r="D107">
            <v>2956</v>
          </cell>
          <cell r="E107">
            <v>151</v>
          </cell>
          <cell r="F107">
            <v>271</v>
          </cell>
          <cell r="G107">
            <v>271</v>
          </cell>
        </row>
        <row r="108">
          <cell r="B108">
            <v>9978</v>
          </cell>
          <cell r="C108">
            <v>170</v>
          </cell>
          <cell r="D108">
            <v>3326</v>
          </cell>
          <cell r="E108">
            <v>170</v>
          </cell>
          <cell r="F108">
            <v>305</v>
          </cell>
          <cell r="G108">
            <v>305</v>
          </cell>
        </row>
        <row r="109">
          <cell r="B109">
            <v>11086</v>
          </cell>
          <cell r="C109">
            <v>378</v>
          </cell>
          <cell r="D109">
            <v>3695</v>
          </cell>
          <cell r="E109">
            <v>189</v>
          </cell>
          <cell r="F109">
            <v>339</v>
          </cell>
          <cell r="G109">
            <v>339</v>
          </cell>
        </row>
        <row r="110">
          <cell r="B110">
            <v>12195</v>
          </cell>
          <cell r="C110">
            <v>416</v>
          </cell>
          <cell r="D110">
            <v>8130</v>
          </cell>
          <cell r="E110">
            <v>208</v>
          </cell>
          <cell r="F110">
            <v>373</v>
          </cell>
          <cell r="G110">
            <v>373</v>
          </cell>
        </row>
        <row r="111">
          <cell r="B111">
            <v>13304</v>
          </cell>
          <cell r="C111">
            <v>454</v>
          </cell>
          <cell r="D111">
            <v>8869</v>
          </cell>
          <cell r="E111">
            <v>227</v>
          </cell>
          <cell r="F111">
            <v>407</v>
          </cell>
          <cell r="G111">
            <v>407</v>
          </cell>
        </row>
        <row r="112">
          <cell r="B112">
            <v>14413</v>
          </cell>
          <cell r="C112">
            <v>491</v>
          </cell>
          <cell r="D112">
            <v>9608</v>
          </cell>
          <cell r="E112">
            <v>491</v>
          </cell>
          <cell r="F112">
            <v>441</v>
          </cell>
          <cell r="G112">
            <v>441</v>
          </cell>
        </row>
        <row r="113">
          <cell r="B113">
            <v>15521</v>
          </cell>
          <cell r="C113">
            <v>529</v>
          </cell>
          <cell r="D113">
            <v>10347</v>
          </cell>
          <cell r="E113">
            <v>529</v>
          </cell>
          <cell r="F113">
            <v>475</v>
          </cell>
          <cell r="G113">
            <v>475</v>
          </cell>
        </row>
        <row r="114">
          <cell r="B114">
            <v>16630</v>
          </cell>
          <cell r="C114">
            <v>567</v>
          </cell>
          <cell r="D114">
            <v>11086</v>
          </cell>
          <cell r="E114">
            <v>567</v>
          </cell>
          <cell r="F114">
            <v>1017</v>
          </cell>
          <cell r="G114">
            <v>508</v>
          </cell>
        </row>
        <row r="115">
          <cell r="B115">
            <v>17739</v>
          </cell>
          <cell r="C115">
            <v>605</v>
          </cell>
          <cell r="D115">
            <v>11826</v>
          </cell>
          <cell r="E115">
            <v>605</v>
          </cell>
          <cell r="F115">
            <v>1085</v>
          </cell>
          <cell r="G115">
            <v>1085</v>
          </cell>
        </row>
        <row r="116">
          <cell r="B116">
            <v>18847</v>
          </cell>
          <cell r="C116">
            <v>643</v>
          </cell>
          <cell r="D116">
            <v>12565</v>
          </cell>
          <cell r="E116">
            <v>643</v>
          </cell>
          <cell r="F116">
            <v>1153</v>
          </cell>
          <cell r="G116">
            <v>1153</v>
          </cell>
        </row>
        <row r="117">
          <cell r="B117">
            <v>29934</v>
          </cell>
          <cell r="C117">
            <v>681</v>
          </cell>
          <cell r="D117">
            <v>13304</v>
          </cell>
          <cell r="E117">
            <v>681</v>
          </cell>
          <cell r="F117">
            <v>1221</v>
          </cell>
          <cell r="G117">
            <v>1221</v>
          </cell>
        </row>
        <row r="118">
          <cell r="B118">
            <v>31597</v>
          </cell>
          <cell r="C118">
            <v>718</v>
          </cell>
          <cell r="D118">
            <v>14043</v>
          </cell>
          <cell r="E118">
            <v>718</v>
          </cell>
          <cell r="F118">
            <v>1289</v>
          </cell>
          <cell r="G118">
            <v>1289</v>
          </cell>
        </row>
        <row r="119">
          <cell r="B119">
            <v>33260</v>
          </cell>
          <cell r="C119">
            <v>1135</v>
          </cell>
          <cell r="D119">
            <v>14782</v>
          </cell>
          <cell r="E119">
            <v>756</v>
          </cell>
          <cell r="F119">
            <v>1357</v>
          </cell>
          <cell r="G119">
            <v>1357</v>
          </cell>
        </row>
        <row r="120">
          <cell r="B120">
            <v>34923</v>
          </cell>
          <cell r="C120">
            <v>1191</v>
          </cell>
          <cell r="D120">
            <v>23282</v>
          </cell>
          <cell r="E120">
            <v>794</v>
          </cell>
          <cell r="F120">
            <v>1425</v>
          </cell>
          <cell r="G120">
            <v>1425</v>
          </cell>
        </row>
        <row r="121">
          <cell r="B121">
            <v>36586</v>
          </cell>
          <cell r="C121">
            <v>1248</v>
          </cell>
          <cell r="D121">
            <v>24391</v>
          </cell>
          <cell r="E121">
            <v>832</v>
          </cell>
          <cell r="F121">
            <v>1492</v>
          </cell>
          <cell r="G121">
            <v>1492</v>
          </cell>
        </row>
        <row r="122">
          <cell r="B122">
            <v>38249</v>
          </cell>
          <cell r="C122">
            <v>1305</v>
          </cell>
          <cell r="D122">
            <v>25499</v>
          </cell>
          <cell r="E122">
            <v>1305</v>
          </cell>
          <cell r="F122">
            <v>1560</v>
          </cell>
          <cell r="G122">
            <v>1560</v>
          </cell>
        </row>
        <row r="123">
          <cell r="B123">
            <v>39912</v>
          </cell>
          <cell r="C123">
            <v>1362</v>
          </cell>
          <cell r="D123">
            <v>26608</v>
          </cell>
          <cell r="E123">
            <v>1362</v>
          </cell>
          <cell r="F123">
            <v>1628</v>
          </cell>
          <cell r="G123">
            <v>1628</v>
          </cell>
        </row>
        <row r="124">
          <cell r="B124">
            <v>41575</v>
          </cell>
          <cell r="C124">
            <v>1418</v>
          </cell>
          <cell r="D124">
            <v>27717</v>
          </cell>
          <cell r="E124">
            <v>1418</v>
          </cell>
          <cell r="F124">
            <v>2544</v>
          </cell>
          <cell r="G124">
            <v>1696</v>
          </cell>
        </row>
        <row r="125">
          <cell r="B125">
            <v>43239</v>
          </cell>
          <cell r="C125">
            <v>1475</v>
          </cell>
          <cell r="D125">
            <v>28825</v>
          </cell>
          <cell r="E125">
            <v>1475</v>
          </cell>
          <cell r="F125">
            <v>2646</v>
          </cell>
          <cell r="G125">
            <v>2646</v>
          </cell>
        </row>
        <row r="126">
          <cell r="B126">
            <v>44902</v>
          </cell>
          <cell r="C126">
            <v>1532</v>
          </cell>
          <cell r="D126">
            <v>29934</v>
          </cell>
          <cell r="E126">
            <v>1532</v>
          </cell>
          <cell r="F126">
            <v>2748</v>
          </cell>
          <cell r="G126">
            <v>2748</v>
          </cell>
        </row>
        <row r="127">
          <cell r="B127">
            <v>62086</v>
          </cell>
          <cell r="C127">
            <v>1589</v>
          </cell>
          <cell r="D127">
            <v>31043</v>
          </cell>
          <cell r="E127">
            <v>1589</v>
          </cell>
          <cell r="F127">
            <v>2850</v>
          </cell>
          <cell r="G127">
            <v>2850</v>
          </cell>
        </row>
        <row r="128">
          <cell r="B128">
            <v>64304</v>
          </cell>
          <cell r="C128">
            <v>1645</v>
          </cell>
          <cell r="D128">
            <v>32152</v>
          </cell>
          <cell r="E128">
            <v>1645</v>
          </cell>
          <cell r="F128">
            <v>2951</v>
          </cell>
          <cell r="G128">
            <v>2951</v>
          </cell>
        </row>
        <row r="129">
          <cell r="B129">
            <v>66521</v>
          </cell>
          <cell r="C129">
            <v>2270</v>
          </cell>
          <cell r="D129">
            <v>33260</v>
          </cell>
          <cell r="E129">
            <v>1702</v>
          </cell>
          <cell r="F129">
            <v>3053</v>
          </cell>
          <cell r="G129">
            <v>3053</v>
          </cell>
        </row>
        <row r="130">
          <cell r="B130">
            <v>68738</v>
          </cell>
          <cell r="C130">
            <v>2345</v>
          </cell>
          <cell r="D130">
            <v>45825</v>
          </cell>
          <cell r="E130">
            <v>1759</v>
          </cell>
          <cell r="F130">
            <v>3155</v>
          </cell>
          <cell r="G130">
            <v>3155</v>
          </cell>
        </row>
        <row r="131">
          <cell r="B131">
            <v>70956</v>
          </cell>
          <cell r="C131">
            <v>2421</v>
          </cell>
          <cell r="D131">
            <v>47304</v>
          </cell>
          <cell r="E131">
            <v>1816</v>
          </cell>
          <cell r="F131">
            <v>3257</v>
          </cell>
          <cell r="G131">
            <v>3257</v>
          </cell>
        </row>
        <row r="132">
          <cell r="B132">
            <v>73173</v>
          </cell>
          <cell r="C132">
            <v>2497</v>
          </cell>
          <cell r="D132">
            <v>48782</v>
          </cell>
          <cell r="E132">
            <v>2497</v>
          </cell>
          <cell r="F132">
            <v>3359</v>
          </cell>
          <cell r="G132">
            <v>3359</v>
          </cell>
        </row>
        <row r="133">
          <cell r="B133">
            <v>75391</v>
          </cell>
          <cell r="C133">
            <v>2572</v>
          </cell>
          <cell r="D133">
            <v>50260</v>
          </cell>
          <cell r="E133">
            <v>2572</v>
          </cell>
          <cell r="F133">
            <v>3460</v>
          </cell>
          <cell r="G133">
            <v>3460</v>
          </cell>
        </row>
        <row r="134">
          <cell r="B134">
            <v>77608</v>
          </cell>
          <cell r="C134">
            <v>2648</v>
          </cell>
          <cell r="D134">
            <v>51738</v>
          </cell>
          <cell r="E134">
            <v>2648</v>
          </cell>
          <cell r="F134">
            <v>4750</v>
          </cell>
          <cell r="G134">
            <v>3562</v>
          </cell>
        </row>
        <row r="135">
          <cell r="B135">
            <v>79825</v>
          </cell>
          <cell r="C135">
            <v>2724</v>
          </cell>
          <cell r="D135">
            <v>53217</v>
          </cell>
          <cell r="E135">
            <v>2724</v>
          </cell>
          <cell r="F135">
            <v>4885</v>
          </cell>
          <cell r="G135">
            <v>4885</v>
          </cell>
        </row>
        <row r="136">
          <cell r="B136">
            <v>82043</v>
          </cell>
          <cell r="C136">
            <v>2799</v>
          </cell>
          <cell r="D136">
            <v>54695</v>
          </cell>
          <cell r="E136">
            <v>2799</v>
          </cell>
          <cell r="F136">
            <v>5021</v>
          </cell>
          <cell r="G136">
            <v>5021</v>
          </cell>
        </row>
        <row r="137">
          <cell r="B137">
            <v>105325</v>
          </cell>
          <cell r="C137">
            <v>2875</v>
          </cell>
          <cell r="D137">
            <v>56173</v>
          </cell>
          <cell r="E137">
            <v>2875</v>
          </cell>
          <cell r="F137">
            <v>5157</v>
          </cell>
          <cell r="G137">
            <v>5157</v>
          </cell>
        </row>
        <row r="138">
          <cell r="B138">
            <v>108097</v>
          </cell>
          <cell r="C138">
            <v>2951</v>
          </cell>
          <cell r="D138">
            <v>57651</v>
          </cell>
          <cell r="E138">
            <v>2951</v>
          </cell>
          <cell r="F138">
            <v>5292</v>
          </cell>
          <cell r="G138">
            <v>5292</v>
          </cell>
        </row>
        <row r="139">
          <cell r="B139">
            <v>110869</v>
          </cell>
          <cell r="C139">
            <v>3783</v>
          </cell>
          <cell r="D139">
            <v>59130</v>
          </cell>
          <cell r="E139">
            <v>3026</v>
          </cell>
          <cell r="F139">
            <v>5428</v>
          </cell>
          <cell r="G139">
            <v>5428</v>
          </cell>
        </row>
        <row r="140">
          <cell r="B140">
            <v>113641</v>
          </cell>
          <cell r="C140">
            <v>3878</v>
          </cell>
          <cell r="D140">
            <v>75760</v>
          </cell>
          <cell r="E140">
            <v>3102</v>
          </cell>
          <cell r="F140">
            <v>5564</v>
          </cell>
          <cell r="G140">
            <v>5564</v>
          </cell>
        </row>
        <row r="141">
          <cell r="B141">
            <v>116412</v>
          </cell>
          <cell r="C141">
            <v>3972</v>
          </cell>
          <cell r="D141">
            <v>77608</v>
          </cell>
          <cell r="E141">
            <v>3178</v>
          </cell>
          <cell r="F141">
            <v>5700</v>
          </cell>
          <cell r="G141">
            <v>5700</v>
          </cell>
        </row>
        <row r="142">
          <cell r="B142">
            <v>119184</v>
          </cell>
          <cell r="C142">
            <v>4067</v>
          </cell>
          <cell r="D142">
            <v>79456</v>
          </cell>
          <cell r="E142">
            <v>4067</v>
          </cell>
          <cell r="F142">
            <v>5835</v>
          </cell>
          <cell r="G142">
            <v>5835</v>
          </cell>
        </row>
        <row r="143">
          <cell r="B143">
            <v>121956</v>
          </cell>
          <cell r="C143">
            <v>4161</v>
          </cell>
          <cell r="D143">
            <v>81303</v>
          </cell>
          <cell r="E143">
            <v>4161</v>
          </cell>
          <cell r="F143">
            <v>5971</v>
          </cell>
          <cell r="G143">
            <v>5971</v>
          </cell>
        </row>
        <row r="144">
          <cell r="B144">
            <v>124727</v>
          </cell>
          <cell r="C144">
            <v>4256</v>
          </cell>
          <cell r="D144">
            <v>83151</v>
          </cell>
          <cell r="E144">
            <v>4256</v>
          </cell>
          <cell r="F144">
            <v>7634</v>
          </cell>
          <cell r="G144">
            <v>6107</v>
          </cell>
        </row>
        <row r="145">
          <cell r="B145">
            <v>127499</v>
          </cell>
          <cell r="C145">
            <v>4351</v>
          </cell>
          <cell r="D145">
            <v>84999</v>
          </cell>
          <cell r="E145">
            <v>4351</v>
          </cell>
          <cell r="F145">
            <v>7803</v>
          </cell>
          <cell r="G145">
            <v>7803</v>
          </cell>
        </row>
        <row r="146">
          <cell r="B146">
            <v>130271</v>
          </cell>
          <cell r="C146">
            <v>4445</v>
          </cell>
          <cell r="D146">
            <v>86847</v>
          </cell>
          <cell r="E146">
            <v>4445</v>
          </cell>
          <cell r="F146">
            <v>7973</v>
          </cell>
          <cell r="G146">
            <v>7973</v>
          </cell>
        </row>
        <row r="147">
          <cell r="B147">
            <v>159651</v>
          </cell>
          <cell r="C147">
            <v>4540</v>
          </cell>
          <cell r="D147">
            <v>88695</v>
          </cell>
          <cell r="E147">
            <v>4540</v>
          </cell>
          <cell r="F147">
            <v>8143</v>
          </cell>
          <cell r="G147">
            <v>8143</v>
          </cell>
        </row>
        <row r="148">
          <cell r="B148">
            <v>162977</v>
          </cell>
          <cell r="C148">
            <v>4634</v>
          </cell>
          <cell r="D148">
            <v>90543</v>
          </cell>
          <cell r="E148">
            <v>4634</v>
          </cell>
          <cell r="F148">
            <v>8312</v>
          </cell>
          <cell r="G148">
            <v>8312</v>
          </cell>
        </row>
        <row r="149">
          <cell r="B149">
            <v>166303</v>
          </cell>
          <cell r="C149">
            <v>5675</v>
          </cell>
          <cell r="D149">
            <v>92390</v>
          </cell>
          <cell r="E149">
            <v>4729</v>
          </cell>
          <cell r="F149">
            <v>8482</v>
          </cell>
          <cell r="G149">
            <v>8482</v>
          </cell>
        </row>
        <row r="150">
          <cell r="B150">
            <v>169630</v>
          </cell>
          <cell r="C150">
            <v>5788</v>
          </cell>
          <cell r="D150">
            <v>113086</v>
          </cell>
          <cell r="E150">
            <v>4824</v>
          </cell>
          <cell r="F150">
            <v>8652</v>
          </cell>
          <cell r="G150">
            <v>8652</v>
          </cell>
        </row>
        <row r="151">
          <cell r="B151">
            <v>172956</v>
          </cell>
          <cell r="C151">
            <v>5902</v>
          </cell>
          <cell r="D151">
            <v>115303</v>
          </cell>
          <cell r="E151">
            <v>4918</v>
          </cell>
          <cell r="F151">
            <v>8821</v>
          </cell>
          <cell r="G151">
            <v>8821</v>
          </cell>
        </row>
        <row r="152">
          <cell r="B152">
            <v>176282</v>
          </cell>
          <cell r="C152">
            <v>6015</v>
          </cell>
          <cell r="D152">
            <v>117521</v>
          </cell>
          <cell r="E152">
            <v>6015</v>
          </cell>
          <cell r="F152">
            <v>8991</v>
          </cell>
          <cell r="G152">
            <v>8991</v>
          </cell>
        </row>
        <row r="153">
          <cell r="B153">
            <v>179608</v>
          </cell>
          <cell r="C153">
            <v>6129</v>
          </cell>
          <cell r="D153">
            <v>119738</v>
          </cell>
          <cell r="E153">
            <v>6129</v>
          </cell>
          <cell r="F153">
            <v>9160</v>
          </cell>
          <cell r="G153">
            <v>9160</v>
          </cell>
        </row>
        <row r="154">
          <cell r="B154">
            <v>182934</v>
          </cell>
          <cell r="C154">
            <v>6242</v>
          </cell>
          <cell r="D154">
            <v>121955</v>
          </cell>
          <cell r="E154">
            <v>6242</v>
          </cell>
          <cell r="F154">
            <v>11196</v>
          </cell>
          <cell r="G154">
            <v>9330</v>
          </cell>
        </row>
        <row r="155">
          <cell r="B155">
            <v>186260</v>
          </cell>
          <cell r="C155">
            <v>6356</v>
          </cell>
          <cell r="D155">
            <v>124173</v>
          </cell>
          <cell r="E155">
            <v>6356</v>
          </cell>
          <cell r="F155">
            <v>11400</v>
          </cell>
          <cell r="G155">
            <v>11400</v>
          </cell>
        </row>
        <row r="156">
          <cell r="B156">
            <v>189586</v>
          </cell>
          <cell r="C156">
            <v>6469</v>
          </cell>
          <cell r="D156">
            <v>126390</v>
          </cell>
          <cell r="E156">
            <v>6469</v>
          </cell>
          <cell r="F156">
            <v>11603</v>
          </cell>
          <cell r="G156">
            <v>11603</v>
          </cell>
        </row>
        <row r="157">
          <cell r="B157">
            <v>225064</v>
          </cell>
          <cell r="C157">
            <v>6583</v>
          </cell>
          <cell r="D157">
            <v>128608</v>
          </cell>
          <cell r="E157">
            <v>6583</v>
          </cell>
          <cell r="F157">
            <v>11807</v>
          </cell>
          <cell r="G157">
            <v>11807</v>
          </cell>
        </row>
        <row r="158">
          <cell r="B158">
            <v>228945</v>
          </cell>
          <cell r="C158">
            <v>6696</v>
          </cell>
          <cell r="D158">
            <v>130825</v>
          </cell>
          <cell r="E158">
            <v>6696</v>
          </cell>
          <cell r="F158">
            <v>12011</v>
          </cell>
          <cell r="G158">
            <v>12011</v>
          </cell>
        </row>
        <row r="159">
          <cell r="B159">
            <v>232825</v>
          </cell>
          <cell r="C159">
            <v>7945</v>
          </cell>
          <cell r="D159">
            <v>133042</v>
          </cell>
          <cell r="E159">
            <v>6810</v>
          </cell>
          <cell r="F159">
            <v>12214</v>
          </cell>
          <cell r="G159">
            <v>12214</v>
          </cell>
        </row>
        <row r="160">
          <cell r="B160">
            <v>236705</v>
          </cell>
          <cell r="C160">
            <v>8077</v>
          </cell>
          <cell r="D160">
            <v>157803</v>
          </cell>
          <cell r="E160">
            <v>6923</v>
          </cell>
          <cell r="F160">
            <v>12418</v>
          </cell>
          <cell r="G160">
            <v>12418</v>
          </cell>
        </row>
        <row r="161">
          <cell r="B161">
            <v>240586</v>
          </cell>
          <cell r="C161">
            <v>8210</v>
          </cell>
          <cell r="D161">
            <v>160390</v>
          </cell>
          <cell r="E161">
            <v>7037</v>
          </cell>
          <cell r="F161">
            <v>12621</v>
          </cell>
          <cell r="G161">
            <v>12621</v>
          </cell>
        </row>
        <row r="162">
          <cell r="B162">
            <v>244466</v>
          </cell>
          <cell r="C162">
            <v>8342</v>
          </cell>
          <cell r="D162">
            <v>162977</v>
          </cell>
          <cell r="E162">
            <v>8342</v>
          </cell>
          <cell r="F162">
            <v>12825</v>
          </cell>
          <cell r="G162">
            <v>12825</v>
          </cell>
        </row>
        <row r="163">
          <cell r="B163">
            <v>248347</v>
          </cell>
          <cell r="C163">
            <v>8475</v>
          </cell>
          <cell r="D163">
            <v>165564</v>
          </cell>
          <cell r="E163">
            <v>8475</v>
          </cell>
          <cell r="F163">
            <v>13028</v>
          </cell>
          <cell r="G163">
            <v>13028</v>
          </cell>
        </row>
        <row r="164">
          <cell r="B164">
            <v>252227</v>
          </cell>
          <cell r="C164">
            <v>8607</v>
          </cell>
          <cell r="D164">
            <v>168151</v>
          </cell>
          <cell r="E164">
            <v>8607</v>
          </cell>
          <cell r="F164">
            <v>15437</v>
          </cell>
          <cell r="G164">
            <v>13232</v>
          </cell>
        </row>
        <row r="165">
          <cell r="B165">
            <v>256108</v>
          </cell>
          <cell r="C165">
            <v>8739</v>
          </cell>
          <cell r="D165">
            <v>170738</v>
          </cell>
          <cell r="E165">
            <v>8739</v>
          </cell>
          <cell r="F165">
            <v>15675</v>
          </cell>
          <cell r="G165">
            <v>15675</v>
          </cell>
        </row>
        <row r="166">
          <cell r="B166">
            <v>259988</v>
          </cell>
          <cell r="C166">
            <v>8872</v>
          </cell>
          <cell r="D166">
            <v>173325</v>
          </cell>
          <cell r="E166">
            <v>8872</v>
          </cell>
          <cell r="F166">
            <v>15912</v>
          </cell>
          <cell r="G166">
            <v>15912</v>
          </cell>
        </row>
        <row r="167">
          <cell r="B167">
            <v>301564</v>
          </cell>
          <cell r="C167">
            <v>9004</v>
          </cell>
          <cell r="D167">
            <v>175912</v>
          </cell>
          <cell r="E167">
            <v>9004</v>
          </cell>
          <cell r="F167">
            <v>16150</v>
          </cell>
          <cell r="G167">
            <v>16150</v>
          </cell>
        </row>
        <row r="168">
          <cell r="B168">
            <v>305999</v>
          </cell>
          <cell r="C168">
            <v>9137</v>
          </cell>
          <cell r="D168">
            <v>178499</v>
          </cell>
          <cell r="E168">
            <v>9137</v>
          </cell>
          <cell r="F168">
            <v>16387</v>
          </cell>
          <cell r="G168">
            <v>16387</v>
          </cell>
        </row>
        <row r="169">
          <cell r="B169">
            <v>310433</v>
          </cell>
          <cell r="C169">
            <v>10593</v>
          </cell>
          <cell r="D169">
            <v>181086</v>
          </cell>
          <cell r="E169">
            <v>9269</v>
          </cell>
          <cell r="F169">
            <v>16625</v>
          </cell>
          <cell r="G169">
            <v>16625</v>
          </cell>
        </row>
        <row r="170">
          <cell r="B170">
            <v>314868</v>
          </cell>
          <cell r="C170">
            <v>10745</v>
          </cell>
          <cell r="D170">
            <v>209912</v>
          </cell>
          <cell r="E170">
            <v>9402</v>
          </cell>
          <cell r="F170">
            <v>16862</v>
          </cell>
          <cell r="G170">
            <v>16862</v>
          </cell>
        </row>
        <row r="171">
          <cell r="B171">
            <v>319303</v>
          </cell>
          <cell r="C171">
            <v>10896</v>
          </cell>
          <cell r="D171">
            <v>212868</v>
          </cell>
          <cell r="E171">
            <v>9534</v>
          </cell>
          <cell r="F171">
            <v>17100</v>
          </cell>
          <cell r="G171">
            <v>17100</v>
          </cell>
        </row>
        <row r="172">
          <cell r="B172">
            <v>323738</v>
          </cell>
          <cell r="C172">
            <v>11047</v>
          </cell>
          <cell r="D172">
            <v>215825</v>
          </cell>
          <cell r="E172">
            <v>11047</v>
          </cell>
          <cell r="F172">
            <v>17337</v>
          </cell>
          <cell r="G172">
            <v>17337</v>
          </cell>
        </row>
        <row r="173">
          <cell r="B173">
            <v>328173</v>
          </cell>
          <cell r="C173">
            <v>11199</v>
          </cell>
          <cell r="D173">
            <v>218781</v>
          </cell>
          <cell r="E173">
            <v>11199</v>
          </cell>
          <cell r="F173">
            <v>17575</v>
          </cell>
          <cell r="G173">
            <v>17575</v>
          </cell>
        </row>
        <row r="174">
          <cell r="B174">
            <v>332607</v>
          </cell>
          <cell r="C174">
            <v>11350</v>
          </cell>
          <cell r="D174">
            <v>221738</v>
          </cell>
          <cell r="E174">
            <v>11350</v>
          </cell>
          <cell r="F174">
            <v>20357</v>
          </cell>
          <cell r="G174">
            <v>17812</v>
          </cell>
        </row>
        <row r="175">
          <cell r="B175">
            <v>337042</v>
          </cell>
          <cell r="C175">
            <v>11501</v>
          </cell>
          <cell r="D175">
            <v>224694</v>
          </cell>
          <cell r="E175">
            <v>11501</v>
          </cell>
          <cell r="F175">
            <v>20629</v>
          </cell>
          <cell r="G175">
            <v>20629</v>
          </cell>
        </row>
        <row r="176">
          <cell r="B176">
            <v>341477</v>
          </cell>
          <cell r="C176">
            <v>11653</v>
          </cell>
          <cell r="D176">
            <v>227651</v>
          </cell>
          <cell r="E176">
            <v>11653</v>
          </cell>
          <cell r="F176">
            <v>20900</v>
          </cell>
          <cell r="G176">
            <v>20900</v>
          </cell>
        </row>
        <row r="177">
          <cell r="B177">
            <v>389151</v>
          </cell>
          <cell r="C177">
            <v>11804</v>
          </cell>
          <cell r="D177">
            <v>230607</v>
          </cell>
          <cell r="E177">
            <v>11804</v>
          </cell>
          <cell r="F177">
            <v>21171</v>
          </cell>
          <cell r="G177">
            <v>21171</v>
          </cell>
        </row>
        <row r="178">
          <cell r="B178">
            <v>394140</v>
          </cell>
          <cell r="C178">
            <v>11955</v>
          </cell>
          <cell r="D178">
            <v>233564</v>
          </cell>
          <cell r="E178">
            <v>11955</v>
          </cell>
          <cell r="F178">
            <v>21443</v>
          </cell>
          <cell r="G178">
            <v>21443</v>
          </cell>
        </row>
        <row r="179">
          <cell r="B179">
            <v>399129</v>
          </cell>
          <cell r="C179">
            <v>13620</v>
          </cell>
          <cell r="D179">
            <v>236520</v>
          </cell>
          <cell r="E179">
            <v>12107</v>
          </cell>
          <cell r="F179">
            <v>21714</v>
          </cell>
          <cell r="G179">
            <v>21714</v>
          </cell>
        </row>
        <row r="180">
          <cell r="B180">
            <v>404118</v>
          </cell>
          <cell r="C180">
            <v>13790</v>
          </cell>
          <cell r="D180">
            <v>269411</v>
          </cell>
          <cell r="E180">
            <v>12258</v>
          </cell>
          <cell r="F180">
            <v>21986</v>
          </cell>
          <cell r="G180">
            <v>21986</v>
          </cell>
        </row>
        <row r="181">
          <cell r="B181">
            <v>409107</v>
          </cell>
          <cell r="C181">
            <v>13961</v>
          </cell>
          <cell r="D181">
            <v>272737</v>
          </cell>
          <cell r="E181">
            <v>12409</v>
          </cell>
          <cell r="F181">
            <v>22257</v>
          </cell>
          <cell r="G181">
            <v>22257</v>
          </cell>
        </row>
        <row r="182">
          <cell r="B182">
            <v>414096</v>
          </cell>
          <cell r="C182">
            <v>14131</v>
          </cell>
          <cell r="D182">
            <v>276063</v>
          </cell>
          <cell r="E182">
            <v>14131</v>
          </cell>
          <cell r="F182">
            <v>22529</v>
          </cell>
          <cell r="G182">
            <v>22529</v>
          </cell>
        </row>
        <row r="183">
          <cell r="B183">
            <v>419085</v>
          </cell>
          <cell r="C183">
            <v>14301</v>
          </cell>
          <cell r="D183">
            <v>279389</v>
          </cell>
          <cell r="E183">
            <v>14301</v>
          </cell>
          <cell r="F183">
            <v>22800</v>
          </cell>
          <cell r="G183">
            <v>22800</v>
          </cell>
        </row>
        <row r="184">
          <cell r="B184">
            <v>424075</v>
          </cell>
          <cell r="C184">
            <v>14472</v>
          </cell>
          <cell r="D184">
            <v>282716</v>
          </cell>
          <cell r="E184">
            <v>14472</v>
          </cell>
          <cell r="F184">
            <v>25956</v>
          </cell>
          <cell r="G184">
            <v>25956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2"/>
  <sheetViews>
    <sheetView tabSelected="1" zoomScaleNormal="10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I3" sqref="I3:M642"/>
    </sheetView>
  </sheetViews>
  <sheetFormatPr defaultColWidth="11" defaultRowHeight="14.25" x14ac:dyDescent="0.15"/>
  <cols>
    <col min="1" max="1" width="5.5" bestFit="1" customWidth="1"/>
    <col min="2" max="2" width="8.5" bestFit="1" customWidth="1"/>
    <col min="3" max="4" width="6.5" bestFit="1" customWidth="1"/>
    <col min="5" max="5" width="11.625" bestFit="1" customWidth="1"/>
    <col min="6" max="6" width="28.25" bestFit="1" customWidth="1"/>
    <col min="7" max="7" width="8.5" bestFit="1" customWidth="1"/>
    <col min="8" max="8" width="9.5" bestFit="1" customWidth="1"/>
    <col min="9" max="9" width="17.25" bestFit="1" customWidth="1"/>
    <col min="10" max="10" width="19.375" bestFit="1" customWidth="1"/>
    <col min="11" max="11" width="20.5" bestFit="1" customWidth="1"/>
    <col min="12" max="12" width="19.375" bestFit="1" customWidth="1"/>
    <col min="13" max="13" width="20.5" bestFit="1" customWidth="1"/>
    <col min="14" max="15" width="9.5" bestFit="1" customWidth="1"/>
    <col min="16" max="16" width="10.5" bestFit="1" customWidth="1"/>
    <col min="17" max="17" width="19.375" bestFit="1" customWidth="1"/>
    <col min="18" max="18" width="20.5" bestFit="1" customWidth="1"/>
    <col min="19" max="19" width="7.5" bestFit="1" customWidth="1"/>
    <col min="20" max="20" width="15" bestFit="1" customWidth="1"/>
    <col min="21" max="21" width="6.5" bestFit="1" customWidth="1"/>
    <col min="22" max="23" width="18.375" bestFit="1" customWidth="1"/>
  </cols>
  <sheetData>
    <row r="1" spans="1:27" x14ac:dyDescent="0.15">
      <c r="A1" t="s">
        <v>190</v>
      </c>
      <c r="B1" t="s">
        <v>190</v>
      </c>
      <c r="C1" t="s">
        <v>190</v>
      </c>
      <c r="D1" t="s">
        <v>190</v>
      </c>
      <c r="E1" t="s">
        <v>191</v>
      </c>
      <c r="F1" t="s">
        <v>191</v>
      </c>
      <c r="G1" t="s">
        <v>190</v>
      </c>
      <c r="H1" t="s">
        <v>190</v>
      </c>
      <c r="I1" t="s">
        <v>190</v>
      </c>
      <c r="J1" t="s">
        <v>190</v>
      </c>
      <c r="K1" t="s">
        <v>190</v>
      </c>
      <c r="L1" t="s">
        <v>190</v>
      </c>
      <c r="M1" t="s">
        <v>190</v>
      </c>
      <c r="N1" t="s">
        <v>190</v>
      </c>
      <c r="O1" t="s">
        <v>190</v>
      </c>
      <c r="P1" t="s">
        <v>190</v>
      </c>
      <c r="Q1" t="s">
        <v>190</v>
      </c>
      <c r="R1" t="s">
        <v>190</v>
      </c>
      <c r="S1" t="s">
        <v>191</v>
      </c>
      <c r="T1" t="s">
        <v>190</v>
      </c>
      <c r="U1" t="s">
        <v>190</v>
      </c>
      <c r="V1" t="s">
        <v>191</v>
      </c>
      <c r="W1" t="s">
        <v>191</v>
      </c>
      <c r="X1" t="s">
        <v>191</v>
      </c>
      <c r="Y1" t="s">
        <v>191</v>
      </c>
      <c r="Z1" t="s">
        <v>241</v>
      </c>
      <c r="AA1" t="s">
        <v>241</v>
      </c>
    </row>
    <row r="2" spans="1:27" x14ac:dyDescent="0.15">
      <c r="A2" t="s">
        <v>192</v>
      </c>
      <c r="B2" t="s">
        <v>193</v>
      </c>
      <c r="C2" t="s">
        <v>194</v>
      </c>
      <c r="D2" t="s">
        <v>195</v>
      </c>
      <c r="E2" t="s">
        <v>196</v>
      </c>
      <c r="F2" t="s">
        <v>197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t="s">
        <v>207</v>
      </c>
      <c r="Q2" t="s">
        <v>208</v>
      </c>
      <c r="R2" t="s">
        <v>209</v>
      </c>
      <c r="S2" t="s">
        <v>210</v>
      </c>
      <c r="T2" t="s">
        <v>211</v>
      </c>
      <c r="U2" t="s">
        <v>212</v>
      </c>
      <c r="V2" t="s">
        <v>236</v>
      </c>
      <c r="W2" t="s">
        <v>235</v>
      </c>
      <c r="X2" t="s">
        <v>237</v>
      </c>
      <c r="Y2" t="s">
        <v>238</v>
      </c>
      <c r="Z2" t="s">
        <v>239</v>
      </c>
      <c r="AA2" t="s">
        <v>240</v>
      </c>
    </row>
    <row r="3" spans="1:27" x14ac:dyDescent="0.15">
      <c r="A3">
        <v>1001</v>
      </c>
      <c r="B3">
        <v>1</v>
      </c>
      <c r="D3">
        <v>1</v>
      </c>
      <c r="E3" s="1" t="s">
        <v>43</v>
      </c>
      <c r="F3" t="s">
        <v>112</v>
      </c>
      <c r="G3">
        <v>1</v>
      </c>
      <c r="H3">
        <v>0</v>
      </c>
      <c r="I3">
        <v>10</v>
      </c>
      <c r="J3">
        <v>1</v>
      </c>
      <c r="K3">
        <v>1</v>
      </c>
      <c r="L3" t="s">
        <v>111</v>
      </c>
      <c r="N3">
        <v>0</v>
      </c>
      <c r="O3">
        <v>1</v>
      </c>
      <c r="P3">
        <v>3326</v>
      </c>
      <c r="Q3">
        <v>1</v>
      </c>
      <c r="R3">
        <v>554</v>
      </c>
      <c r="T3">
        <v>2</v>
      </c>
      <c r="U3">
        <v>113</v>
      </c>
    </row>
    <row r="4" spans="1:27" x14ac:dyDescent="0.15">
      <c r="A4">
        <v>1002</v>
      </c>
      <c r="B4">
        <v>1</v>
      </c>
      <c r="D4">
        <v>2</v>
      </c>
      <c r="E4" s="1" t="s">
        <v>43</v>
      </c>
      <c r="F4" t="s">
        <v>112</v>
      </c>
      <c r="G4">
        <v>1</v>
      </c>
      <c r="H4">
        <v>0</v>
      </c>
      <c r="I4">
        <v>52</v>
      </c>
      <c r="J4">
        <v>1</v>
      </c>
      <c r="K4">
        <v>1</v>
      </c>
      <c r="L4" t="s">
        <v>111</v>
      </c>
      <c r="N4">
        <v>0</v>
      </c>
      <c r="O4">
        <v>1</v>
      </c>
      <c r="P4">
        <v>3880</v>
      </c>
      <c r="Q4">
        <v>1</v>
      </c>
      <c r="R4">
        <v>4989</v>
      </c>
      <c r="T4">
        <v>2</v>
      </c>
      <c r="U4">
        <v>132</v>
      </c>
    </row>
    <row r="5" spans="1:27" x14ac:dyDescent="0.15">
      <c r="A5">
        <v>1003</v>
      </c>
      <c r="B5">
        <v>1</v>
      </c>
      <c r="D5">
        <v>3</v>
      </c>
      <c r="E5" s="1" t="s">
        <v>43</v>
      </c>
      <c r="F5" t="s">
        <v>112</v>
      </c>
      <c r="G5">
        <v>1</v>
      </c>
      <c r="H5">
        <v>0</v>
      </c>
      <c r="I5">
        <v>139</v>
      </c>
      <c r="J5">
        <v>1</v>
      </c>
      <c r="K5">
        <v>1</v>
      </c>
      <c r="L5" t="s">
        <v>111</v>
      </c>
      <c r="N5">
        <v>0</v>
      </c>
      <c r="O5">
        <v>1</v>
      </c>
      <c r="P5">
        <v>8869</v>
      </c>
      <c r="Q5">
        <v>1</v>
      </c>
      <c r="R5">
        <v>1109</v>
      </c>
      <c r="T5">
        <v>2</v>
      </c>
      <c r="U5">
        <v>302</v>
      </c>
    </row>
    <row r="6" spans="1:27" x14ac:dyDescent="0.15">
      <c r="A6">
        <v>1004</v>
      </c>
      <c r="B6">
        <v>1</v>
      </c>
      <c r="D6">
        <v>4</v>
      </c>
      <c r="E6" s="1" t="s">
        <v>43</v>
      </c>
      <c r="F6" t="s">
        <v>112</v>
      </c>
      <c r="G6">
        <v>1</v>
      </c>
      <c r="H6">
        <v>0</v>
      </c>
      <c r="I6">
        <v>278</v>
      </c>
      <c r="J6">
        <v>1</v>
      </c>
      <c r="K6">
        <v>1</v>
      </c>
      <c r="L6" t="s">
        <v>111</v>
      </c>
      <c r="N6">
        <v>0</v>
      </c>
      <c r="O6">
        <v>1</v>
      </c>
      <c r="P6">
        <v>9978</v>
      </c>
      <c r="Q6">
        <v>1</v>
      </c>
      <c r="R6">
        <v>1108</v>
      </c>
      <c r="T6">
        <v>2</v>
      </c>
      <c r="U6">
        <v>339</v>
      </c>
    </row>
    <row r="7" spans="1:27" x14ac:dyDescent="0.15">
      <c r="A7">
        <v>1005</v>
      </c>
      <c r="B7">
        <v>1</v>
      </c>
      <c r="D7">
        <v>5</v>
      </c>
      <c r="E7" s="1" t="s">
        <v>43</v>
      </c>
      <c r="F7" t="s">
        <v>112</v>
      </c>
      <c r="G7">
        <v>1</v>
      </c>
      <c r="H7">
        <v>0</v>
      </c>
      <c r="I7">
        <v>475</v>
      </c>
      <c r="J7">
        <v>1</v>
      </c>
      <c r="K7">
        <v>1</v>
      </c>
      <c r="L7" t="s">
        <v>111</v>
      </c>
      <c r="N7">
        <v>0</v>
      </c>
      <c r="O7">
        <v>1</v>
      </c>
      <c r="P7">
        <v>11086</v>
      </c>
      <c r="Q7">
        <v>1</v>
      </c>
      <c r="R7">
        <v>1109</v>
      </c>
      <c r="T7">
        <v>2</v>
      </c>
      <c r="U7">
        <v>377</v>
      </c>
    </row>
    <row r="8" spans="1:27" x14ac:dyDescent="0.15">
      <c r="A8">
        <v>1006</v>
      </c>
      <c r="B8">
        <v>1</v>
      </c>
      <c r="D8">
        <v>6</v>
      </c>
      <c r="E8" s="1" t="s">
        <v>43</v>
      </c>
      <c r="F8" t="s">
        <v>112</v>
      </c>
      <c r="G8">
        <v>1</v>
      </c>
      <c r="H8">
        <v>0</v>
      </c>
      <c r="I8">
        <v>737</v>
      </c>
      <c r="J8">
        <v>1</v>
      </c>
      <c r="K8">
        <v>1</v>
      </c>
      <c r="L8" t="s">
        <v>111</v>
      </c>
      <c r="N8">
        <v>0</v>
      </c>
      <c r="O8">
        <v>1</v>
      </c>
      <c r="P8">
        <v>12195</v>
      </c>
      <c r="Q8">
        <v>1</v>
      </c>
      <c r="R8">
        <v>1109</v>
      </c>
      <c r="T8">
        <v>2</v>
      </c>
      <c r="U8">
        <v>415</v>
      </c>
    </row>
    <row r="9" spans="1:27" x14ac:dyDescent="0.15">
      <c r="A9">
        <v>1007</v>
      </c>
      <c r="B9">
        <v>1</v>
      </c>
      <c r="D9">
        <v>7</v>
      </c>
      <c r="E9" s="1" t="s">
        <v>43</v>
      </c>
      <c r="F9" t="s">
        <v>112</v>
      </c>
      <c r="G9">
        <v>1</v>
      </c>
      <c r="H9">
        <v>0</v>
      </c>
      <c r="I9">
        <v>1067</v>
      </c>
      <c r="J9">
        <v>1</v>
      </c>
      <c r="K9">
        <v>1</v>
      </c>
      <c r="L9" t="s">
        <v>111</v>
      </c>
      <c r="N9">
        <v>0</v>
      </c>
      <c r="O9">
        <v>1</v>
      </c>
      <c r="P9">
        <v>13304</v>
      </c>
      <c r="Q9">
        <v>1</v>
      </c>
      <c r="R9">
        <v>1109</v>
      </c>
      <c r="T9">
        <v>2</v>
      </c>
      <c r="U9">
        <v>452</v>
      </c>
    </row>
    <row r="10" spans="1:27" x14ac:dyDescent="0.15">
      <c r="A10">
        <v>1008</v>
      </c>
      <c r="B10">
        <v>1</v>
      </c>
      <c r="D10">
        <v>8</v>
      </c>
      <c r="E10" s="1" t="s">
        <v>43</v>
      </c>
      <c r="F10" t="s">
        <v>112</v>
      </c>
      <c r="G10">
        <v>1</v>
      </c>
      <c r="H10">
        <v>0</v>
      </c>
      <c r="I10">
        <v>1470</v>
      </c>
      <c r="J10">
        <v>1</v>
      </c>
      <c r="K10">
        <v>1</v>
      </c>
      <c r="L10" t="s">
        <v>111</v>
      </c>
      <c r="N10">
        <v>0</v>
      </c>
      <c r="O10">
        <v>1</v>
      </c>
      <c r="P10">
        <v>14413</v>
      </c>
      <c r="Q10">
        <v>1</v>
      </c>
      <c r="R10">
        <v>1108</v>
      </c>
      <c r="T10">
        <v>2</v>
      </c>
      <c r="U10">
        <v>490</v>
      </c>
    </row>
    <row r="11" spans="1:27" x14ac:dyDescent="0.15">
      <c r="A11">
        <v>1009</v>
      </c>
      <c r="B11">
        <v>1</v>
      </c>
      <c r="D11">
        <v>9</v>
      </c>
      <c r="E11" s="1" t="s">
        <v>43</v>
      </c>
      <c r="F11" t="s">
        <v>112</v>
      </c>
      <c r="G11">
        <v>1</v>
      </c>
      <c r="H11">
        <v>0</v>
      </c>
      <c r="I11">
        <v>1950</v>
      </c>
      <c r="J11">
        <v>1</v>
      </c>
      <c r="K11">
        <v>1</v>
      </c>
      <c r="L11" t="s">
        <v>111</v>
      </c>
      <c r="N11">
        <v>0</v>
      </c>
      <c r="O11">
        <v>1</v>
      </c>
      <c r="P11">
        <v>15521</v>
      </c>
      <c r="Q11">
        <v>1</v>
      </c>
      <c r="R11">
        <v>1109</v>
      </c>
      <c r="T11">
        <v>2</v>
      </c>
      <c r="U11">
        <v>528</v>
      </c>
    </row>
    <row r="12" spans="1:27" x14ac:dyDescent="0.15">
      <c r="A12">
        <v>1010</v>
      </c>
      <c r="B12">
        <v>1</v>
      </c>
      <c r="D12">
        <v>10</v>
      </c>
      <c r="E12" s="1" t="s">
        <v>43</v>
      </c>
      <c r="F12" t="s">
        <v>112</v>
      </c>
      <c r="G12">
        <v>1</v>
      </c>
      <c r="H12">
        <v>0</v>
      </c>
      <c r="I12">
        <v>2511</v>
      </c>
      <c r="J12">
        <v>1</v>
      </c>
      <c r="K12">
        <v>1</v>
      </c>
      <c r="L12" t="s">
        <v>111</v>
      </c>
      <c r="N12">
        <v>0</v>
      </c>
      <c r="O12">
        <v>1</v>
      </c>
      <c r="P12">
        <v>16630</v>
      </c>
      <c r="Q12">
        <v>1</v>
      </c>
      <c r="R12">
        <v>1109</v>
      </c>
      <c r="T12">
        <v>2</v>
      </c>
      <c r="U12">
        <v>565</v>
      </c>
    </row>
    <row r="13" spans="1:27" x14ac:dyDescent="0.15">
      <c r="A13">
        <v>1011</v>
      </c>
      <c r="B13">
        <v>1</v>
      </c>
      <c r="D13">
        <v>11</v>
      </c>
      <c r="E13" s="1" t="s">
        <v>43</v>
      </c>
      <c r="F13" t="s">
        <v>112</v>
      </c>
      <c r="G13">
        <v>1</v>
      </c>
      <c r="H13">
        <v>0</v>
      </c>
      <c r="I13">
        <v>3157</v>
      </c>
      <c r="J13">
        <v>1</v>
      </c>
      <c r="K13">
        <v>2</v>
      </c>
      <c r="L13" t="s">
        <v>111</v>
      </c>
      <c r="N13">
        <v>0</v>
      </c>
      <c r="O13">
        <v>1</v>
      </c>
      <c r="P13">
        <v>17739</v>
      </c>
      <c r="Q13">
        <v>1</v>
      </c>
      <c r="R13">
        <v>1108</v>
      </c>
      <c r="T13">
        <v>2</v>
      </c>
      <c r="U13">
        <v>603</v>
      </c>
    </row>
    <row r="14" spans="1:27" x14ac:dyDescent="0.15">
      <c r="A14">
        <v>1012</v>
      </c>
      <c r="B14">
        <v>1</v>
      </c>
      <c r="D14">
        <v>12</v>
      </c>
      <c r="E14" s="1" t="s">
        <v>43</v>
      </c>
      <c r="F14" t="s">
        <v>112</v>
      </c>
      <c r="G14">
        <v>1</v>
      </c>
      <c r="H14">
        <v>0</v>
      </c>
      <c r="I14">
        <v>3890</v>
      </c>
      <c r="J14">
        <v>1001</v>
      </c>
      <c r="K14">
        <v>10</v>
      </c>
      <c r="L14">
        <v>1002</v>
      </c>
      <c r="M14">
        <v>10</v>
      </c>
      <c r="N14">
        <v>1</v>
      </c>
      <c r="O14">
        <v>1</v>
      </c>
      <c r="P14">
        <v>18847</v>
      </c>
      <c r="Q14">
        <v>1</v>
      </c>
      <c r="R14">
        <v>11087</v>
      </c>
      <c r="T14">
        <v>2</v>
      </c>
      <c r="U14">
        <v>641</v>
      </c>
    </row>
    <row r="15" spans="1:27" x14ac:dyDescent="0.15">
      <c r="A15">
        <v>1013</v>
      </c>
      <c r="B15">
        <v>1</v>
      </c>
      <c r="D15">
        <v>13</v>
      </c>
      <c r="E15" s="1" t="s">
        <v>48</v>
      </c>
      <c r="F15" t="s">
        <v>113</v>
      </c>
      <c r="G15">
        <v>2</v>
      </c>
      <c r="H15">
        <v>0</v>
      </c>
      <c r="I15">
        <v>4714</v>
      </c>
      <c r="J15">
        <v>1</v>
      </c>
      <c r="K15">
        <v>2</v>
      </c>
      <c r="L15" t="s">
        <v>111</v>
      </c>
      <c r="N15">
        <v>0</v>
      </c>
      <c r="O15">
        <v>1</v>
      </c>
      <c r="P15">
        <v>29934</v>
      </c>
      <c r="Q15">
        <v>1</v>
      </c>
      <c r="R15">
        <v>1663</v>
      </c>
      <c r="T15">
        <v>2</v>
      </c>
      <c r="U15">
        <v>1018</v>
      </c>
    </row>
    <row r="16" spans="1:27" x14ac:dyDescent="0.15">
      <c r="A16">
        <v>1014</v>
      </c>
      <c r="B16">
        <v>1</v>
      </c>
      <c r="D16">
        <v>14</v>
      </c>
      <c r="E16" s="1" t="s">
        <v>48</v>
      </c>
      <c r="F16" t="s">
        <v>113</v>
      </c>
      <c r="G16">
        <v>2</v>
      </c>
      <c r="H16">
        <v>0</v>
      </c>
      <c r="I16">
        <v>5632</v>
      </c>
      <c r="J16">
        <v>1</v>
      </c>
      <c r="K16">
        <v>2</v>
      </c>
      <c r="L16" t="s">
        <v>111</v>
      </c>
      <c r="N16">
        <v>0</v>
      </c>
      <c r="O16">
        <v>1</v>
      </c>
      <c r="P16">
        <v>31597</v>
      </c>
      <c r="Q16">
        <v>1</v>
      </c>
      <c r="R16">
        <v>1663</v>
      </c>
      <c r="T16">
        <v>2</v>
      </c>
      <c r="U16">
        <v>1074</v>
      </c>
    </row>
    <row r="17" spans="1:21" x14ac:dyDescent="0.15">
      <c r="A17">
        <v>1015</v>
      </c>
      <c r="B17">
        <v>1</v>
      </c>
      <c r="D17">
        <v>15</v>
      </c>
      <c r="E17" s="1" t="s">
        <v>48</v>
      </c>
      <c r="F17" t="s">
        <v>113</v>
      </c>
      <c r="G17">
        <v>2</v>
      </c>
      <c r="H17">
        <v>0</v>
      </c>
      <c r="I17">
        <v>6646</v>
      </c>
      <c r="J17">
        <v>1</v>
      </c>
      <c r="K17">
        <v>2</v>
      </c>
      <c r="L17" t="s">
        <v>111</v>
      </c>
      <c r="N17">
        <v>0</v>
      </c>
      <c r="O17">
        <v>1</v>
      </c>
      <c r="P17">
        <v>33260</v>
      </c>
      <c r="Q17">
        <v>1</v>
      </c>
      <c r="R17">
        <v>1663</v>
      </c>
      <c r="T17">
        <v>2</v>
      </c>
      <c r="U17">
        <v>1131</v>
      </c>
    </row>
    <row r="18" spans="1:21" x14ac:dyDescent="0.15">
      <c r="A18">
        <v>1016</v>
      </c>
      <c r="B18">
        <v>1</v>
      </c>
      <c r="D18">
        <v>16</v>
      </c>
      <c r="E18" s="1" t="s">
        <v>48</v>
      </c>
      <c r="F18" t="s">
        <v>113</v>
      </c>
      <c r="G18">
        <v>2</v>
      </c>
      <c r="H18">
        <v>0</v>
      </c>
      <c r="I18">
        <v>7760</v>
      </c>
      <c r="J18">
        <v>1</v>
      </c>
      <c r="K18">
        <v>2</v>
      </c>
      <c r="L18" t="s">
        <v>111</v>
      </c>
      <c r="N18">
        <v>0</v>
      </c>
      <c r="O18">
        <v>1</v>
      </c>
      <c r="P18">
        <v>34923</v>
      </c>
      <c r="Q18">
        <v>1</v>
      </c>
      <c r="R18">
        <v>1663</v>
      </c>
      <c r="T18">
        <v>2</v>
      </c>
      <c r="U18">
        <v>1187</v>
      </c>
    </row>
    <row r="19" spans="1:21" x14ac:dyDescent="0.15">
      <c r="A19">
        <v>1017</v>
      </c>
      <c r="B19">
        <v>1</v>
      </c>
      <c r="D19">
        <v>17</v>
      </c>
      <c r="E19" s="1" t="s">
        <v>48</v>
      </c>
      <c r="F19" t="s">
        <v>113</v>
      </c>
      <c r="G19">
        <v>2</v>
      </c>
      <c r="H19">
        <v>0</v>
      </c>
      <c r="I19">
        <v>8975</v>
      </c>
      <c r="J19">
        <v>1</v>
      </c>
      <c r="K19">
        <v>2</v>
      </c>
      <c r="L19" t="s">
        <v>111</v>
      </c>
      <c r="N19">
        <v>0</v>
      </c>
      <c r="O19">
        <v>1</v>
      </c>
      <c r="P19">
        <v>36586</v>
      </c>
      <c r="Q19">
        <v>1</v>
      </c>
      <c r="R19">
        <v>1663</v>
      </c>
      <c r="T19">
        <v>2</v>
      </c>
      <c r="U19">
        <v>1244</v>
      </c>
    </row>
    <row r="20" spans="1:21" x14ac:dyDescent="0.15">
      <c r="A20">
        <v>1018</v>
      </c>
      <c r="B20">
        <v>1</v>
      </c>
      <c r="D20">
        <v>18</v>
      </c>
      <c r="E20" s="1" t="s">
        <v>48</v>
      </c>
      <c r="F20" t="s">
        <v>113</v>
      </c>
      <c r="G20">
        <v>2</v>
      </c>
      <c r="H20">
        <v>0</v>
      </c>
      <c r="I20">
        <v>10295</v>
      </c>
      <c r="J20">
        <v>1</v>
      </c>
      <c r="K20">
        <v>2</v>
      </c>
      <c r="L20" t="s">
        <v>111</v>
      </c>
      <c r="N20">
        <v>0</v>
      </c>
      <c r="O20">
        <v>1</v>
      </c>
      <c r="P20">
        <v>38249</v>
      </c>
      <c r="Q20">
        <v>1</v>
      </c>
      <c r="R20">
        <v>1663</v>
      </c>
      <c r="T20">
        <v>2</v>
      </c>
      <c r="U20">
        <v>1300</v>
      </c>
    </row>
    <row r="21" spans="1:21" x14ac:dyDescent="0.15">
      <c r="A21">
        <v>1019</v>
      </c>
      <c r="B21">
        <v>1</v>
      </c>
      <c r="D21">
        <v>19</v>
      </c>
      <c r="E21" s="1" t="s">
        <v>48</v>
      </c>
      <c r="F21" t="s">
        <v>113</v>
      </c>
      <c r="G21">
        <v>2</v>
      </c>
      <c r="H21">
        <v>0</v>
      </c>
      <c r="I21">
        <v>11722</v>
      </c>
      <c r="J21">
        <v>1</v>
      </c>
      <c r="K21">
        <v>2</v>
      </c>
      <c r="L21" t="s">
        <v>111</v>
      </c>
      <c r="N21">
        <v>0</v>
      </c>
      <c r="O21">
        <v>1</v>
      </c>
      <c r="P21">
        <v>39912</v>
      </c>
      <c r="Q21">
        <v>1</v>
      </c>
      <c r="R21">
        <v>1663</v>
      </c>
      <c r="T21">
        <v>2</v>
      </c>
      <c r="U21">
        <v>1357</v>
      </c>
    </row>
    <row r="22" spans="1:21" x14ac:dyDescent="0.15">
      <c r="A22">
        <v>1020</v>
      </c>
      <c r="B22">
        <v>1</v>
      </c>
      <c r="D22">
        <v>20</v>
      </c>
      <c r="E22" s="1" t="s">
        <v>48</v>
      </c>
      <c r="F22" t="s">
        <v>113</v>
      </c>
      <c r="G22">
        <v>2</v>
      </c>
      <c r="H22">
        <v>0</v>
      </c>
      <c r="I22">
        <v>13257</v>
      </c>
      <c r="J22">
        <v>1</v>
      </c>
      <c r="K22">
        <v>2</v>
      </c>
      <c r="L22" t="s">
        <v>111</v>
      </c>
      <c r="N22">
        <v>0</v>
      </c>
      <c r="O22">
        <v>1</v>
      </c>
      <c r="P22">
        <v>41575</v>
      </c>
      <c r="Q22">
        <v>1</v>
      </c>
      <c r="R22">
        <v>1664</v>
      </c>
      <c r="T22">
        <v>2</v>
      </c>
      <c r="U22">
        <v>1414</v>
      </c>
    </row>
    <row r="23" spans="1:21" x14ac:dyDescent="0.15">
      <c r="A23">
        <v>1021</v>
      </c>
      <c r="B23">
        <v>1</v>
      </c>
      <c r="D23">
        <v>21</v>
      </c>
      <c r="E23" s="1" t="s">
        <v>48</v>
      </c>
      <c r="F23" t="s">
        <v>113</v>
      </c>
      <c r="G23">
        <v>2</v>
      </c>
      <c r="H23">
        <v>0</v>
      </c>
      <c r="I23">
        <v>14904</v>
      </c>
      <c r="J23">
        <v>1</v>
      </c>
      <c r="K23">
        <v>3</v>
      </c>
      <c r="L23" t="s">
        <v>111</v>
      </c>
      <c r="N23">
        <v>0</v>
      </c>
      <c r="O23">
        <v>1</v>
      </c>
      <c r="P23">
        <v>43239</v>
      </c>
      <c r="Q23">
        <v>1</v>
      </c>
      <c r="R23">
        <v>1663</v>
      </c>
      <c r="T23">
        <v>2</v>
      </c>
      <c r="U23">
        <v>1470</v>
      </c>
    </row>
    <row r="24" spans="1:21" x14ac:dyDescent="0.15">
      <c r="A24">
        <v>1022</v>
      </c>
      <c r="B24">
        <v>1</v>
      </c>
      <c r="D24">
        <v>22</v>
      </c>
      <c r="E24" s="1" t="s">
        <v>48</v>
      </c>
      <c r="F24" t="s">
        <v>113</v>
      </c>
      <c r="G24">
        <v>2</v>
      </c>
      <c r="H24">
        <v>0</v>
      </c>
      <c r="I24">
        <v>16665</v>
      </c>
      <c r="J24">
        <v>2001</v>
      </c>
      <c r="K24">
        <v>25</v>
      </c>
      <c r="L24">
        <v>2002</v>
      </c>
      <c r="M24">
        <v>25</v>
      </c>
      <c r="N24">
        <v>1</v>
      </c>
      <c r="O24">
        <v>1</v>
      </c>
      <c r="P24">
        <v>44902</v>
      </c>
      <c r="Q24">
        <v>1</v>
      </c>
      <c r="R24">
        <v>17184</v>
      </c>
      <c r="T24">
        <v>2</v>
      </c>
      <c r="U24">
        <v>1527</v>
      </c>
    </row>
    <row r="25" spans="1:21" x14ac:dyDescent="0.15">
      <c r="A25">
        <v>1023</v>
      </c>
      <c r="B25">
        <v>1</v>
      </c>
      <c r="D25">
        <v>23</v>
      </c>
      <c r="E25" s="1" t="s">
        <v>53</v>
      </c>
      <c r="F25" t="s">
        <v>114</v>
      </c>
      <c r="G25">
        <v>3</v>
      </c>
      <c r="H25">
        <v>0</v>
      </c>
      <c r="I25">
        <v>18541</v>
      </c>
      <c r="J25">
        <v>1</v>
      </c>
      <c r="K25">
        <v>3</v>
      </c>
      <c r="L25" t="s">
        <v>111</v>
      </c>
      <c r="N25">
        <v>0</v>
      </c>
      <c r="O25">
        <v>1</v>
      </c>
      <c r="P25">
        <v>62086</v>
      </c>
      <c r="Q25">
        <v>1</v>
      </c>
      <c r="R25">
        <v>2218</v>
      </c>
      <c r="T25">
        <v>2</v>
      </c>
      <c r="U25">
        <v>2111</v>
      </c>
    </row>
    <row r="26" spans="1:21" x14ac:dyDescent="0.15">
      <c r="A26">
        <v>1024</v>
      </c>
      <c r="B26">
        <v>1</v>
      </c>
      <c r="D26">
        <v>24</v>
      </c>
      <c r="E26" s="1" t="s">
        <v>53</v>
      </c>
      <c r="F26" t="s">
        <v>114</v>
      </c>
      <c r="G26">
        <v>3</v>
      </c>
      <c r="H26">
        <v>0</v>
      </c>
      <c r="I26">
        <v>20535</v>
      </c>
      <c r="J26">
        <v>1</v>
      </c>
      <c r="K26">
        <v>3</v>
      </c>
      <c r="L26" t="s">
        <v>111</v>
      </c>
      <c r="N26">
        <v>0</v>
      </c>
      <c r="O26">
        <v>1</v>
      </c>
      <c r="P26">
        <v>64304</v>
      </c>
      <c r="Q26">
        <v>1</v>
      </c>
      <c r="R26">
        <v>2217</v>
      </c>
      <c r="T26">
        <v>2</v>
      </c>
      <c r="U26">
        <v>2186</v>
      </c>
    </row>
    <row r="27" spans="1:21" x14ac:dyDescent="0.15">
      <c r="A27">
        <v>1025</v>
      </c>
      <c r="B27">
        <v>1</v>
      </c>
      <c r="D27">
        <v>25</v>
      </c>
      <c r="E27" s="1" t="s">
        <v>53</v>
      </c>
      <c r="F27" t="s">
        <v>114</v>
      </c>
      <c r="G27">
        <v>3</v>
      </c>
      <c r="H27">
        <v>0</v>
      </c>
      <c r="I27">
        <v>22649</v>
      </c>
      <c r="J27">
        <v>1</v>
      </c>
      <c r="K27">
        <v>3</v>
      </c>
      <c r="L27" t="s">
        <v>111</v>
      </c>
      <c r="N27">
        <v>0</v>
      </c>
      <c r="O27">
        <v>1</v>
      </c>
      <c r="P27">
        <v>66521</v>
      </c>
      <c r="Q27">
        <v>1</v>
      </c>
      <c r="R27">
        <v>2217</v>
      </c>
      <c r="T27">
        <v>2</v>
      </c>
      <c r="U27">
        <v>2262</v>
      </c>
    </row>
    <row r="28" spans="1:21" x14ac:dyDescent="0.15">
      <c r="A28">
        <v>1026</v>
      </c>
      <c r="B28">
        <v>1</v>
      </c>
      <c r="D28">
        <v>26</v>
      </c>
      <c r="E28" s="1" t="s">
        <v>53</v>
      </c>
      <c r="F28" t="s">
        <v>114</v>
      </c>
      <c r="G28">
        <v>3</v>
      </c>
      <c r="H28">
        <v>0</v>
      </c>
      <c r="I28">
        <v>24884</v>
      </c>
      <c r="J28">
        <v>1</v>
      </c>
      <c r="K28">
        <v>3</v>
      </c>
      <c r="L28" t="s">
        <v>111</v>
      </c>
      <c r="N28">
        <v>0</v>
      </c>
      <c r="O28">
        <v>1</v>
      </c>
      <c r="P28">
        <v>68738</v>
      </c>
      <c r="Q28">
        <v>1</v>
      </c>
      <c r="R28">
        <v>2218</v>
      </c>
      <c r="T28">
        <v>2</v>
      </c>
      <c r="U28">
        <v>2337</v>
      </c>
    </row>
    <row r="29" spans="1:21" x14ac:dyDescent="0.15">
      <c r="A29">
        <v>1027</v>
      </c>
      <c r="B29">
        <v>1</v>
      </c>
      <c r="D29">
        <v>27</v>
      </c>
      <c r="E29" s="1" t="s">
        <v>53</v>
      </c>
      <c r="F29" t="s">
        <v>114</v>
      </c>
      <c r="G29">
        <v>3</v>
      </c>
      <c r="H29">
        <v>0</v>
      </c>
      <c r="I29">
        <v>27244</v>
      </c>
      <c r="J29">
        <v>1</v>
      </c>
      <c r="K29">
        <v>3</v>
      </c>
      <c r="L29" t="s">
        <v>111</v>
      </c>
      <c r="N29">
        <v>0</v>
      </c>
      <c r="O29">
        <v>1</v>
      </c>
      <c r="P29">
        <v>70956</v>
      </c>
      <c r="Q29">
        <v>1</v>
      </c>
      <c r="R29">
        <v>2217</v>
      </c>
      <c r="T29">
        <v>2</v>
      </c>
      <c r="U29">
        <v>2413</v>
      </c>
    </row>
    <row r="30" spans="1:21" x14ac:dyDescent="0.15">
      <c r="A30">
        <v>1028</v>
      </c>
      <c r="B30">
        <v>1</v>
      </c>
      <c r="D30">
        <v>28</v>
      </c>
      <c r="E30" s="1" t="s">
        <v>53</v>
      </c>
      <c r="F30" t="s">
        <v>114</v>
      </c>
      <c r="G30">
        <v>3</v>
      </c>
      <c r="H30">
        <v>0</v>
      </c>
      <c r="I30">
        <v>29728</v>
      </c>
      <c r="J30">
        <v>1</v>
      </c>
      <c r="K30">
        <v>3</v>
      </c>
      <c r="L30" t="s">
        <v>111</v>
      </c>
      <c r="N30">
        <v>0</v>
      </c>
      <c r="O30">
        <v>1</v>
      </c>
      <c r="P30">
        <v>73173</v>
      </c>
      <c r="Q30">
        <v>1</v>
      </c>
      <c r="R30">
        <v>2218</v>
      </c>
      <c r="T30">
        <v>2</v>
      </c>
      <c r="U30">
        <v>2488</v>
      </c>
    </row>
    <row r="31" spans="1:21" x14ac:dyDescent="0.15">
      <c r="A31">
        <v>1029</v>
      </c>
      <c r="B31">
        <v>1</v>
      </c>
      <c r="D31">
        <v>29</v>
      </c>
      <c r="E31" s="1" t="s">
        <v>53</v>
      </c>
      <c r="F31" t="s">
        <v>114</v>
      </c>
      <c r="G31">
        <v>3</v>
      </c>
      <c r="H31">
        <v>0</v>
      </c>
      <c r="I31">
        <v>32341</v>
      </c>
      <c r="J31">
        <v>1</v>
      </c>
      <c r="K31">
        <v>3</v>
      </c>
      <c r="L31" t="s">
        <v>111</v>
      </c>
      <c r="N31">
        <v>0</v>
      </c>
      <c r="O31">
        <v>1</v>
      </c>
      <c r="P31">
        <v>75391</v>
      </c>
      <c r="Q31">
        <v>1</v>
      </c>
      <c r="R31">
        <v>2217</v>
      </c>
      <c r="T31">
        <v>2</v>
      </c>
      <c r="U31">
        <v>2563</v>
      </c>
    </row>
    <row r="32" spans="1:21" x14ac:dyDescent="0.15">
      <c r="A32">
        <v>1030</v>
      </c>
      <c r="B32">
        <v>1</v>
      </c>
      <c r="D32">
        <v>30</v>
      </c>
      <c r="E32" s="1" t="s">
        <v>53</v>
      </c>
      <c r="F32" t="s">
        <v>114</v>
      </c>
      <c r="G32">
        <v>3</v>
      </c>
      <c r="H32">
        <v>0</v>
      </c>
      <c r="I32">
        <v>35082</v>
      </c>
      <c r="J32">
        <v>1</v>
      </c>
      <c r="K32">
        <v>3</v>
      </c>
      <c r="L32" t="s">
        <v>111</v>
      </c>
      <c r="N32">
        <v>0</v>
      </c>
      <c r="O32">
        <v>1</v>
      </c>
      <c r="P32">
        <v>77608</v>
      </c>
      <c r="Q32">
        <v>1</v>
      </c>
      <c r="R32">
        <v>2217</v>
      </c>
      <c r="T32">
        <v>2</v>
      </c>
      <c r="U32">
        <v>2639</v>
      </c>
    </row>
    <row r="33" spans="1:21" x14ac:dyDescent="0.15">
      <c r="A33">
        <v>1031</v>
      </c>
      <c r="B33">
        <v>1</v>
      </c>
      <c r="D33">
        <v>31</v>
      </c>
      <c r="E33" s="1" t="s">
        <v>53</v>
      </c>
      <c r="F33" t="s">
        <v>114</v>
      </c>
      <c r="G33">
        <v>3</v>
      </c>
      <c r="H33">
        <v>0</v>
      </c>
      <c r="I33">
        <v>37954</v>
      </c>
      <c r="J33">
        <v>1</v>
      </c>
      <c r="K33">
        <v>4</v>
      </c>
      <c r="L33" t="s">
        <v>111</v>
      </c>
      <c r="N33">
        <v>0</v>
      </c>
      <c r="O33">
        <v>1</v>
      </c>
      <c r="P33">
        <v>79825</v>
      </c>
      <c r="Q33">
        <v>1</v>
      </c>
      <c r="R33">
        <v>2218</v>
      </c>
      <c r="T33">
        <v>2</v>
      </c>
      <c r="U33">
        <v>2714</v>
      </c>
    </row>
    <row r="34" spans="1:21" x14ac:dyDescent="0.15">
      <c r="A34">
        <v>1032</v>
      </c>
      <c r="B34">
        <v>1</v>
      </c>
      <c r="D34">
        <v>32</v>
      </c>
      <c r="E34" s="1" t="s">
        <v>53</v>
      </c>
      <c r="F34" t="s">
        <v>114</v>
      </c>
      <c r="G34">
        <v>3</v>
      </c>
      <c r="H34">
        <v>0</v>
      </c>
      <c r="I34">
        <v>40960</v>
      </c>
      <c r="J34">
        <v>3001</v>
      </c>
      <c r="K34">
        <v>50</v>
      </c>
      <c r="L34">
        <v>3002</v>
      </c>
      <c r="M34">
        <v>50</v>
      </c>
      <c r="N34">
        <v>1</v>
      </c>
      <c r="O34">
        <v>1</v>
      </c>
      <c r="P34">
        <v>82043</v>
      </c>
      <c r="Q34">
        <v>1</v>
      </c>
      <c r="R34">
        <v>23282</v>
      </c>
      <c r="T34">
        <v>2</v>
      </c>
      <c r="U34">
        <v>2789</v>
      </c>
    </row>
    <row r="35" spans="1:21" x14ac:dyDescent="0.15">
      <c r="A35">
        <v>1033</v>
      </c>
      <c r="B35">
        <v>1</v>
      </c>
      <c r="D35">
        <v>33</v>
      </c>
      <c r="E35" s="1" t="s">
        <v>58</v>
      </c>
      <c r="F35" t="s">
        <v>115</v>
      </c>
      <c r="G35">
        <v>3</v>
      </c>
      <c r="H35">
        <v>1</v>
      </c>
      <c r="I35">
        <v>44099</v>
      </c>
      <c r="J35">
        <v>1</v>
      </c>
      <c r="K35">
        <v>4</v>
      </c>
      <c r="L35" t="s">
        <v>111</v>
      </c>
      <c r="N35">
        <v>0</v>
      </c>
      <c r="O35">
        <v>1</v>
      </c>
      <c r="P35">
        <v>105325</v>
      </c>
      <c r="Q35">
        <v>1</v>
      </c>
      <c r="R35">
        <v>2772</v>
      </c>
      <c r="T35">
        <v>2</v>
      </c>
      <c r="U35">
        <v>3581</v>
      </c>
    </row>
    <row r="36" spans="1:21" x14ac:dyDescent="0.15">
      <c r="A36">
        <v>1034</v>
      </c>
      <c r="B36">
        <v>1</v>
      </c>
      <c r="D36">
        <v>34</v>
      </c>
      <c r="E36" s="1" t="s">
        <v>58</v>
      </c>
      <c r="F36" t="s">
        <v>115</v>
      </c>
      <c r="G36">
        <v>3</v>
      </c>
      <c r="H36">
        <v>1</v>
      </c>
      <c r="I36">
        <v>47375</v>
      </c>
      <c r="J36">
        <v>1</v>
      </c>
      <c r="K36">
        <v>4</v>
      </c>
      <c r="L36" t="s">
        <v>111</v>
      </c>
      <c r="N36">
        <v>0</v>
      </c>
      <c r="O36">
        <v>1</v>
      </c>
      <c r="P36">
        <v>108097</v>
      </c>
      <c r="Q36">
        <v>1</v>
      </c>
      <c r="R36">
        <v>2772</v>
      </c>
      <c r="T36">
        <v>2</v>
      </c>
      <c r="U36">
        <v>3675</v>
      </c>
    </row>
    <row r="37" spans="1:21" x14ac:dyDescent="0.15">
      <c r="A37">
        <v>1035</v>
      </c>
      <c r="B37">
        <v>1</v>
      </c>
      <c r="D37">
        <v>35</v>
      </c>
      <c r="E37" s="1" t="s">
        <v>58</v>
      </c>
      <c r="F37" t="s">
        <v>115</v>
      </c>
      <c r="G37">
        <v>3</v>
      </c>
      <c r="H37">
        <v>1</v>
      </c>
      <c r="I37">
        <v>50788</v>
      </c>
      <c r="J37">
        <v>1</v>
      </c>
      <c r="K37">
        <v>4</v>
      </c>
      <c r="L37" t="s">
        <v>111</v>
      </c>
      <c r="N37">
        <v>0</v>
      </c>
      <c r="O37">
        <v>1</v>
      </c>
      <c r="P37">
        <v>110869</v>
      </c>
      <c r="Q37">
        <v>1</v>
      </c>
      <c r="R37">
        <v>2772</v>
      </c>
      <c r="T37">
        <v>2</v>
      </c>
      <c r="U37">
        <v>3770</v>
      </c>
    </row>
    <row r="38" spans="1:21" x14ac:dyDescent="0.15">
      <c r="A38">
        <v>1036</v>
      </c>
      <c r="B38">
        <v>1</v>
      </c>
      <c r="D38">
        <v>36</v>
      </c>
      <c r="E38" s="1" t="s">
        <v>58</v>
      </c>
      <c r="F38" t="s">
        <v>115</v>
      </c>
      <c r="G38">
        <v>3</v>
      </c>
      <c r="H38">
        <v>1</v>
      </c>
      <c r="I38">
        <v>54340</v>
      </c>
      <c r="J38">
        <v>1</v>
      </c>
      <c r="K38">
        <v>4</v>
      </c>
      <c r="L38" t="s">
        <v>111</v>
      </c>
      <c r="N38">
        <v>0</v>
      </c>
      <c r="O38">
        <v>1</v>
      </c>
      <c r="P38">
        <v>113641</v>
      </c>
      <c r="Q38">
        <v>1</v>
      </c>
      <c r="R38">
        <v>2771</v>
      </c>
      <c r="T38">
        <v>2</v>
      </c>
      <c r="U38">
        <v>3864</v>
      </c>
    </row>
    <row r="39" spans="1:21" x14ac:dyDescent="0.15">
      <c r="A39">
        <v>1037</v>
      </c>
      <c r="B39">
        <v>1</v>
      </c>
      <c r="D39">
        <v>37</v>
      </c>
      <c r="E39" s="1" t="s">
        <v>58</v>
      </c>
      <c r="F39" t="s">
        <v>115</v>
      </c>
      <c r="G39">
        <v>3</v>
      </c>
      <c r="H39">
        <v>1</v>
      </c>
      <c r="I39">
        <v>58034</v>
      </c>
      <c r="J39">
        <v>1</v>
      </c>
      <c r="K39">
        <v>4</v>
      </c>
      <c r="L39" t="s">
        <v>111</v>
      </c>
      <c r="N39">
        <v>0</v>
      </c>
      <c r="O39">
        <v>1</v>
      </c>
      <c r="P39">
        <v>116412</v>
      </c>
      <c r="Q39">
        <v>1</v>
      </c>
      <c r="R39">
        <v>2772</v>
      </c>
      <c r="T39">
        <v>2</v>
      </c>
      <c r="U39">
        <v>3958</v>
      </c>
    </row>
    <row r="40" spans="1:21" x14ac:dyDescent="0.15">
      <c r="A40">
        <v>1038</v>
      </c>
      <c r="B40">
        <v>1</v>
      </c>
      <c r="D40">
        <v>38</v>
      </c>
      <c r="E40" s="1" t="s">
        <v>58</v>
      </c>
      <c r="F40" t="s">
        <v>115</v>
      </c>
      <c r="G40">
        <v>3</v>
      </c>
      <c r="H40">
        <v>1</v>
      </c>
      <c r="I40">
        <v>61870</v>
      </c>
      <c r="J40">
        <v>1</v>
      </c>
      <c r="K40">
        <v>4</v>
      </c>
      <c r="L40" t="s">
        <v>111</v>
      </c>
      <c r="N40">
        <v>0</v>
      </c>
      <c r="O40">
        <v>1</v>
      </c>
      <c r="P40">
        <v>119184</v>
      </c>
      <c r="Q40">
        <v>1</v>
      </c>
      <c r="R40">
        <v>2772</v>
      </c>
      <c r="T40">
        <v>2</v>
      </c>
      <c r="U40">
        <v>4052</v>
      </c>
    </row>
    <row r="41" spans="1:21" x14ac:dyDescent="0.15">
      <c r="A41">
        <v>1039</v>
      </c>
      <c r="B41">
        <v>1</v>
      </c>
      <c r="D41">
        <v>39</v>
      </c>
      <c r="E41" s="1" t="s">
        <v>58</v>
      </c>
      <c r="F41" t="s">
        <v>115</v>
      </c>
      <c r="G41">
        <v>3</v>
      </c>
      <c r="H41">
        <v>1</v>
      </c>
      <c r="I41">
        <v>65849</v>
      </c>
      <c r="J41">
        <v>1</v>
      </c>
      <c r="K41">
        <v>4</v>
      </c>
      <c r="L41" t="s">
        <v>111</v>
      </c>
      <c r="N41">
        <v>0</v>
      </c>
      <c r="O41">
        <v>1</v>
      </c>
      <c r="P41">
        <v>121956</v>
      </c>
      <c r="Q41">
        <v>1</v>
      </c>
      <c r="R41">
        <v>2771</v>
      </c>
      <c r="T41">
        <v>2</v>
      </c>
      <c r="U41">
        <v>4147</v>
      </c>
    </row>
    <row r="42" spans="1:21" x14ac:dyDescent="0.15">
      <c r="A42">
        <v>1040</v>
      </c>
      <c r="B42">
        <v>1</v>
      </c>
      <c r="D42">
        <v>40</v>
      </c>
      <c r="E42" s="1" t="s">
        <v>58</v>
      </c>
      <c r="F42" t="s">
        <v>115</v>
      </c>
      <c r="G42">
        <v>3</v>
      </c>
      <c r="H42">
        <v>1</v>
      </c>
      <c r="I42">
        <v>69975</v>
      </c>
      <c r="J42">
        <v>1</v>
      </c>
      <c r="K42">
        <v>4</v>
      </c>
      <c r="L42" t="s">
        <v>111</v>
      </c>
      <c r="N42">
        <v>0</v>
      </c>
      <c r="O42">
        <v>1</v>
      </c>
      <c r="P42">
        <v>124727</v>
      </c>
      <c r="Q42">
        <v>1</v>
      </c>
      <c r="R42">
        <v>2772</v>
      </c>
      <c r="T42">
        <v>2</v>
      </c>
      <c r="U42">
        <v>4241</v>
      </c>
    </row>
    <row r="43" spans="1:21" x14ac:dyDescent="0.15">
      <c r="A43">
        <v>1041</v>
      </c>
      <c r="B43">
        <v>1</v>
      </c>
      <c r="D43">
        <v>41</v>
      </c>
      <c r="E43" s="1" t="s">
        <v>58</v>
      </c>
      <c r="F43" t="s">
        <v>115</v>
      </c>
      <c r="G43">
        <v>3</v>
      </c>
      <c r="H43">
        <v>1</v>
      </c>
      <c r="I43">
        <v>74247</v>
      </c>
      <c r="J43">
        <v>1</v>
      </c>
      <c r="K43">
        <v>6</v>
      </c>
      <c r="L43" t="s">
        <v>111</v>
      </c>
      <c r="N43">
        <v>0</v>
      </c>
      <c r="O43">
        <v>1</v>
      </c>
      <c r="P43">
        <v>127499</v>
      </c>
      <c r="Q43">
        <v>1</v>
      </c>
      <c r="R43">
        <v>2772</v>
      </c>
      <c r="T43">
        <v>2</v>
      </c>
      <c r="U43">
        <v>4335</v>
      </c>
    </row>
    <row r="44" spans="1:21" x14ac:dyDescent="0.15">
      <c r="A44">
        <v>1042</v>
      </c>
      <c r="B44">
        <v>1</v>
      </c>
      <c r="D44">
        <v>42</v>
      </c>
      <c r="E44" s="1" t="s">
        <v>58</v>
      </c>
      <c r="F44" t="s">
        <v>115</v>
      </c>
      <c r="G44">
        <v>3</v>
      </c>
      <c r="H44">
        <v>1</v>
      </c>
      <c r="I44">
        <v>78668</v>
      </c>
      <c r="J44">
        <v>4001</v>
      </c>
      <c r="K44">
        <v>85</v>
      </c>
      <c r="L44">
        <v>4002</v>
      </c>
      <c r="M44">
        <v>85</v>
      </c>
      <c r="N44">
        <v>1</v>
      </c>
      <c r="O44">
        <v>1</v>
      </c>
      <c r="P44">
        <v>130271</v>
      </c>
      <c r="Q44">
        <v>1</v>
      </c>
      <c r="R44">
        <v>29380</v>
      </c>
      <c r="T44">
        <v>2</v>
      </c>
      <c r="U44">
        <v>4429</v>
      </c>
    </row>
    <row r="45" spans="1:21" x14ac:dyDescent="0.15">
      <c r="A45">
        <v>1043</v>
      </c>
      <c r="B45">
        <v>1</v>
      </c>
      <c r="D45">
        <v>43</v>
      </c>
      <c r="E45" s="1" t="s">
        <v>63</v>
      </c>
      <c r="F45" t="s">
        <v>116</v>
      </c>
      <c r="G45">
        <v>4</v>
      </c>
      <c r="H45">
        <v>0</v>
      </c>
      <c r="I45">
        <v>83238</v>
      </c>
      <c r="J45">
        <v>1</v>
      </c>
      <c r="K45">
        <v>6</v>
      </c>
      <c r="L45" t="s">
        <v>111</v>
      </c>
      <c r="N45">
        <v>0</v>
      </c>
      <c r="O45">
        <v>1</v>
      </c>
      <c r="P45">
        <v>159651</v>
      </c>
      <c r="Q45">
        <v>1</v>
      </c>
      <c r="R45">
        <v>3326</v>
      </c>
      <c r="T45">
        <v>2</v>
      </c>
      <c r="U45">
        <v>5428</v>
      </c>
    </row>
    <row r="46" spans="1:21" x14ac:dyDescent="0.15">
      <c r="A46">
        <v>1044</v>
      </c>
      <c r="B46">
        <v>1</v>
      </c>
      <c r="D46">
        <v>44</v>
      </c>
      <c r="E46" s="1" t="s">
        <v>63</v>
      </c>
      <c r="F46" t="s">
        <v>116</v>
      </c>
      <c r="G46">
        <v>4</v>
      </c>
      <c r="H46">
        <v>0</v>
      </c>
      <c r="I46">
        <v>87960</v>
      </c>
      <c r="J46">
        <v>1</v>
      </c>
      <c r="K46">
        <v>6</v>
      </c>
      <c r="L46" t="s">
        <v>111</v>
      </c>
      <c r="N46">
        <v>0</v>
      </c>
      <c r="O46">
        <v>1</v>
      </c>
      <c r="P46">
        <v>162977</v>
      </c>
      <c r="Q46">
        <v>1</v>
      </c>
      <c r="R46">
        <v>3326</v>
      </c>
      <c r="T46">
        <v>2</v>
      </c>
      <c r="U46">
        <v>5541</v>
      </c>
    </row>
    <row r="47" spans="1:21" x14ac:dyDescent="0.15">
      <c r="A47">
        <v>1045</v>
      </c>
      <c r="B47">
        <v>1</v>
      </c>
      <c r="D47">
        <v>45</v>
      </c>
      <c r="E47" s="1" t="s">
        <v>63</v>
      </c>
      <c r="F47" t="s">
        <v>116</v>
      </c>
      <c r="G47">
        <v>4</v>
      </c>
      <c r="H47">
        <v>0</v>
      </c>
      <c r="I47">
        <v>92834</v>
      </c>
      <c r="J47">
        <v>1</v>
      </c>
      <c r="K47">
        <v>6</v>
      </c>
      <c r="L47" t="s">
        <v>111</v>
      </c>
      <c r="N47">
        <v>0</v>
      </c>
      <c r="O47">
        <v>1</v>
      </c>
      <c r="P47">
        <v>166303</v>
      </c>
      <c r="Q47">
        <v>1</v>
      </c>
      <c r="R47">
        <v>3327</v>
      </c>
      <c r="T47">
        <v>2</v>
      </c>
      <c r="U47">
        <v>5654</v>
      </c>
    </row>
    <row r="48" spans="1:21" x14ac:dyDescent="0.15">
      <c r="A48">
        <v>1046</v>
      </c>
      <c r="B48">
        <v>1</v>
      </c>
      <c r="D48">
        <v>46</v>
      </c>
      <c r="E48" s="1" t="s">
        <v>63</v>
      </c>
      <c r="F48" t="s">
        <v>116</v>
      </c>
      <c r="G48">
        <v>4</v>
      </c>
      <c r="H48">
        <v>0</v>
      </c>
      <c r="I48">
        <v>97863</v>
      </c>
      <c r="J48">
        <v>1</v>
      </c>
      <c r="K48">
        <v>8</v>
      </c>
      <c r="L48" t="s">
        <v>111</v>
      </c>
      <c r="N48">
        <v>0</v>
      </c>
      <c r="O48">
        <v>1</v>
      </c>
      <c r="P48">
        <v>169630</v>
      </c>
      <c r="Q48">
        <v>1</v>
      </c>
      <c r="R48">
        <v>3326</v>
      </c>
      <c r="T48">
        <v>2</v>
      </c>
      <c r="U48">
        <v>5767</v>
      </c>
    </row>
    <row r="49" spans="1:21" x14ac:dyDescent="0.15">
      <c r="A49">
        <v>1047</v>
      </c>
      <c r="B49">
        <v>1</v>
      </c>
      <c r="D49">
        <v>47</v>
      </c>
      <c r="E49" s="1" t="s">
        <v>63</v>
      </c>
      <c r="F49" t="s">
        <v>116</v>
      </c>
      <c r="G49">
        <v>4</v>
      </c>
      <c r="H49">
        <v>0</v>
      </c>
      <c r="I49">
        <v>103046</v>
      </c>
      <c r="J49">
        <v>1</v>
      </c>
      <c r="K49">
        <v>8</v>
      </c>
      <c r="L49" t="s">
        <v>111</v>
      </c>
      <c r="N49">
        <v>0</v>
      </c>
      <c r="O49">
        <v>1</v>
      </c>
      <c r="P49">
        <v>172956</v>
      </c>
      <c r="Q49">
        <v>1</v>
      </c>
      <c r="R49">
        <v>3326</v>
      </c>
      <c r="T49">
        <v>2</v>
      </c>
      <c r="U49">
        <v>5881</v>
      </c>
    </row>
    <row r="50" spans="1:21" x14ac:dyDescent="0.15">
      <c r="A50">
        <v>1048</v>
      </c>
      <c r="B50">
        <v>1</v>
      </c>
      <c r="D50">
        <v>48</v>
      </c>
      <c r="E50" s="1" t="s">
        <v>63</v>
      </c>
      <c r="F50" t="s">
        <v>116</v>
      </c>
      <c r="G50">
        <v>4</v>
      </c>
      <c r="H50">
        <v>0</v>
      </c>
      <c r="I50">
        <v>108387</v>
      </c>
      <c r="J50">
        <v>1</v>
      </c>
      <c r="K50">
        <v>8</v>
      </c>
      <c r="L50" t="s">
        <v>111</v>
      </c>
      <c r="N50">
        <v>0</v>
      </c>
      <c r="O50">
        <v>1</v>
      </c>
      <c r="P50">
        <v>176282</v>
      </c>
      <c r="Q50">
        <v>1</v>
      </c>
      <c r="R50">
        <v>3326</v>
      </c>
      <c r="T50">
        <v>2</v>
      </c>
      <c r="U50">
        <v>5994</v>
      </c>
    </row>
    <row r="51" spans="1:21" x14ac:dyDescent="0.15">
      <c r="A51">
        <v>1049</v>
      </c>
      <c r="B51">
        <v>1</v>
      </c>
      <c r="D51">
        <v>49</v>
      </c>
      <c r="E51" s="1" t="s">
        <v>63</v>
      </c>
      <c r="F51" t="s">
        <v>116</v>
      </c>
      <c r="G51">
        <v>4</v>
      </c>
      <c r="H51">
        <v>0</v>
      </c>
      <c r="I51">
        <v>113886</v>
      </c>
      <c r="J51">
        <v>1</v>
      </c>
      <c r="K51">
        <v>8</v>
      </c>
      <c r="L51" t="s">
        <v>111</v>
      </c>
      <c r="N51">
        <v>0</v>
      </c>
      <c r="O51">
        <v>1</v>
      </c>
      <c r="P51">
        <v>179608</v>
      </c>
      <c r="Q51">
        <v>1</v>
      </c>
      <c r="R51">
        <v>3326</v>
      </c>
      <c r="T51">
        <v>2</v>
      </c>
      <c r="U51">
        <v>6107</v>
      </c>
    </row>
    <row r="52" spans="1:21" x14ac:dyDescent="0.15">
      <c r="A52">
        <v>1050</v>
      </c>
      <c r="B52">
        <v>1</v>
      </c>
      <c r="D52">
        <v>50</v>
      </c>
      <c r="E52" s="1" t="s">
        <v>63</v>
      </c>
      <c r="F52" t="s">
        <v>116</v>
      </c>
      <c r="G52">
        <v>4</v>
      </c>
      <c r="H52">
        <v>0</v>
      </c>
      <c r="I52">
        <v>119544</v>
      </c>
      <c r="J52">
        <v>1</v>
      </c>
      <c r="K52">
        <v>8</v>
      </c>
      <c r="L52" t="s">
        <v>111</v>
      </c>
      <c r="N52">
        <v>0</v>
      </c>
      <c r="O52">
        <v>1</v>
      </c>
      <c r="P52">
        <v>182934</v>
      </c>
      <c r="Q52">
        <v>1</v>
      </c>
      <c r="R52">
        <v>3326</v>
      </c>
      <c r="T52">
        <v>2</v>
      </c>
      <c r="U52">
        <v>6220</v>
      </c>
    </row>
    <row r="53" spans="1:21" x14ac:dyDescent="0.15">
      <c r="A53">
        <v>1051</v>
      </c>
      <c r="B53">
        <v>1</v>
      </c>
      <c r="D53">
        <v>51</v>
      </c>
      <c r="E53" s="1" t="s">
        <v>63</v>
      </c>
      <c r="F53" t="s">
        <v>116</v>
      </c>
      <c r="G53">
        <v>4</v>
      </c>
      <c r="H53">
        <v>0</v>
      </c>
      <c r="I53">
        <v>125362</v>
      </c>
      <c r="J53">
        <v>1</v>
      </c>
      <c r="K53">
        <v>10</v>
      </c>
      <c r="L53" t="s">
        <v>111</v>
      </c>
      <c r="N53">
        <v>0</v>
      </c>
      <c r="O53">
        <v>1</v>
      </c>
      <c r="P53">
        <v>186260</v>
      </c>
      <c r="Q53">
        <v>1</v>
      </c>
      <c r="R53">
        <v>3326</v>
      </c>
      <c r="T53">
        <v>2</v>
      </c>
      <c r="U53">
        <v>6333</v>
      </c>
    </row>
    <row r="54" spans="1:21" x14ac:dyDescent="0.15">
      <c r="A54">
        <v>1052</v>
      </c>
      <c r="B54">
        <v>1</v>
      </c>
      <c r="D54">
        <v>52</v>
      </c>
      <c r="E54" s="1" t="s">
        <v>63</v>
      </c>
      <c r="F54" t="s">
        <v>116</v>
      </c>
      <c r="G54">
        <v>4</v>
      </c>
      <c r="H54">
        <v>0</v>
      </c>
      <c r="I54">
        <v>131343</v>
      </c>
      <c r="J54">
        <v>5001</v>
      </c>
      <c r="K54">
        <v>130</v>
      </c>
      <c r="L54">
        <v>5002</v>
      </c>
      <c r="M54">
        <v>130</v>
      </c>
      <c r="N54">
        <v>1</v>
      </c>
      <c r="O54">
        <v>1</v>
      </c>
      <c r="P54">
        <v>189586</v>
      </c>
      <c r="Q54">
        <v>1</v>
      </c>
      <c r="R54">
        <v>35478</v>
      </c>
      <c r="T54">
        <v>2</v>
      </c>
      <c r="U54">
        <v>6446</v>
      </c>
    </row>
    <row r="55" spans="1:21" x14ac:dyDescent="0.15">
      <c r="A55">
        <v>1053</v>
      </c>
      <c r="B55">
        <v>1</v>
      </c>
      <c r="D55">
        <v>53</v>
      </c>
      <c r="E55" s="1" t="s">
        <v>68</v>
      </c>
      <c r="F55" t="s">
        <v>133</v>
      </c>
      <c r="G55">
        <v>4</v>
      </c>
      <c r="H55">
        <v>1</v>
      </c>
      <c r="I55">
        <v>137487</v>
      </c>
      <c r="J55">
        <v>1</v>
      </c>
      <c r="K55">
        <v>10</v>
      </c>
      <c r="L55" t="s">
        <v>111</v>
      </c>
      <c r="N55">
        <v>0</v>
      </c>
      <c r="O55">
        <v>1</v>
      </c>
      <c r="P55">
        <v>225064</v>
      </c>
      <c r="Q55">
        <v>1</v>
      </c>
      <c r="R55">
        <v>3881</v>
      </c>
      <c r="T55">
        <v>2</v>
      </c>
      <c r="U55">
        <v>7652</v>
      </c>
    </row>
    <row r="56" spans="1:21" x14ac:dyDescent="0.15">
      <c r="A56">
        <v>1054</v>
      </c>
      <c r="B56">
        <v>1</v>
      </c>
      <c r="D56">
        <v>54</v>
      </c>
      <c r="E56" s="1" t="s">
        <v>68</v>
      </c>
      <c r="F56" t="s">
        <v>133</v>
      </c>
      <c r="G56">
        <v>4</v>
      </c>
      <c r="H56">
        <v>1</v>
      </c>
      <c r="I56">
        <v>143795</v>
      </c>
      <c r="J56">
        <v>1</v>
      </c>
      <c r="K56">
        <v>10</v>
      </c>
      <c r="L56" t="s">
        <v>111</v>
      </c>
      <c r="N56">
        <v>0</v>
      </c>
      <c r="O56">
        <v>1</v>
      </c>
      <c r="P56">
        <v>228945</v>
      </c>
      <c r="Q56">
        <v>1</v>
      </c>
      <c r="R56">
        <v>3880</v>
      </c>
      <c r="T56">
        <v>2</v>
      </c>
      <c r="U56">
        <v>7784</v>
      </c>
    </row>
    <row r="57" spans="1:21" x14ac:dyDescent="0.15">
      <c r="A57">
        <v>1055</v>
      </c>
      <c r="B57">
        <v>1</v>
      </c>
      <c r="D57">
        <v>55</v>
      </c>
      <c r="E57" s="1" t="s">
        <v>68</v>
      </c>
      <c r="F57" t="s">
        <v>133</v>
      </c>
      <c r="G57">
        <v>4</v>
      </c>
      <c r="H57">
        <v>1</v>
      </c>
      <c r="I57">
        <v>150269</v>
      </c>
      <c r="J57">
        <v>1</v>
      </c>
      <c r="K57">
        <v>10</v>
      </c>
      <c r="L57" t="s">
        <v>111</v>
      </c>
      <c r="N57">
        <v>0</v>
      </c>
      <c r="O57">
        <v>1</v>
      </c>
      <c r="P57">
        <v>232825</v>
      </c>
      <c r="Q57">
        <v>1</v>
      </c>
      <c r="R57">
        <v>3880</v>
      </c>
      <c r="T57">
        <v>2</v>
      </c>
      <c r="U57">
        <v>7916</v>
      </c>
    </row>
    <row r="58" spans="1:21" x14ac:dyDescent="0.15">
      <c r="A58">
        <v>1056</v>
      </c>
      <c r="B58">
        <v>1</v>
      </c>
      <c r="D58">
        <v>56</v>
      </c>
      <c r="E58" s="1" t="s">
        <v>68</v>
      </c>
      <c r="F58" t="s">
        <v>133</v>
      </c>
      <c r="G58">
        <v>4</v>
      </c>
      <c r="H58">
        <v>1</v>
      </c>
      <c r="I58">
        <v>156910</v>
      </c>
      <c r="J58">
        <v>1</v>
      </c>
      <c r="K58">
        <v>15</v>
      </c>
      <c r="L58" t="s">
        <v>111</v>
      </c>
      <c r="N58">
        <v>0</v>
      </c>
      <c r="O58">
        <v>1</v>
      </c>
      <c r="P58">
        <v>236705</v>
      </c>
      <c r="Q58">
        <v>1</v>
      </c>
      <c r="R58">
        <v>3881</v>
      </c>
      <c r="T58">
        <v>2</v>
      </c>
      <c r="U58">
        <v>8048</v>
      </c>
    </row>
    <row r="59" spans="1:21" x14ac:dyDescent="0.15">
      <c r="A59">
        <v>1057</v>
      </c>
      <c r="B59">
        <v>1</v>
      </c>
      <c r="D59">
        <v>57</v>
      </c>
      <c r="E59" s="1" t="s">
        <v>68</v>
      </c>
      <c r="F59" t="s">
        <v>133</v>
      </c>
      <c r="G59">
        <v>4</v>
      </c>
      <c r="H59">
        <v>1</v>
      </c>
      <c r="I59">
        <v>163719</v>
      </c>
      <c r="J59">
        <v>1</v>
      </c>
      <c r="K59">
        <v>15</v>
      </c>
      <c r="L59" t="s">
        <v>111</v>
      </c>
      <c r="N59">
        <v>0</v>
      </c>
      <c r="O59">
        <v>1</v>
      </c>
      <c r="P59">
        <v>240586</v>
      </c>
      <c r="Q59">
        <v>1</v>
      </c>
      <c r="R59">
        <v>3880</v>
      </c>
      <c r="T59">
        <v>2</v>
      </c>
      <c r="U59">
        <v>8180</v>
      </c>
    </row>
    <row r="60" spans="1:21" x14ac:dyDescent="0.15">
      <c r="A60">
        <v>1058</v>
      </c>
      <c r="B60">
        <v>1</v>
      </c>
      <c r="D60">
        <v>58</v>
      </c>
      <c r="E60" s="1" t="s">
        <v>68</v>
      </c>
      <c r="F60" t="s">
        <v>133</v>
      </c>
      <c r="G60">
        <v>4</v>
      </c>
      <c r="H60">
        <v>1</v>
      </c>
      <c r="I60">
        <v>170697</v>
      </c>
      <c r="J60">
        <v>1</v>
      </c>
      <c r="K60">
        <v>15</v>
      </c>
      <c r="L60" t="s">
        <v>111</v>
      </c>
      <c r="N60">
        <v>0</v>
      </c>
      <c r="O60">
        <v>1</v>
      </c>
      <c r="P60">
        <v>244466</v>
      </c>
      <c r="Q60">
        <v>1</v>
      </c>
      <c r="R60">
        <v>3881</v>
      </c>
      <c r="T60">
        <v>2</v>
      </c>
      <c r="U60">
        <v>8312</v>
      </c>
    </row>
    <row r="61" spans="1:21" x14ac:dyDescent="0.15">
      <c r="A61">
        <v>1059</v>
      </c>
      <c r="B61">
        <v>1</v>
      </c>
      <c r="D61">
        <v>59</v>
      </c>
      <c r="E61" s="1" t="s">
        <v>68</v>
      </c>
      <c r="F61" t="s">
        <v>133</v>
      </c>
      <c r="G61">
        <v>4</v>
      </c>
      <c r="H61">
        <v>1</v>
      </c>
      <c r="I61">
        <v>177846</v>
      </c>
      <c r="J61">
        <v>1</v>
      </c>
      <c r="K61">
        <v>15</v>
      </c>
      <c r="L61" t="s">
        <v>111</v>
      </c>
      <c r="N61">
        <v>0</v>
      </c>
      <c r="O61">
        <v>1</v>
      </c>
      <c r="P61">
        <v>248347</v>
      </c>
      <c r="Q61">
        <v>1</v>
      </c>
      <c r="R61">
        <v>3880</v>
      </c>
      <c r="T61">
        <v>2</v>
      </c>
      <c r="U61">
        <v>8444</v>
      </c>
    </row>
    <row r="62" spans="1:21" x14ac:dyDescent="0.15">
      <c r="A62">
        <v>1060</v>
      </c>
      <c r="B62">
        <v>1</v>
      </c>
      <c r="D62">
        <v>60</v>
      </c>
      <c r="E62" s="1" t="s">
        <v>68</v>
      </c>
      <c r="F62" t="s">
        <v>133</v>
      </c>
      <c r="G62">
        <v>4</v>
      </c>
      <c r="H62">
        <v>1</v>
      </c>
      <c r="I62">
        <v>185166</v>
      </c>
      <c r="J62">
        <v>1</v>
      </c>
      <c r="K62">
        <v>15</v>
      </c>
      <c r="L62" t="s">
        <v>111</v>
      </c>
      <c r="N62">
        <v>0</v>
      </c>
      <c r="O62">
        <v>1</v>
      </c>
      <c r="P62">
        <v>252227</v>
      </c>
      <c r="Q62">
        <v>1</v>
      </c>
      <c r="R62">
        <v>3881</v>
      </c>
      <c r="T62">
        <v>2</v>
      </c>
      <c r="U62">
        <v>8576</v>
      </c>
    </row>
    <row r="63" spans="1:21" x14ac:dyDescent="0.15">
      <c r="A63">
        <v>1061</v>
      </c>
      <c r="B63">
        <v>1</v>
      </c>
      <c r="D63">
        <v>61</v>
      </c>
      <c r="E63" s="1" t="s">
        <v>68</v>
      </c>
      <c r="F63" t="s">
        <v>133</v>
      </c>
      <c r="G63">
        <v>4</v>
      </c>
      <c r="H63">
        <v>1</v>
      </c>
      <c r="I63">
        <v>192660</v>
      </c>
      <c r="J63">
        <v>1</v>
      </c>
      <c r="K63">
        <v>20</v>
      </c>
      <c r="L63" t="s">
        <v>111</v>
      </c>
      <c r="N63">
        <v>0</v>
      </c>
      <c r="O63">
        <v>1</v>
      </c>
      <c r="P63">
        <v>256108</v>
      </c>
      <c r="Q63">
        <v>1</v>
      </c>
      <c r="R63">
        <v>3880</v>
      </c>
      <c r="T63">
        <v>2</v>
      </c>
      <c r="U63">
        <v>8708</v>
      </c>
    </row>
    <row r="64" spans="1:21" x14ac:dyDescent="0.15">
      <c r="A64">
        <v>1062</v>
      </c>
      <c r="B64">
        <v>1</v>
      </c>
      <c r="D64">
        <v>62</v>
      </c>
      <c r="E64" s="1" t="s">
        <v>68</v>
      </c>
      <c r="F64" t="s">
        <v>133</v>
      </c>
      <c r="G64">
        <v>4</v>
      </c>
      <c r="H64">
        <v>1</v>
      </c>
      <c r="I64">
        <v>200327</v>
      </c>
      <c r="J64">
        <v>6001</v>
      </c>
      <c r="K64">
        <v>185</v>
      </c>
      <c r="L64">
        <v>6002</v>
      </c>
      <c r="M64">
        <v>185</v>
      </c>
      <c r="N64">
        <v>1</v>
      </c>
      <c r="O64">
        <v>1</v>
      </c>
      <c r="P64">
        <v>259988</v>
      </c>
      <c r="Q64">
        <v>1</v>
      </c>
      <c r="R64">
        <v>41576</v>
      </c>
      <c r="T64">
        <v>2</v>
      </c>
      <c r="U64">
        <v>8840</v>
      </c>
    </row>
    <row r="65" spans="1:21" x14ac:dyDescent="0.15">
      <c r="A65">
        <v>1063</v>
      </c>
      <c r="B65">
        <v>1</v>
      </c>
      <c r="D65">
        <v>63</v>
      </c>
      <c r="E65" s="1" t="s">
        <v>73</v>
      </c>
      <c r="F65" t="s">
        <v>134</v>
      </c>
      <c r="G65">
        <v>4</v>
      </c>
      <c r="H65">
        <v>2</v>
      </c>
      <c r="I65">
        <v>208169</v>
      </c>
      <c r="J65">
        <v>1</v>
      </c>
      <c r="K65">
        <v>20</v>
      </c>
      <c r="L65" t="s">
        <v>111</v>
      </c>
      <c r="N65">
        <v>0</v>
      </c>
      <c r="O65">
        <v>1</v>
      </c>
      <c r="P65">
        <v>301564</v>
      </c>
      <c r="Q65">
        <v>1</v>
      </c>
      <c r="R65">
        <v>4435</v>
      </c>
      <c r="T65">
        <v>2</v>
      </c>
      <c r="U65">
        <v>10253</v>
      </c>
    </row>
    <row r="66" spans="1:21" x14ac:dyDescent="0.15">
      <c r="A66">
        <v>1064</v>
      </c>
      <c r="B66">
        <v>1</v>
      </c>
      <c r="D66">
        <v>64</v>
      </c>
      <c r="E66" s="1" t="s">
        <v>73</v>
      </c>
      <c r="F66" t="s">
        <v>134</v>
      </c>
      <c r="G66">
        <v>4</v>
      </c>
      <c r="H66">
        <v>2</v>
      </c>
      <c r="I66">
        <v>216188</v>
      </c>
      <c r="J66">
        <v>1</v>
      </c>
      <c r="K66">
        <v>20</v>
      </c>
      <c r="L66" t="s">
        <v>111</v>
      </c>
      <c r="N66">
        <v>0</v>
      </c>
      <c r="O66">
        <v>1</v>
      </c>
      <c r="P66">
        <v>305999</v>
      </c>
      <c r="Q66">
        <v>1</v>
      </c>
      <c r="R66">
        <v>4434</v>
      </c>
      <c r="T66">
        <v>2</v>
      </c>
      <c r="U66">
        <v>10404</v>
      </c>
    </row>
    <row r="67" spans="1:21" x14ac:dyDescent="0.15">
      <c r="A67">
        <v>1065</v>
      </c>
      <c r="B67">
        <v>1</v>
      </c>
      <c r="D67">
        <v>65</v>
      </c>
      <c r="E67" s="1" t="s">
        <v>73</v>
      </c>
      <c r="F67" t="s">
        <v>134</v>
      </c>
      <c r="G67">
        <v>4</v>
      </c>
      <c r="H67">
        <v>2</v>
      </c>
      <c r="I67">
        <v>224384</v>
      </c>
      <c r="J67">
        <v>1</v>
      </c>
      <c r="K67">
        <v>20</v>
      </c>
      <c r="L67" t="s">
        <v>111</v>
      </c>
      <c r="N67">
        <v>0</v>
      </c>
      <c r="O67">
        <v>1</v>
      </c>
      <c r="P67">
        <v>310433</v>
      </c>
      <c r="Q67">
        <v>1</v>
      </c>
      <c r="R67">
        <v>4435</v>
      </c>
      <c r="T67">
        <v>2</v>
      </c>
      <c r="U67">
        <v>10555</v>
      </c>
    </row>
    <row r="68" spans="1:21" x14ac:dyDescent="0.15">
      <c r="A68">
        <v>1066</v>
      </c>
      <c r="B68">
        <v>1</v>
      </c>
      <c r="D68">
        <v>66</v>
      </c>
      <c r="E68" s="1" t="s">
        <v>73</v>
      </c>
      <c r="F68" t="s">
        <v>134</v>
      </c>
      <c r="G68">
        <v>4</v>
      </c>
      <c r="H68">
        <v>2</v>
      </c>
      <c r="I68">
        <v>232758</v>
      </c>
      <c r="J68">
        <v>1</v>
      </c>
      <c r="K68">
        <v>30</v>
      </c>
      <c r="L68" t="s">
        <v>111</v>
      </c>
      <c r="N68">
        <v>0</v>
      </c>
      <c r="O68">
        <v>1</v>
      </c>
      <c r="P68">
        <v>314868</v>
      </c>
      <c r="Q68">
        <v>1</v>
      </c>
      <c r="R68">
        <v>4435</v>
      </c>
      <c r="T68">
        <v>2</v>
      </c>
      <c r="U68">
        <v>10706</v>
      </c>
    </row>
    <row r="69" spans="1:21" x14ac:dyDescent="0.15">
      <c r="A69">
        <v>1067</v>
      </c>
      <c r="B69">
        <v>1</v>
      </c>
      <c r="D69">
        <v>67</v>
      </c>
      <c r="E69" s="1" t="s">
        <v>73</v>
      </c>
      <c r="F69" t="s">
        <v>134</v>
      </c>
      <c r="G69">
        <v>4</v>
      </c>
      <c r="H69">
        <v>2</v>
      </c>
      <c r="I69">
        <v>241312</v>
      </c>
      <c r="J69">
        <v>1</v>
      </c>
      <c r="K69">
        <v>30</v>
      </c>
      <c r="L69" t="s">
        <v>111</v>
      </c>
      <c r="N69">
        <v>0</v>
      </c>
      <c r="O69">
        <v>1</v>
      </c>
      <c r="P69">
        <v>319303</v>
      </c>
      <c r="Q69">
        <v>1</v>
      </c>
      <c r="R69">
        <v>4435</v>
      </c>
      <c r="T69">
        <v>2</v>
      </c>
      <c r="U69">
        <v>10856</v>
      </c>
    </row>
    <row r="70" spans="1:21" x14ac:dyDescent="0.15">
      <c r="A70">
        <v>1068</v>
      </c>
      <c r="B70">
        <v>1</v>
      </c>
      <c r="D70">
        <v>68</v>
      </c>
      <c r="E70" s="1" t="s">
        <v>73</v>
      </c>
      <c r="F70" t="s">
        <v>134</v>
      </c>
      <c r="G70">
        <v>4</v>
      </c>
      <c r="H70">
        <v>2</v>
      </c>
      <c r="I70">
        <v>250046</v>
      </c>
      <c r="J70">
        <v>1</v>
      </c>
      <c r="K70">
        <v>30</v>
      </c>
      <c r="L70" t="s">
        <v>111</v>
      </c>
      <c r="N70">
        <v>0</v>
      </c>
      <c r="O70">
        <v>1</v>
      </c>
      <c r="P70">
        <v>323738</v>
      </c>
      <c r="Q70">
        <v>1</v>
      </c>
      <c r="R70">
        <v>4435</v>
      </c>
      <c r="T70">
        <v>2</v>
      </c>
      <c r="U70">
        <v>11007</v>
      </c>
    </row>
    <row r="71" spans="1:21" x14ac:dyDescent="0.15">
      <c r="A71">
        <v>1069</v>
      </c>
      <c r="B71">
        <v>1</v>
      </c>
      <c r="D71">
        <v>69</v>
      </c>
      <c r="E71" s="1" t="s">
        <v>73</v>
      </c>
      <c r="F71" t="s">
        <v>134</v>
      </c>
      <c r="G71">
        <v>4</v>
      </c>
      <c r="H71">
        <v>2</v>
      </c>
      <c r="I71">
        <v>258963</v>
      </c>
      <c r="J71">
        <v>1</v>
      </c>
      <c r="K71">
        <v>30</v>
      </c>
      <c r="L71" t="s">
        <v>111</v>
      </c>
      <c r="N71">
        <v>0</v>
      </c>
      <c r="O71">
        <v>1</v>
      </c>
      <c r="P71">
        <v>328173</v>
      </c>
      <c r="Q71">
        <v>1</v>
      </c>
      <c r="R71">
        <v>4434</v>
      </c>
      <c r="T71">
        <v>2</v>
      </c>
      <c r="U71">
        <v>11158</v>
      </c>
    </row>
    <row r="72" spans="1:21" x14ac:dyDescent="0.15">
      <c r="A72">
        <v>1070</v>
      </c>
      <c r="B72">
        <v>1</v>
      </c>
      <c r="D72">
        <v>70</v>
      </c>
      <c r="E72" s="1" t="s">
        <v>73</v>
      </c>
      <c r="F72" t="s">
        <v>134</v>
      </c>
      <c r="G72">
        <v>4</v>
      </c>
      <c r="H72">
        <v>2</v>
      </c>
      <c r="I72">
        <v>268062</v>
      </c>
      <c r="J72">
        <v>1</v>
      </c>
      <c r="K72">
        <v>30</v>
      </c>
      <c r="L72" t="s">
        <v>111</v>
      </c>
      <c r="N72">
        <v>0</v>
      </c>
      <c r="O72">
        <v>1</v>
      </c>
      <c r="P72">
        <v>332607</v>
      </c>
      <c r="Q72">
        <v>1</v>
      </c>
      <c r="R72">
        <v>4435</v>
      </c>
      <c r="T72">
        <v>2</v>
      </c>
      <c r="U72">
        <v>11309</v>
      </c>
    </row>
    <row r="73" spans="1:21" x14ac:dyDescent="0.15">
      <c r="A73">
        <v>1071</v>
      </c>
      <c r="B73">
        <v>1</v>
      </c>
      <c r="D73">
        <v>71</v>
      </c>
      <c r="E73" s="1" t="s">
        <v>73</v>
      </c>
      <c r="F73" t="s">
        <v>134</v>
      </c>
      <c r="G73">
        <v>4</v>
      </c>
      <c r="H73">
        <v>2</v>
      </c>
      <c r="I73">
        <v>277344</v>
      </c>
      <c r="J73">
        <v>1</v>
      </c>
      <c r="K73">
        <v>50</v>
      </c>
      <c r="L73" t="s">
        <v>111</v>
      </c>
      <c r="N73">
        <v>0</v>
      </c>
      <c r="O73">
        <v>1</v>
      </c>
      <c r="P73">
        <v>337042</v>
      </c>
      <c r="Q73">
        <v>1</v>
      </c>
      <c r="R73">
        <v>4435</v>
      </c>
      <c r="T73">
        <v>2</v>
      </c>
      <c r="U73">
        <v>11459</v>
      </c>
    </row>
    <row r="74" spans="1:21" x14ac:dyDescent="0.15">
      <c r="A74">
        <v>1072</v>
      </c>
      <c r="B74">
        <v>1</v>
      </c>
      <c r="D74">
        <v>72</v>
      </c>
      <c r="E74" s="1" t="s">
        <v>73</v>
      </c>
      <c r="F74" t="s">
        <v>134</v>
      </c>
      <c r="G74">
        <v>4</v>
      </c>
      <c r="H74">
        <v>2</v>
      </c>
      <c r="I74">
        <v>286812</v>
      </c>
      <c r="J74">
        <v>7001</v>
      </c>
      <c r="K74">
        <v>250</v>
      </c>
      <c r="L74">
        <v>7002</v>
      </c>
      <c r="M74">
        <v>250</v>
      </c>
      <c r="N74">
        <v>1</v>
      </c>
      <c r="O74">
        <v>1</v>
      </c>
      <c r="P74">
        <v>341477</v>
      </c>
      <c r="Q74">
        <v>1</v>
      </c>
      <c r="R74">
        <v>47674</v>
      </c>
      <c r="T74">
        <v>2</v>
      </c>
      <c r="U74">
        <v>11610</v>
      </c>
    </row>
    <row r="75" spans="1:21" x14ac:dyDescent="0.15">
      <c r="A75">
        <v>1073</v>
      </c>
      <c r="B75">
        <v>1</v>
      </c>
      <c r="D75">
        <v>73</v>
      </c>
      <c r="E75" s="1" t="s">
        <v>78</v>
      </c>
      <c r="F75" t="s">
        <v>135</v>
      </c>
      <c r="G75">
        <v>5</v>
      </c>
      <c r="H75">
        <v>0</v>
      </c>
      <c r="I75">
        <v>296465</v>
      </c>
      <c r="J75">
        <v>1</v>
      </c>
      <c r="K75">
        <v>50</v>
      </c>
      <c r="L75" t="s">
        <v>111</v>
      </c>
      <c r="N75">
        <v>0</v>
      </c>
      <c r="O75">
        <v>1</v>
      </c>
      <c r="P75">
        <v>389151</v>
      </c>
      <c r="Q75">
        <v>1</v>
      </c>
      <c r="R75">
        <v>4989</v>
      </c>
      <c r="T75">
        <v>2</v>
      </c>
      <c r="U75">
        <v>13231</v>
      </c>
    </row>
    <row r="76" spans="1:21" x14ac:dyDescent="0.15">
      <c r="A76">
        <v>1074</v>
      </c>
      <c r="B76">
        <v>1</v>
      </c>
      <c r="D76">
        <v>74</v>
      </c>
      <c r="E76" s="1" t="s">
        <v>78</v>
      </c>
      <c r="F76" t="s">
        <v>135</v>
      </c>
      <c r="G76">
        <v>5</v>
      </c>
      <c r="H76">
        <v>0</v>
      </c>
      <c r="I76">
        <v>306306</v>
      </c>
      <c r="J76">
        <v>1</v>
      </c>
      <c r="K76">
        <v>50</v>
      </c>
      <c r="L76" t="s">
        <v>111</v>
      </c>
      <c r="N76">
        <v>0</v>
      </c>
      <c r="O76">
        <v>1</v>
      </c>
      <c r="P76">
        <v>394140</v>
      </c>
      <c r="Q76">
        <v>1</v>
      </c>
      <c r="R76">
        <v>4989</v>
      </c>
      <c r="T76">
        <v>2</v>
      </c>
      <c r="U76">
        <v>13401</v>
      </c>
    </row>
    <row r="77" spans="1:21" x14ac:dyDescent="0.15">
      <c r="A77">
        <v>1075</v>
      </c>
      <c r="B77">
        <v>1</v>
      </c>
      <c r="D77">
        <v>75</v>
      </c>
      <c r="E77" s="1" t="s">
        <v>78</v>
      </c>
      <c r="F77" t="s">
        <v>135</v>
      </c>
      <c r="G77">
        <v>5</v>
      </c>
      <c r="H77">
        <v>0</v>
      </c>
      <c r="I77">
        <v>316334</v>
      </c>
      <c r="J77">
        <v>1</v>
      </c>
      <c r="K77">
        <v>50</v>
      </c>
      <c r="L77" t="s">
        <v>111</v>
      </c>
      <c r="N77">
        <v>0</v>
      </c>
      <c r="O77">
        <v>1</v>
      </c>
      <c r="P77">
        <v>399129</v>
      </c>
      <c r="Q77">
        <v>1</v>
      </c>
      <c r="R77">
        <v>4989</v>
      </c>
      <c r="T77">
        <v>2</v>
      </c>
      <c r="U77">
        <v>13570</v>
      </c>
    </row>
    <row r="78" spans="1:21" x14ac:dyDescent="0.15">
      <c r="A78">
        <v>1076</v>
      </c>
      <c r="B78">
        <v>1</v>
      </c>
      <c r="D78">
        <v>76</v>
      </c>
      <c r="E78" s="1" t="s">
        <v>78</v>
      </c>
      <c r="F78" t="s">
        <v>135</v>
      </c>
      <c r="G78">
        <v>5</v>
      </c>
      <c r="H78">
        <v>0</v>
      </c>
      <c r="I78">
        <v>326552</v>
      </c>
      <c r="J78">
        <v>1</v>
      </c>
      <c r="K78">
        <v>80</v>
      </c>
      <c r="L78" t="s">
        <v>111</v>
      </c>
      <c r="N78">
        <v>0</v>
      </c>
      <c r="O78">
        <v>1</v>
      </c>
      <c r="P78">
        <v>404118</v>
      </c>
      <c r="Q78">
        <v>1</v>
      </c>
      <c r="R78">
        <v>4989</v>
      </c>
      <c r="T78">
        <v>2</v>
      </c>
      <c r="U78">
        <v>13740</v>
      </c>
    </row>
    <row r="79" spans="1:21" x14ac:dyDescent="0.15">
      <c r="A79">
        <v>1077</v>
      </c>
      <c r="B79">
        <v>1</v>
      </c>
      <c r="D79">
        <v>77</v>
      </c>
      <c r="E79" s="1" t="s">
        <v>78</v>
      </c>
      <c r="F79" t="s">
        <v>135</v>
      </c>
      <c r="G79">
        <v>5</v>
      </c>
      <c r="H79">
        <v>0</v>
      </c>
      <c r="I79">
        <v>336959</v>
      </c>
      <c r="J79">
        <v>1</v>
      </c>
      <c r="K79">
        <v>80</v>
      </c>
      <c r="L79" t="s">
        <v>111</v>
      </c>
      <c r="N79">
        <v>0</v>
      </c>
      <c r="O79">
        <v>1</v>
      </c>
      <c r="P79">
        <v>409107</v>
      </c>
      <c r="Q79">
        <v>1</v>
      </c>
      <c r="R79">
        <v>4989</v>
      </c>
      <c r="T79">
        <v>2</v>
      </c>
      <c r="U79">
        <v>13910</v>
      </c>
    </row>
    <row r="80" spans="1:21" x14ac:dyDescent="0.15">
      <c r="A80">
        <v>1078</v>
      </c>
      <c r="B80">
        <v>1</v>
      </c>
      <c r="D80">
        <v>78</v>
      </c>
      <c r="E80" s="1" t="s">
        <v>78</v>
      </c>
      <c r="F80" t="s">
        <v>135</v>
      </c>
      <c r="G80">
        <v>5</v>
      </c>
      <c r="H80">
        <v>0</v>
      </c>
      <c r="I80">
        <v>347557</v>
      </c>
      <c r="J80">
        <v>1</v>
      </c>
      <c r="K80">
        <v>80</v>
      </c>
      <c r="L80" t="s">
        <v>111</v>
      </c>
      <c r="N80">
        <v>0</v>
      </c>
      <c r="O80">
        <v>1</v>
      </c>
      <c r="P80">
        <v>414096</v>
      </c>
      <c r="Q80">
        <v>1</v>
      </c>
      <c r="R80">
        <v>4989</v>
      </c>
      <c r="T80">
        <v>2</v>
      </c>
      <c r="U80">
        <v>14079</v>
      </c>
    </row>
    <row r="81" spans="1:21" x14ac:dyDescent="0.15">
      <c r="A81">
        <v>1079</v>
      </c>
      <c r="B81">
        <v>1</v>
      </c>
      <c r="D81">
        <v>79</v>
      </c>
      <c r="E81" s="1" t="s">
        <v>78</v>
      </c>
      <c r="F81" t="s">
        <v>135</v>
      </c>
      <c r="G81">
        <v>5</v>
      </c>
      <c r="H81">
        <v>0</v>
      </c>
      <c r="I81">
        <v>358348</v>
      </c>
      <c r="J81">
        <v>1</v>
      </c>
      <c r="K81">
        <v>80</v>
      </c>
      <c r="L81" t="s">
        <v>111</v>
      </c>
      <c r="N81">
        <v>0</v>
      </c>
      <c r="O81">
        <v>1</v>
      </c>
      <c r="P81">
        <v>419085</v>
      </c>
      <c r="Q81">
        <v>1</v>
      </c>
      <c r="R81">
        <v>4990</v>
      </c>
      <c r="T81">
        <v>2</v>
      </c>
      <c r="U81">
        <v>14249</v>
      </c>
    </row>
    <row r="82" spans="1:21" x14ac:dyDescent="0.15">
      <c r="A82">
        <v>1080</v>
      </c>
      <c r="B82">
        <v>1</v>
      </c>
      <c r="D82">
        <v>80</v>
      </c>
      <c r="E82" s="1" t="s">
        <v>78</v>
      </c>
      <c r="F82" t="s">
        <v>135</v>
      </c>
      <c r="G82">
        <v>5</v>
      </c>
      <c r="H82">
        <v>0</v>
      </c>
      <c r="I82">
        <v>369331</v>
      </c>
      <c r="L82" t="s">
        <v>111</v>
      </c>
      <c r="N82">
        <v>0</v>
      </c>
      <c r="O82">
        <v>1</v>
      </c>
      <c r="P82">
        <v>424075</v>
      </c>
      <c r="Q82">
        <v>1</v>
      </c>
      <c r="R82">
        <v>0</v>
      </c>
      <c r="T82">
        <v>2</v>
      </c>
      <c r="U82">
        <v>14419</v>
      </c>
    </row>
    <row r="83" spans="1:21" x14ac:dyDescent="0.15">
      <c r="A83">
        <v>2001</v>
      </c>
      <c r="B83">
        <v>2</v>
      </c>
      <c r="D83">
        <v>1</v>
      </c>
      <c r="E83" s="1" t="s">
        <v>44</v>
      </c>
      <c r="F83" t="s">
        <v>136</v>
      </c>
      <c r="G83">
        <v>1</v>
      </c>
      <c r="H83">
        <v>0</v>
      </c>
      <c r="I83" s="9">
        <v>10</v>
      </c>
      <c r="J83">
        <v>1</v>
      </c>
      <c r="K83">
        <v>1</v>
      </c>
      <c r="L83" t="s">
        <v>111</v>
      </c>
      <c r="N83">
        <v>0</v>
      </c>
      <c r="O83">
        <v>6</v>
      </c>
      <c r="P83">
        <v>113</v>
      </c>
      <c r="Q83">
        <v>6</v>
      </c>
      <c r="R83">
        <v>19</v>
      </c>
      <c r="T83">
        <v>3</v>
      </c>
      <c r="U83">
        <v>90</v>
      </c>
    </row>
    <row r="84" spans="1:21" x14ac:dyDescent="0.15">
      <c r="A84">
        <v>2002</v>
      </c>
      <c r="B84">
        <v>2</v>
      </c>
      <c r="D84">
        <v>2</v>
      </c>
      <c r="E84" s="1" t="s">
        <v>44</v>
      </c>
      <c r="F84" t="s">
        <v>136</v>
      </c>
      <c r="G84">
        <v>1</v>
      </c>
      <c r="H84">
        <v>0</v>
      </c>
      <c r="I84" s="9">
        <v>52</v>
      </c>
      <c r="J84">
        <v>1</v>
      </c>
      <c r="K84">
        <v>1</v>
      </c>
      <c r="L84" t="s">
        <v>111</v>
      </c>
      <c r="N84">
        <v>0</v>
      </c>
      <c r="O84">
        <v>6</v>
      </c>
      <c r="P84">
        <v>132</v>
      </c>
      <c r="Q84">
        <v>6</v>
      </c>
      <c r="R84">
        <v>19</v>
      </c>
      <c r="T84">
        <v>3</v>
      </c>
      <c r="U84">
        <v>106</v>
      </c>
    </row>
    <row r="85" spans="1:21" x14ac:dyDescent="0.15">
      <c r="A85">
        <v>2003</v>
      </c>
      <c r="B85">
        <v>2</v>
      </c>
      <c r="D85">
        <v>3</v>
      </c>
      <c r="E85" s="1" t="s">
        <v>44</v>
      </c>
      <c r="F85" t="s">
        <v>136</v>
      </c>
      <c r="G85">
        <v>1</v>
      </c>
      <c r="H85">
        <v>0</v>
      </c>
      <c r="I85" s="9">
        <v>139</v>
      </c>
      <c r="J85">
        <v>1</v>
      </c>
      <c r="K85">
        <v>1</v>
      </c>
      <c r="L85" t="s">
        <v>111</v>
      </c>
      <c r="N85">
        <v>0</v>
      </c>
      <c r="O85">
        <v>6</v>
      </c>
      <c r="P85">
        <v>151</v>
      </c>
      <c r="Q85">
        <v>6</v>
      </c>
      <c r="R85">
        <v>19</v>
      </c>
      <c r="T85">
        <v>3</v>
      </c>
      <c r="U85">
        <v>121</v>
      </c>
    </row>
    <row r="86" spans="1:21" x14ac:dyDescent="0.15">
      <c r="A86">
        <v>2004</v>
      </c>
      <c r="B86">
        <v>2</v>
      </c>
      <c r="D86">
        <v>4</v>
      </c>
      <c r="E86" s="1" t="s">
        <v>44</v>
      </c>
      <c r="F86" t="s">
        <v>136</v>
      </c>
      <c r="G86">
        <v>1</v>
      </c>
      <c r="H86">
        <v>0</v>
      </c>
      <c r="I86" s="9">
        <v>278</v>
      </c>
      <c r="J86">
        <v>1</v>
      </c>
      <c r="K86">
        <v>1</v>
      </c>
      <c r="L86" t="s">
        <v>111</v>
      </c>
      <c r="N86">
        <v>0</v>
      </c>
      <c r="O86">
        <v>6</v>
      </c>
      <c r="P86">
        <v>170</v>
      </c>
      <c r="Q86">
        <v>6</v>
      </c>
      <c r="R86">
        <v>208</v>
      </c>
      <c r="T86">
        <v>3</v>
      </c>
      <c r="U86">
        <v>136</v>
      </c>
    </row>
    <row r="87" spans="1:21" x14ac:dyDescent="0.15">
      <c r="A87">
        <v>2005</v>
      </c>
      <c r="B87">
        <v>2</v>
      </c>
      <c r="D87">
        <v>5</v>
      </c>
      <c r="E87" s="1" t="s">
        <v>44</v>
      </c>
      <c r="F87" t="s">
        <v>136</v>
      </c>
      <c r="G87">
        <v>1</v>
      </c>
      <c r="H87">
        <v>0</v>
      </c>
      <c r="I87" s="9">
        <v>475</v>
      </c>
      <c r="J87">
        <v>1</v>
      </c>
      <c r="K87">
        <v>1</v>
      </c>
      <c r="L87" t="s">
        <v>111</v>
      </c>
      <c r="N87">
        <v>0</v>
      </c>
      <c r="O87">
        <v>6</v>
      </c>
      <c r="P87">
        <v>378</v>
      </c>
      <c r="Q87">
        <v>6</v>
      </c>
      <c r="R87">
        <v>38</v>
      </c>
      <c r="T87">
        <v>3</v>
      </c>
      <c r="U87">
        <v>302</v>
      </c>
    </row>
    <row r="88" spans="1:21" x14ac:dyDescent="0.15">
      <c r="A88">
        <v>2006</v>
      </c>
      <c r="B88">
        <v>2</v>
      </c>
      <c r="D88">
        <v>6</v>
      </c>
      <c r="E88" s="1" t="s">
        <v>44</v>
      </c>
      <c r="F88" t="s">
        <v>136</v>
      </c>
      <c r="G88">
        <v>1</v>
      </c>
      <c r="H88">
        <v>0</v>
      </c>
      <c r="I88" s="9">
        <v>737</v>
      </c>
      <c r="J88">
        <v>1</v>
      </c>
      <c r="K88">
        <v>1</v>
      </c>
      <c r="L88" t="s">
        <v>111</v>
      </c>
      <c r="N88">
        <v>0</v>
      </c>
      <c r="O88">
        <v>6</v>
      </c>
      <c r="P88">
        <v>416</v>
      </c>
      <c r="Q88">
        <v>6</v>
      </c>
      <c r="R88">
        <v>38</v>
      </c>
      <c r="T88">
        <v>3</v>
      </c>
      <c r="U88">
        <v>333</v>
      </c>
    </row>
    <row r="89" spans="1:21" x14ac:dyDescent="0.15">
      <c r="A89">
        <v>2007</v>
      </c>
      <c r="B89">
        <v>2</v>
      </c>
      <c r="D89">
        <v>7</v>
      </c>
      <c r="E89" s="1" t="s">
        <v>44</v>
      </c>
      <c r="F89" t="s">
        <v>136</v>
      </c>
      <c r="G89">
        <v>1</v>
      </c>
      <c r="H89">
        <v>0</v>
      </c>
      <c r="I89" s="9">
        <v>1067</v>
      </c>
      <c r="J89">
        <v>1</v>
      </c>
      <c r="K89">
        <v>1</v>
      </c>
      <c r="L89" t="s">
        <v>111</v>
      </c>
      <c r="N89">
        <v>0</v>
      </c>
      <c r="O89">
        <v>6</v>
      </c>
      <c r="P89">
        <v>454</v>
      </c>
      <c r="Q89">
        <v>6</v>
      </c>
      <c r="R89">
        <v>37</v>
      </c>
      <c r="T89">
        <v>3</v>
      </c>
      <c r="U89">
        <v>363</v>
      </c>
    </row>
    <row r="90" spans="1:21" x14ac:dyDescent="0.15">
      <c r="A90">
        <v>2008</v>
      </c>
      <c r="B90">
        <v>2</v>
      </c>
      <c r="D90">
        <v>8</v>
      </c>
      <c r="E90" s="1" t="s">
        <v>44</v>
      </c>
      <c r="F90" t="s">
        <v>136</v>
      </c>
      <c r="G90">
        <v>1</v>
      </c>
      <c r="H90">
        <v>0</v>
      </c>
      <c r="I90" s="9">
        <v>1470</v>
      </c>
      <c r="J90">
        <v>1</v>
      </c>
      <c r="K90">
        <v>1</v>
      </c>
      <c r="L90" t="s">
        <v>111</v>
      </c>
      <c r="N90">
        <v>0</v>
      </c>
      <c r="O90">
        <v>6</v>
      </c>
      <c r="P90">
        <v>491</v>
      </c>
      <c r="Q90">
        <v>6</v>
      </c>
      <c r="R90">
        <v>38</v>
      </c>
      <c r="T90">
        <v>3</v>
      </c>
      <c r="U90">
        <v>393</v>
      </c>
    </row>
    <row r="91" spans="1:21" x14ac:dyDescent="0.15">
      <c r="A91">
        <v>2009</v>
      </c>
      <c r="B91">
        <v>2</v>
      </c>
      <c r="D91">
        <v>9</v>
      </c>
      <c r="E91" s="1" t="s">
        <v>44</v>
      </c>
      <c r="F91" t="s">
        <v>136</v>
      </c>
      <c r="G91">
        <v>1</v>
      </c>
      <c r="H91">
        <v>0</v>
      </c>
      <c r="I91" s="9">
        <v>1950</v>
      </c>
      <c r="J91">
        <v>1</v>
      </c>
      <c r="K91">
        <v>1</v>
      </c>
      <c r="L91" t="s">
        <v>111</v>
      </c>
      <c r="N91">
        <v>0</v>
      </c>
      <c r="O91">
        <v>6</v>
      </c>
      <c r="P91">
        <v>529</v>
      </c>
      <c r="Q91">
        <v>6</v>
      </c>
      <c r="R91">
        <v>38</v>
      </c>
      <c r="T91">
        <v>3</v>
      </c>
      <c r="U91">
        <v>423</v>
      </c>
    </row>
    <row r="92" spans="1:21" x14ac:dyDescent="0.15">
      <c r="A92">
        <v>2010</v>
      </c>
      <c r="B92">
        <v>2</v>
      </c>
      <c r="D92">
        <v>10</v>
      </c>
      <c r="E92" s="1" t="s">
        <v>44</v>
      </c>
      <c r="F92" t="s">
        <v>136</v>
      </c>
      <c r="G92">
        <v>1</v>
      </c>
      <c r="H92">
        <v>0</v>
      </c>
      <c r="I92" s="9">
        <v>2511</v>
      </c>
      <c r="J92">
        <v>1</v>
      </c>
      <c r="K92">
        <v>1</v>
      </c>
      <c r="L92" t="s">
        <v>111</v>
      </c>
      <c r="N92">
        <v>0</v>
      </c>
      <c r="O92">
        <v>6</v>
      </c>
      <c r="P92">
        <v>567</v>
      </c>
      <c r="Q92">
        <v>6</v>
      </c>
      <c r="R92">
        <v>38</v>
      </c>
      <c r="T92">
        <v>3</v>
      </c>
      <c r="U92">
        <v>454</v>
      </c>
    </row>
    <row r="93" spans="1:21" x14ac:dyDescent="0.15">
      <c r="A93">
        <v>2011</v>
      </c>
      <c r="B93">
        <v>2</v>
      </c>
      <c r="D93">
        <v>11</v>
      </c>
      <c r="E93" s="1" t="s">
        <v>44</v>
      </c>
      <c r="F93" t="s">
        <v>136</v>
      </c>
      <c r="G93">
        <v>1</v>
      </c>
      <c r="H93">
        <v>0</v>
      </c>
      <c r="I93" s="9">
        <v>3157</v>
      </c>
      <c r="J93">
        <v>1</v>
      </c>
      <c r="K93">
        <v>2</v>
      </c>
      <c r="L93" t="s">
        <v>111</v>
      </c>
      <c r="N93">
        <v>0</v>
      </c>
      <c r="O93">
        <v>6</v>
      </c>
      <c r="P93">
        <v>605</v>
      </c>
      <c r="Q93">
        <v>6</v>
      </c>
      <c r="R93">
        <v>38</v>
      </c>
      <c r="T93">
        <v>3</v>
      </c>
      <c r="U93">
        <v>484</v>
      </c>
    </row>
    <row r="94" spans="1:21" x14ac:dyDescent="0.15">
      <c r="A94">
        <v>2012</v>
      </c>
      <c r="B94">
        <v>2</v>
      </c>
      <c r="D94">
        <v>12</v>
      </c>
      <c r="E94" s="1" t="s">
        <v>44</v>
      </c>
      <c r="F94" t="s">
        <v>136</v>
      </c>
      <c r="G94">
        <v>1</v>
      </c>
      <c r="H94">
        <v>0</v>
      </c>
      <c r="I94" s="9">
        <v>3890</v>
      </c>
      <c r="J94">
        <v>1</v>
      </c>
      <c r="K94">
        <v>2</v>
      </c>
      <c r="L94" t="s">
        <v>111</v>
      </c>
      <c r="N94">
        <v>0</v>
      </c>
      <c r="O94">
        <v>6</v>
      </c>
      <c r="P94">
        <v>643</v>
      </c>
      <c r="Q94">
        <v>6</v>
      </c>
      <c r="R94">
        <v>38</v>
      </c>
      <c r="T94">
        <v>3</v>
      </c>
      <c r="U94">
        <v>514</v>
      </c>
    </row>
    <row r="95" spans="1:21" x14ac:dyDescent="0.15">
      <c r="A95">
        <v>2013</v>
      </c>
      <c r="B95">
        <v>2</v>
      </c>
      <c r="D95">
        <v>13</v>
      </c>
      <c r="E95" s="1" t="s">
        <v>44</v>
      </c>
      <c r="F95" t="s">
        <v>136</v>
      </c>
      <c r="G95">
        <v>1</v>
      </c>
      <c r="H95">
        <v>0</v>
      </c>
      <c r="I95" s="9">
        <v>4714</v>
      </c>
      <c r="J95">
        <v>1</v>
      </c>
      <c r="K95">
        <v>2</v>
      </c>
      <c r="L95" t="s">
        <v>111</v>
      </c>
      <c r="N95">
        <v>0</v>
      </c>
      <c r="O95">
        <v>6</v>
      </c>
      <c r="P95">
        <v>681</v>
      </c>
      <c r="Q95">
        <v>6</v>
      </c>
      <c r="R95">
        <v>37</v>
      </c>
      <c r="T95">
        <v>3</v>
      </c>
      <c r="U95">
        <v>545</v>
      </c>
    </row>
    <row r="96" spans="1:21" x14ac:dyDescent="0.15">
      <c r="A96">
        <v>2014</v>
      </c>
      <c r="B96">
        <v>2</v>
      </c>
      <c r="D96">
        <v>14</v>
      </c>
      <c r="E96" s="1" t="s">
        <v>44</v>
      </c>
      <c r="F96" t="s">
        <v>136</v>
      </c>
      <c r="G96">
        <v>1</v>
      </c>
      <c r="H96">
        <v>0</v>
      </c>
      <c r="I96" s="9">
        <v>5632</v>
      </c>
      <c r="J96">
        <v>1001</v>
      </c>
      <c r="K96">
        <v>10</v>
      </c>
      <c r="L96">
        <v>1002</v>
      </c>
      <c r="M96">
        <v>10</v>
      </c>
      <c r="N96">
        <v>1</v>
      </c>
      <c r="O96">
        <v>6</v>
      </c>
      <c r="P96">
        <v>718</v>
      </c>
      <c r="Q96">
        <v>6</v>
      </c>
      <c r="R96">
        <v>417</v>
      </c>
      <c r="T96">
        <v>3</v>
      </c>
      <c r="U96">
        <v>574</v>
      </c>
    </row>
    <row r="97" spans="1:21" x14ac:dyDescent="0.15">
      <c r="A97">
        <v>2015</v>
      </c>
      <c r="B97">
        <v>2</v>
      </c>
      <c r="D97">
        <v>15</v>
      </c>
      <c r="E97" s="1" t="s">
        <v>49</v>
      </c>
      <c r="F97" t="s">
        <v>137</v>
      </c>
      <c r="G97">
        <v>2</v>
      </c>
      <c r="H97">
        <v>0</v>
      </c>
      <c r="I97" s="9">
        <v>6646</v>
      </c>
      <c r="J97">
        <v>1</v>
      </c>
      <c r="K97">
        <v>2</v>
      </c>
      <c r="L97" t="s">
        <v>111</v>
      </c>
      <c r="N97">
        <v>0</v>
      </c>
      <c r="O97">
        <v>6</v>
      </c>
      <c r="P97">
        <v>1135</v>
      </c>
      <c r="Q97">
        <v>6</v>
      </c>
      <c r="R97">
        <v>56</v>
      </c>
      <c r="T97">
        <v>3</v>
      </c>
      <c r="U97">
        <v>908</v>
      </c>
    </row>
    <row r="98" spans="1:21" x14ac:dyDescent="0.15">
      <c r="A98">
        <v>2016</v>
      </c>
      <c r="B98">
        <v>2</v>
      </c>
      <c r="D98">
        <v>16</v>
      </c>
      <c r="E98" s="1" t="s">
        <v>49</v>
      </c>
      <c r="F98" t="s">
        <v>137</v>
      </c>
      <c r="G98">
        <v>2</v>
      </c>
      <c r="H98">
        <v>0</v>
      </c>
      <c r="I98" s="9">
        <v>7760</v>
      </c>
      <c r="J98">
        <v>1</v>
      </c>
      <c r="K98">
        <v>2</v>
      </c>
      <c r="L98" t="s">
        <v>111</v>
      </c>
      <c r="N98">
        <v>0</v>
      </c>
      <c r="O98">
        <v>6</v>
      </c>
      <c r="P98">
        <v>1191</v>
      </c>
      <c r="Q98">
        <v>6</v>
      </c>
      <c r="R98">
        <v>57</v>
      </c>
      <c r="T98">
        <v>3</v>
      </c>
      <c r="U98">
        <v>953</v>
      </c>
    </row>
    <row r="99" spans="1:21" x14ac:dyDescent="0.15">
      <c r="A99">
        <v>2017</v>
      </c>
      <c r="B99">
        <v>2</v>
      </c>
      <c r="D99">
        <v>17</v>
      </c>
      <c r="E99" s="1" t="s">
        <v>49</v>
      </c>
      <c r="F99" t="s">
        <v>137</v>
      </c>
      <c r="G99">
        <v>2</v>
      </c>
      <c r="H99">
        <v>0</v>
      </c>
      <c r="I99" s="9">
        <v>8975</v>
      </c>
      <c r="J99">
        <v>1</v>
      </c>
      <c r="K99">
        <v>2</v>
      </c>
      <c r="L99" t="s">
        <v>111</v>
      </c>
      <c r="N99">
        <v>0</v>
      </c>
      <c r="O99">
        <v>6</v>
      </c>
      <c r="P99">
        <v>1248</v>
      </c>
      <c r="Q99">
        <v>6</v>
      </c>
      <c r="R99">
        <v>57</v>
      </c>
      <c r="T99">
        <v>3</v>
      </c>
      <c r="U99">
        <v>998</v>
      </c>
    </row>
    <row r="100" spans="1:21" x14ac:dyDescent="0.15">
      <c r="A100">
        <v>2018</v>
      </c>
      <c r="B100">
        <v>2</v>
      </c>
      <c r="D100">
        <v>18</v>
      </c>
      <c r="E100" s="1" t="s">
        <v>49</v>
      </c>
      <c r="F100" t="s">
        <v>137</v>
      </c>
      <c r="G100">
        <v>2</v>
      </c>
      <c r="H100">
        <v>0</v>
      </c>
      <c r="I100" s="9">
        <v>10295</v>
      </c>
      <c r="J100">
        <v>1</v>
      </c>
      <c r="K100">
        <v>2</v>
      </c>
      <c r="L100" t="s">
        <v>111</v>
      </c>
      <c r="N100">
        <v>0</v>
      </c>
      <c r="O100">
        <v>6</v>
      </c>
      <c r="P100">
        <v>1305</v>
      </c>
      <c r="Q100">
        <v>6</v>
      </c>
      <c r="R100">
        <v>57</v>
      </c>
      <c r="T100">
        <v>3</v>
      </c>
      <c r="U100">
        <v>1044</v>
      </c>
    </row>
    <row r="101" spans="1:21" x14ac:dyDescent="0.15">
      <c r="A101">
        <v>2019</v>
      </c>
      <c r="B101">
        <v>2</v>
      </c>
      <c r="D101">
        <v>19</v>
      </c>
      <c r="E101" s="1" t="s">
        <v>49</v>
      </c>
      <c r="F101" t="s">
        <v>137</v>
      </c>
      <c r="G101">
        <v>2</v>
      </c>
      <c r="H101">
        <v>0</v>
      </c>
      <c r="I101" s="9">
        <v>11722</v>
      </c>
      <c r="J101">
        <v>1</v>
      </c>
      <c r="K101">
        <v>2</v>
      </c>
      <c r="L101" t="s">
        <v>111</v>
      </c>
      <c r="N101">
        <v>0</v>
      </c>
      <c r="O101">
        <v>6</v>
      </c>
      <c r="P101">
        <v>1362</v>
      </c>
      <c r="Q101">
        <v>6</v>
      </c>
      <c r="R101">
        <v>56</v>
      </c>
      <c r="T101">
        <v>3</v>
      </c>
      <c r="U101">
        <v>1090</v>
      </c>
    </row>
    <row r="102" spans="1:21" x14ac:dyDescent="0.15">
      <c r="A102">
        <v>2020</v>
      </c>
      <c r="B102">
        <v>2</v>
      </c>
      <c r="D102">
        <v>20</v>
      </c>
      <c r="E102" s="1" t="s">
        <v>49</v>
      </c>
      <c r="F102" t="s">
        <v>137</v>
      </c>
      <c r="G102">
        <v>2</v>
      </c>
      <c r="H102">
        <v>0</v>
      </c>
      <c r="I102" s="9">
        <v>13257</v>
      </c>
      <c r="J102">
        <v>1</v>
      </c>
      <c r="K102">
        <v>2</v>
      </c>
      <c r="L102" t="s">
        <v>111</v>
      </c>
      <c r="N102">
        <v>0</v>
      </c>
      <c r="O102">
        <v>6</v>
      </c>
      <c r="P102">
        <v>1418</v>
      </c>
      <c r="Q102">
        <v>6</v>
      </c>
      <c r="R102">
        <v>57</v>
      </c>
      <c r="T102">
        <v>3</v>
      </c>
      <c r="U102">
        <v>1134</v>
      </c>
    </row>
    <row r="103" spans="1:21" x14ac:dyDescent="0.15">
      <c r="A103">
        <v>2021</v>
      </c>
      <c r="B103">
        <v>2</v>
      </c>
      <c r="D103">
        <v>21</v>
      </c>
      <c r="E103" s="1" t="s">
        <v>49</v>
      </c>
      <c r="F103" t="s">
        <v>137</v>
      </c>
      <c r="G103">
        <v>2</v>
      </c>
      <c r="H103">
        <v>0</v>
      </c>
      <c r="I103" s="9">
        <v>14904</v>
      </c>
      <c r="J103">
        <v>1</v>
      </c>
      <c r="K103">
        <v>3</v>
      </c>
      <c r="L103" t="s">
        <v>111</v>
      </c>
      <c r="N103">
        <v>0</v>
      </c>
      <c r="O103">
        <v>6</v>
      </c>
      <c r="P103">
        <v>1475</v>
      </c>
      <c r="Q103">
        <v>6</v>
      </c>
      <c r="R103">
        <v>57</v>
      </c>
      <c r="T103">
        <v>3</v>
      </c>
      <c r="U103">
        <v>1180</v>
      </c>
    </row>
    <row r="104" spans="1:21" x14ac:dyDescent="0.15">
      <c r="A104">
        <v>2022</v>
      </c>
      <c r="B104">
        <v>2</v>
      </c>
      <c r="D104">
        <v>22</v>
      </c>
      <c r="E104" s="1" t="s">
        <v>49</v>
      </c>
      <c r="F104" t="s">
        <v>137</v>
      </c>
      <c r="G104">
        <v>2</v>
      </c>
      <c r="H104">
        <v>0</v>
      </c>
      <c r="I104" s="9">
        <v>16665</v>
      </c>
      <c r="J104">
        <v>1</v>
      </c>
      <c r="K104">
        <v>3</v>
      </c>
      <c r="L104" t="s">
        <v>111</v>
      </c>
      <c r="N104">
        <v>0</v>
      </c>
      <c r="O104">
        <v>6</v>
      </c>
      <c r="P104">
        <v>1532</v>
      </c>
      <c r="Q104">
        <v>6</v>
      </c>
      <c r="R104">
        <v>57</v>
      </c>
      <c r="T104">
        <v>3</v>
      </c>
      <c r="U104">
        <v>1226</v>
      </c>
    </row>
    <row r="105" spans="1:21" x14ac:dyDescent="0.15">
      <c r="A105">
        <v>2023</v>
      </c>
      <c r="B105">
        <v>2</v>
      </c>
      <c r="D105">
        <v>23</v>
      </c>
      <c r="E105" s="1" t="s">
        <v>49</v>
      </c>
      <c r="F105" t="s">
        <v>137</v>
      </c>
      <c r="G105">
        <v>2</v>
      </c>
      <c r="H105">
        <v>0</v>
      </c>
      <c r="I105" s="9">
        <v>18541</v>
      </c>
      <c r="J105">
        <v>1</v>
      </c>
      <c r="K105">
        <v>3</v>
      </c>
      <c r="L105" t="s">
        <v>111</v>
      </c>
      <c r="N105">
        <v>0</v>
      </c>
      <c r="O105">
        <v>6</v>
      </c>
      <c r="P105">
        <v>1589</v>
      </c>
      <c r="Q105">
        <v>6</v>
      </c>
      <c r="R105">
        <v>56</v>
      </c>
      <c r="T105">
        <v>3</v>
      </c>
      <c r="U105">
        <v>1271</v>
      </c>
    </row>
    <row r="106" spans="1:21" x14ac:dyDescent="0.15">
      <c r="A106">
        <v>2024</v>
      </c>
      <c r="B106">
        <v>2</v>
      </c>
      <c r="D106">
        <v>24</v>
      </c>
      <c r="E106" s="1" t="s">
        <v>49</v>
      </c>
      <c r="F106" t="s">
        <v>137</v>
      </c>
      <c r="G106">
        <v>2</v>
      </c>
      <c r="H106">
        <v>0</v>
      </c>
      <c r="I106" s="9">
        <v>20535</v>
      </c>
      <c r="J106">
        <v>2001</v>
      </c>
      <c r="K106">
        <v>25</v>
      </c>
      <c r="L106">
        <v>2002</v>
      </c>
      <c r="M106">
        <v>25</v>
      </c>
      <c r="N106">
        <v>1</v>
      </c>
      <c r="O106">
        <v>6</v>
      </c>
      <c r="P106">
        <v>1645</v>
      </c>
      <c r="Q106">
        <v>6</v>
      </c>
      <c r="R106">
        <v>625</v>
      </c>
      <c r="T106">
        <v>3</v>
      </c>
      <c r="U106">
        <v>1316</v>
      </c>
    </row>
    <row r="107" spans="1:21" x14ac:dyDescent="0.15">
      <c r="A107">
        <v>2025</v>
      </c>
      <c r="B107">
        <v>2</v>
      </c>
      <c r="D107">
        <v>25</v>
      </c>
      <c r="E107" s="1" t="s">
        <v>54</v>
      </c>
      <c r="F107" t="s">
        <v>138</v>
      </c>
      <c r="G107">
        <v>3</v>
      </c>
      <c r="H107">
        <v>0</v>
      </c>
      <c r="I107" s="9">
        <v>22649</v>
      </c>
      <c r="J107">
        <v>1</v>
      </c>
      <c r="K107">
        <v>3</v>
      </c>
      <c r="L107" t="s">
        <v>111</v>
      </c>
      <c r="N107">
        <v>0</v>
      </c>
      <c r="O107">
        <v>6</v>
      </c>
      <c r="P107">
        <v>2270</v>
      </c>
      <c r="Q107">
        <v>6</v>
      </c>
      <c r="R107">
        <v>75</v>
      </c>
      <c r="T107">
        <v>3</v>
      </c>
      <c r="U107">
        <v>1816</v>
      </c>
    </row>
    <row r="108" spans="1:21" x14ac:dyDescent="0.15">
      <c r="A108">
        <v>2026</v>
      </c>
      <c r="B108">
        <v>2</v>
      </c>
      <c r="D108">
        <v>26</v>
      </c>
      <c r="E108" s="1" t="s">
        <v>54</v>
      </c>
      <c r="F108" t="s">
        <v>138</v>
      </c>
      <c r="G108">
        <v>3</v>
      </c>
      <c r="H108">
        <v>0</v>
      </c>
      <c r="I108" s="9">
        <v>24884</v>
      </c>
      <c r="J108">
        <v>1</v>
      </c>
      <c r="K108">
        <v>3</v>
      </c>
      <c r="L108" t="s">
        <v>111</v>
      </c>
      <c r="N108">
        <v>0</v>
      </c>
      <c r="O108">
        <v>6</v>
      </c>
      <c r="P108">
        <v>2345</v>
      </c>
      <c r="Q108">
        <v>6</v>
      </c>
      <c r="R108">
        <v>76</v>
      </c>
      <c r="T108">
        <v>3</v>
      </c>
      <c r="U108">
        <v>1876</v>
      </c>
    </row>
    <row r="109" spans="1:21" x14ac:dyDescent="0.15">
      <c r="A109">
        <v>2027</v>
      </c>
      <c r="B109">
        <v>2</v>
      </c>
      <c r="D109">
        <v>27</v>
      </c>
      <c r="E109" s="1" t="s">
        <v>54</v>
      </c>
      <c r="F109" t="s">
        <v>138</v>
      </c>
      <c r="G109">
        <v>3</v>
      </c>
      <c r="H109">
        <v>0</v>
      </c>
      <c r="I109" s="9">
        <v>27244</v>
      </c>
      <c r="J109">
        <v>1</v>
      </c>
      <c r="K109">
        <v>3</v>
      </c>
      <c r="L109" t="s">
        <v>111</v>
      </c>
      <c r="N109">
        <v>0</v>
      </c>
      <c r="O109">
        <v>6</v>
      </c>
      <c r="P109">
        <v>2421</v>
      </c>
      <c r="Q109">
        <v>6</v>
      </c>
      <c r="R109">
        <v>76</v>
      </c>
      <c r="T109">
        <v>3</v>
      </c>
      <c r="U109">
        <v>1937</v>
      </c>
    </row>
    <row r="110" spans="1:21" x14ac:dyDescent="0.15">
      <c r="A110">
        <v>2028</v>
      </c>
      <c r="B110">
        <v>2</v>
      </c>
      <c r="D110">
        <v>28</v>
      </c>
      <c r="E110" s="1" t="s">
        <v>54</v>
      </c>
      <c r="F110" t="s">
        <v>138</v>
      </c>
      <c r="G110">
        <v>3</v>
      </c>
      <c r="H110">
        <v>0</v>
      </c>
      <c r="I110" s="9">
        <v>29728</v>
      </c>
      <c r="J110">
        <v>1</v>
      </c>
      <c r="K110">
        <v>3</v>
      </c>
      <c r="L110" t="s">
        <v>111</v>
      </c>
      <c r="N110">
        <v>0</v>
      </c>
      <c r="O110">
        <v>6</v>
      </c>
      <c r="P110">
        <v>2497</v>
      </c>
      <c r="Q110">
        <v>6</v>
      </c>
      <c r="R110">
        <v>75</v>
      </c>
      <c r="T110">
        <v>3</v>
      </c>
      <c r="U110">
        <v>1998</v>
      </c>
    </row>
    <row r="111" spans="1:21" x14ac:dyDescent="0.15">
      <c r="A111">
        <v>2029</v>
      </c>
      <c r="B111">
        <v>2</v>
      </c>
      <c r="D111">
        <v>29</v>
      </c>
      <c r="E111" s="1" t="s">
        <v>54</v>
      </c>
      <c r="F111" t="s">
        <v>138</v>
      </c>
      <c r="G111">
        <v>3</v>
      </c>
      <c r="H111">
        <v>0</v>
      </c>
      <c r="I111" s="9">
        <v>32341</v>
      </c>
      <c r="J111">
        <v>1</v>
      </c>
      <c r="K111">
        <v>3</v>
      </c>
      <c r="L111" t="s">
        <v>111</v>
      </c>
      <c r="N111">
        <v>0</v>
      </c>
      <c r="O111">
        <v>6</v>
      </c>
      <c r="P111">
        <v>2572</v>
      </c>
      <c r="Q111">
        <v>6</v>
      </c>
      <c r="R111">
        <v>76</v>
      </c>
      <c r="T111">
        <v>3</v>
      </c>
      <c r="U111">
        <v>2058</v>
      </c>
    </row>
    <row r="112" spans="1:21" x14ac:dyDescent="0.15">
      <c r="A112">
        <v>2030</v>
      </c>
      <c r="B112">
        <v>2</v>
      </c>
      <c r="D112">
        <v>30</v>
      </c>
      <c r="E112" s="1" t="s">
        <v>54</v>
      </c>
      <c r="F112" t="s">
        <v>138</v>
      </c>
      <c r="G112">
        <v>3</v>
      </c>
      <c r="H112">
        <v>0</v>
      </c>
      <c r="I112" s="9">
        <v>35082</v>
      </c>
      <c r="J112">
        <v>1</v>
      </c>
      <c r="K112">
        <v>3</v>
      </c>
      <c r="L112" t="s">
        <v>111</v>
      </c>
      <c r="N112">
        <v>0</v>
      </c>
      <c r="O112">
        <v>6</v>
      </c>
      <c r="P112">
        <v>2648</v>
      </c>
      <c r="Q112">
        <v>6</v>
      </c>
      <c r="R112">
        <v>76</v>
      </c>
      <c r="T112">
        <v>3</v>
      </c>
      <c r="U112">
        <v>2118</v>
      </c>
    </row>
    <row r="113" spans="1:21" x14ac:dyDescent="0.15">
      <c r="A113">
        <v>2031</v>
      </c>
      <c r="B113">
        <v>2</v>
      </c>
      <c r="D113">
        <v>31</v>
      </c>
      <c r="E113" s="1" t="s">
        <v>54</v>
      </c>
      <c r="F113" t="s">
        <v>138</v>
      </c>
      <c r="G113">
        <v>3</v>
      </c>
      <c r="H113">
        <v>0</v>
      </c>
      <c r="I113" s="9">
        <v>37954</v>
      </c>
      <c r="J113">
        <v>1</v>
      </c>
      <c r="K113">
        <v>4</v>
      </c>
      <c r="L113" t="s">
        <v>111</v>
      </c>
      <c r="N113">
        <v>0</v>
      </c>
      <c r="O113">
        <v>6</v>
      </c>
      <c r="P113">
        <v>2724</v>
      </c>
      <c r="Q113">
        <v>6</v>
      </c>
      <c r="R113">
        <v>75</v>
      </c>
      <c r="T113">
        <v>3</v>
      </c>
      <c r="U113">
        <v>2179</v>
      </c>
    </row>
    <row r="114" spans="1:21" x14ac:dyDescent="0.15">
      <c r="A114">
        <v>2032</v>
      </c>
      <c r="B114">
        <v>2</v>
      </c>
      <c r="D114">
        <v>32</v>
      </c>
      <c r="E114" s="1" t="s">
        <v>54</v>
      </c>
      <c r="F114" t="s">
        <v>138</v>
      </c>
      <c r="G114">
        <v>3</v>
      </c>
      <c r="H114">
        <v>0</v>
      </c>
      <c r="I114" s="9">
        <v>40960</v>
      </c>
      <c r="J114">
        <v>1</v>
      </c>
      <c r="K114">
        <v>4</v>
      </c>
      <c r="L114" t="s">
        <v>111</v>
      </c>
      <c r="N114">
        <v>0</v>
      </c>
      <c r="O114">
        <v>6</v>
      </c>
      <c r="P114">
        <v>2799</v>
      </c>
      <c r="Q114">
        <v>6</v>
      </c>
      <c r="R114">
        <v>76</v>
      </c>
      <c r="T114">
        <v>3</v>
      </c>
      <c r="U114">
        <v>2239</v>
      </c>
    </row>
    <row r="115" spans="1:21" x14ac:dyDescent="0.15">
      <c r="A115">
        <v>2033</v>
      </c>
      <c r="B115">
        <v>2</v>
      </c>
      <c r="D115">
        <v>33</v>
      </c>
      <c r="E115" s="1" t="s">
        <v>54</v>
      </c>
      <c r="F115" t="s">
        <v>138</v>
      </c>
      <c r="G115">
        <v>3</v>
      </c>
      <c r="H115">
        <v>0</v>
      </c>
      <c r="I115" s="9">
        <v>44099</v>
      </c>
      <c r="J115">
        <v>1</v>
      </c>
      <c r="K115">
        <v>4</v>
      </c>
      <c r="L115" t="s">
        <v>111</v>
      </c>
      <c r="N115">
        <v>0</v>
      </c>
      <c r="O115">
        <v>6</v>
      </c>
      <c r="P115">
        <v>2875</v>
      </c>
      <c r="Q115">
        <v>6</v>
      </c>
      <c r="R115">
        <v>76</v>
      </c>
      <c r="T115">
        <v>3</v>
      </c>
      <c r="U115">
        <v>2300</v>
      </c>
    </row>
    <row r="116" spans="1:21" x14ac:dyDescent="0.15">
      <c r="A116">
        <v>2034</v>
      </c>
      <c r="B116">
        <v>2</v>
      </c>
      <c r="D116">
        <v>34</v>
      </c>
      <c r="E116" s="1" t="s">
        <v>54</v>
      </c>
      <c r="F116" t="s">
        <v>138</v>
      </c>
      <c r="G116">
        <v>3</v>
      </c>
      <c r="H116">
        <v>0</v>
      </c>
      <c r="I116" s="9">
        <v>47375</v>
      </c>
      <c r="J116">
        <v>3001</v>
      </c>
      <c r="K116">
        <v>50</v>
      </c>
      <c r="L116">
        <v>3002</v>
      </c>
      <c r="M116">
        <v>50</v>
      </c>
      <c r="N116">
        <v>1</v>
      </c>
      <c r="O116">
        <v>6</v>
      </c>
      <c r="P116">
        <v>2951</v>
      </c>
      <c r="Q116">
        <v>6</v>
      </c>
      <c r="R116">
        <v>832</v>
      </c>
      <c r="T116">
        <v>3</v>
      </c>
      <c r="U116">
        <v>2361</v>
      </c>
    </row>
    <row r="117" spans="1:21" x14ac:dyDescent="0.15">
      <c r="A117">
        <v>2035</v>
      </c>
      <c r="B117">
        <v>2</v>
      </c>
      <c r="D117">
        <v>35</v>
      </c>
      <c r="E117" s="1" t="s">
        <v>59</v>
      </c>
      <c r="F117" t="s">
        <v>139</v>
      </c>
      <c r="G117">
        <v>3</v>
      </c>
      <c r="H117">
        <v>1</v>
      </c>
      <c r="I117" s="9">
        <v>50788</v>
      </c>
      <c r="J117">
        <v>1</v>
      </c>
      <c r="K117">
        <v>4</v>
      </c>
      <c r="L117" t="s">
        <v>111</v>
      </c>
      <c r="N117">
        <v>0</v>
      </c>
      <c r="O117">
        <v>6</v>
      </c>
      <c r="P117">
        <v>3783</v>
      </c>
      <c r="Q117">
        <v>6</v>
      </c>
      <c r="R117">
        <v>95</v>
      </c>
      <c r="T117">
        <v>3</v>
      </c>
      <c r="U117">
        <v>3026</v>
      </c>
    </row>
    <row r="118" spans="1:21" x14ac:dyDescent="0.15">
      <c r="A118">
        <v>2036</v>
      </c>
      <c r="B118">
        <v>2</v>
      </c>
      <c r="D118">
        <v>36</v>
      </c>
      <c r="E118" s="1" t="s">
        <v>59</v>
      </c>
      <c r="F118" t="s">
        <v>139</v>
      </c>
      <c r="G118">
        <v>3</v>
      </c>
      <c r="H118">
        <v>1</v>
      </c>
      <c r="I118" s="9">
        <v>54340</v>
      </c>
      <c r="J118">
        <v>1</v>
      </c>
      <c r="K118">
        <v>4</v>
      </c>
      <c r="L118" t="s">
        <v>111</v>
      </c>
      <c r="N118">
        <v>0</v>
      </c>
      <c r="O118">
        <v>6</v>
      </c>
      <c r="P118">
        <v>3878</v>
      </c>
      <c r="Q118">
        <v>6</v>
      </c>
      <c r="R118">
        <v>94</v>
      </c>
      <c r="T118">
        <v>3</v>
      </c>
      <c r="U118">
        <v>3102</v>
      </c>
    </row>
    <row r="119" spans="1:21" x14ac:dyDescent="0.15">
      <c r="A119">
        <v>2037</v>
      </c>
      <c r="B119">
        <v>2</v>
      </c>
      <c r="D119">
        <v>37</v>
      </c>
      <c r="E119" s="1" t="s">
        <v>59</v>
      </c>
      <c r="F119" t="s">
        <v>139</v>
      </c>
      <c r="G119">
        <v>3</v>
      </c>
      <c r="H119">
        <v>1</v>
      </c>
      <c r="I119" s="9">
        <v>58034</v>
      </c>
      <c r="J119">
        <v>1</v>
      </c>
      <c r="K119">
        <v>4</v>
      </c>
      <c r="L119" t="s">
        <v>111</v>
      </c>
      <c r="N119">
        <v>0</v>
      </c>
      <c r="O119">
        <v>6</v>
      </c>
      <c r="P119">
        <v>3972</v>
      </c>
      <c r="Q119">
        <v>6</v>
      </c>
      <c r="R119">
        <v>95</v>
      </c>
      <c r="T119">
        <v>3</v>
      </c>
      <c r="U119">
        <v>3178</v>
      </c>
    </row>
    <row r="120" spans="1:21" x14ac:dyDescent="0.15">
      <c r="A120">
        <v>2038</v>
      </c>
      <c r="B120">
        <v>2</v>
      </c>
      <c r="D120">
        <v>38</v>
      </c>
      <c r="E120" s="1" t="s">
        <v>59</v>
      </c>
      <c r="F120" t="s">
        <v>139</v>
      </c>
      <c r="G120">
        <v>3</v>
      </c>
      <c r="H120">
        <v>1</v>
      </c>
      <c r="I120" s="9">
        <v>61870</v>
      </c>
      <c r="J120">
        <v>1</v>
      </c>
      <c r="K120">
        <v>4</v>
      </c>
      <c r="L120" t="s">
        <v>111</v>
      </c>
      <c r="N120">
        <v>0</v>
      </c>
      <c r="O120">
        <v>6</v>
      </c>
      <c r="P120">
        <v>4067</v>
      </c>
      <c r="Q120">
        <v>6</v>
      </c>
      <c r="R120">
        <v>94</v>
      </c>
      <c r="T120">
        <v>3</v>
      </c>
      <c r="U120">
        <v>3254</v>
      </c>
    </row>
    <row r="121" spans="1:21" x14ac:dyDescent="0.15">
      <c r="A121">
        <v>2039</v>
      </c>
      <c r="B121">
        <v>2</v>
      </c>
      <c r="D121">
        <v>39</v>
      </c>
      <c r="E121" s="1" t="s">
        <v>59</v>
      </c>
      <c r="F121" t="s">
        <v>139</v>
      </c>
      <c r="G121">
        <v>3</v>
      </c>
      <c r="H121">
        <v>1</v>
      </c>
      <c r="I121" s="9">
        <v>65849</v>
      </c>
      <c r="J121">
        <v>1</v>
      </c>
      <c r="K121">
        <v>4</v>
      </c>
      <c r="L121" t="s">
        <v>111</v>
      </c>
      <c r="N121">
        <v>0</v>
      </c>
      <c r="O121">
        <v>6</v>
      </c>
      <c r="P121">
        <v>4161</v>
      </c>
      <c r="Q121">
        <v>6</v>
      </c>
      <c r="R121">
        <v>95</v>
      </c>
      <c r="T121">
        <v>3</v>
      </c>
      <c r="U121">
        <v>3329</v>
      </c>
    </row>
    <row r="122" spans="1:21" x14ac:dyDescent="0.15">
      <c r="A122">
        <v>2040</v>
      </c>
      <c r="B122">
        <v>2</v>
      </c>
      <c r="D122">
        <v>40</v>
      </c>
      <c r="E122" s="1" t="s">
        <v>59</v>
      </c>
      <c r="F122" t="s">
        <v>139</v>
      </c>
      <c r="G122">
        <v>3</v>
      </c>
      <c r="H122">
        <v>1</v>
      </c>
      <c r="I122" s="9">
        <v>69975</v>
      </c>
      <c r="J122">
        <v>1</v>
      </c>
      <c r="K122">
        <v>4</v>
      </c>
      <c r="L122" t="s">
        <v>111</v>
      </c>
      <c r="N122">
        <v>0</v>
      </c>
      <c r="O122">
        <v>6</v>
      </c>
      <c r="P122">
        <v>4256</v>
      </c>
      <c r="Q122">
        <v>6</v>
      </c>
      <c r="R122">
        <v>95</v>
      </c>
      <c r="T122">
        <v>3</v>
      </c>
      <c r="U122">
        <v>3405</v>
      </c>
    </row>
    <row r="123" spans="1:21" x14ac:dyDescent="0.15">
      <c r="A123">
        <v>2041</v>
      </c>
      <c r="B123">
        <v>2</v>
      </c>
      <c r="D123">
        <v>41</v>
      </c>
      <c r="E123" s="1" t="s">
        <v>59</v>
      </c>
      <c r="F123" t="s">
        <v>139</v>
      </c>
      <c r="G123">
        <v>3</v>
      </c>
      <c r="H123">
        <v>1</v>
      </c>
      <c r="I123" s="9">
        <v>74247</v>
      </c>
      <c r="J123">
        <v>1</v>
      </c>
      <c r="K123">
        <v>6</v>
      </c>
      <c r="L123" t="s">
        <v>111</v>
      </c>
      <c r="N123">
        <v>0</v>
      </c>
      <c r="O123">
        <v>6</v>
      </c>
      <c r="P123">
        <v>4351</v>
      </c>
      <c r="Q123">
        <v>6</v>
      </c>
      <c r="R123">
        <v>94</v>
      </c>
      <c r="T123">
        <v>3</v>
      </c>
      <c r="U123">
        <v>3481</v>
      </c>
    </row>
    <row r="124" spans="1:21" x14ac:dyDescent="0.15">
      <c r="A124">
        <v>2042</v>
      </c>
      <c r="B124">
        <v>2</v>
      </c>
      <c r="D124">
        <v>42</v>
      </c>
      <c r="E124" s="1" t="s">
        <v>59</v>
      </c>
      <c r="F124" t="s">
        <v>139</v>
      </c>
      <c r="G124">
        <v>3</v>
      </c>
      <c r="H124">
        <v>1</v>
      </c>
      <c r="I124" s="9">
        <v>78668</v>
      </c>
      <c r="J124">
        <v>1</v>
      </c>
      <c r="K124">
        <v>6</v>
      </c>
      <c r="L124" t="s">
        <v>111</v>
      </c>
      <c r="N124">
        <v>0</v>
      </c>
      <c r="O124">
        <v>6</v>
      </c>
      <c r="P124">
        <v>4445</v>
      </c>
      <c r="Q124">
        <v>6</v>
      </c>
      <c r="R124">
        <v>95</v>
      </c>
      <c r="T124">
        <v>3</v>
      </c>
      <c r="U124">
        <v>3556</v>
      </c>
    </row>
    <row r="125" spans="1:21" x14ac:dyDescent="0.15">
      <c r="A125">
        <v>2043</v>
      </c>
      <c r="B125">
        <v>2</v>
      </c>
      <c r="D125">
        <v>43</v>
      </c>
      <c r="E125" s="1" t="s">
        <v>59</v>
      </c>
      <c r="F125" t="s">
        <v>139</v>
      </c>
      <c r="G125">
        <v>3</v>
      </c>
      <c r="H125">
        <v>1</v>
      </c>
      <c r="I125" s="9">
        <v>83238</v>
      </c>
      <c r="J125">
        <v>1</v>
      </c>
      <c r="K125">
        <v>6</v>
      </c>
      <c r="L125" t="s">
        <v>111</v>
      </c>
      <c r="N125">
        <v>0</v>
      </c>
      <c r="O125">
        <v>6</v>
      </c>
      <c r="P125">
        <v>4540</v>
      </c>
      <c r="Q125">
        <v>6</v>
      </c>
      <c r="R125">
        <v>94</v>
      </c>
      <c r="T125">
        <v>3</v>
      </c>
      <c r="U125">
        <v>3632</v>
      </c>
    </row>
    <row r="126" spans="1:21" x14ac:dyDescent="0.15">
      <c r="A126">
        <v>2044</v>
      </c>
      <c r="B126">
        <v>2</v>
      </c>
      <c r="D126">
        <v>44</v>
      </c>
      <c r="E126" s="1" t="s">
        <v>59</v>
      </c>
      <c r="F126" t="s">
        <v>139</v>
      </c>
      <c r="G126">
        <v>3</v>
      </c>
      <c r="H126">
        <v>1</v>
      </c>
      <c r="I126" s="9">
        <v>87960</v>
      </c>
      <c r="J126">
        <v>4001</v>
      </c>
      <c r="K126">
        <v>85</v>
      </c>
      <c r="L126">
        <v>4002</v>
      </c>
      <c r="M126">
        <v>85</v>
      </c>
      <c r="N126">
        <v>1</v>
      </c>
      <c r="O126">
        <v>6</v>
      </c>
      <c r="P126">
        <v>4634</v>
      </c>
      <c r="Q126">
        <v>6</v>
      </c>
      <c r="R126">
        <v>1041</v>
      </c>
      <c r="T126">
        <v>3</v>
      </c>
      <c r="U126">
        <v>3707</v>
      </c>
    </row>
    <row r="127" spans="1:21" x14ac:dyDescent="0.15">
      <c r="A127">
        <v>2045</v>
      </c>
      <c r="B127">
        <v>2</v>
      </c>
      <c r="D127">
        <v>45</v>
      </c>
      <c r="E127" s="1" t="s">
        <v>64</v>
      </c>
      <c r="F127" t="s">
        <v>140</v>
      </c>
      <c r="G127">
        <v>4</v>
      </c>
      <c r="H127">
        <v>0</v>
      </c>
      <c r="I127" s="9">
        <v>92834</v>
      </c>
      <c r="J127">
        <v>1</v>
      </c>
      <c r="K127">
        <v>6</v>
      </c>
      <c r="L127" t="s">
        <v>111</v>
      </c>
      <c r="N127">
        <v>0</v>
      </c>
      <c r="O127">
        <v>6</v>
      </c>
      <c r="P127">
        <v>5675</v>
      </c>
      <c r="Q127">
        <v>6</v>
      </c>
      <c r="R127">
        <v>113</v>
      </c>
      <c r="T127">
        <v>3</v>
      </c>
      <c r="U127">
        <v>4540</v>
      </c>
    </row>
    <row r="128" spans="1:21" x14ac:dyDescent="0.15">
      <c r="A128">
        <v>2046</v>
      </c>
      <c r="B128">
        <v>2</v>
      </c>
      <c r="D128">
        <v>46</v>
      </c>
      <c r="E128" s="1" t="s">
        <v>64</v>
      </c>
      <c r="F128" t="s">
        <v>140</v>
      </c>
      <c r="G128">
        <v>4</v>
      </c>
      <c r="H128">
        <v>0</v>
      </c>
      <c r="I128" s="9">
        <v>97863</v>
      </c>
      <c r="J128">
        <v>1</v>
      </c>
      <c r="K128">
        <v>8</v>
      </c>
      <c r="L128" t="s">
        <v>111</v>
      </c>
      <c r="N128">
        <v>0</v>
      </c>
      <c r="O128">
        <v>6</v>
      </c>
      <c r="P128">
        <v>5788</v>
      </c>
      <c r="Q128">
        <v>6</v>
      </c>
      <c r="R128">
        <v>114</v>
      </c>
      <c r="T128">
        <v>3</v>
      </c>
      <c r="U128">
        <v>4630</v>
      </c>
    </row>
    <row r="129" spans="1:21" x14ac:dyDescent="0.15">
      <c r="A129">
        <v>2047</v>
      </c>
      <c r="B129">
        <v>2</v>
      </c>
      <c r="D129">
        <v>47</v>
      </c>
      <c r="E129" s="1" t="s">
        <v>64</v>
      </c>
      <c r="F129" t="s">
        <v>140</v>
      </c>
      <c r="G129">
        <v>4</v>
      </c>
      <c r="H129">
        <v>0</v>
      </c>
      <c r="I129" s="9">
        <v>103046</v>
      </c>
      <c r="J129">
        <v>1</v>
      </c>
      <c r="K129">
        <v>8</v>
      </c>
      <c r="L129" t="s">
        <v>111</v>
      </c>
      <c r="N129">
        <v>0</v>
      </c>
      <c r="O129">
        <v>6</v>
      </c>
      <c r="P129">
        <v>5902</v>
      </c>
      <c r="Q129">
        <v>6</v>
      </c>
      <c r="R129">
        <v>113</v>
      </c>
      <c r="T129">
        <v>3</v>
      </c>
      <c r="U129">
        <v>4722</v>
      </c>
    </row>
    <row r="130" spans="1:21" x14ac:dyDescent="0.15">
      <c r="A130">
        <v>2048</v>
      </c>
      <c r="B130">
        <v>2</v>
      </c>
      <c r="D130">
        <v>48</v>
      </c>
      <c r="E130" s="1" t="s">
        <v>64</v>
      </c>
      <c r="F130" t="s">
        <v>140</v>
      </c>
      <c r="G130">
        <v>4</v>
      </c>
      <c r="H130">
        <v>0</v>
      </c>
      <c r="I130" s="9">
        <v>108387</v>
      </c>
      <c r="J130">
        <v>1</v>
      </c>
      <c r="K130">
        <v>8</v>
      </c>
      <c r="L130" t="s">
        <v>111</v>
      </c>
      <c r="N130">
        <v>0</v>
      </c>
      <c r="O130">
        <v>6</v>
      </c>
      <c r="P130">
        <v>6015</v>
      </c>
      <c r="Q130">
        <v>6</v>
      </c>
      <c r="R130">
        <v>114</v>
      </c>
      <c r="T130">
        <v>3</v>
      </c>
      <c r="U130">
        <v>4812</v>
      </c>
    </row>
    <row r="131" spans="1:21" x14ac:dyDescent="0.15">
      <c r="A131">
        <v>2049</v>
      </c>
      <c r="B131">
        <v>2</v>
      </c>
      <c r="D131">
        <v>49</v>
      </c>
      <c r="E131" s="1" t="s">
        <v>64</v>
      </c>
      <c r="F131" t="s">
        <v>140</v>
      </c>
      <c r="G131">
        <v>4</v>
      </c>
      <c r="H131">
        <v>0</v>
      </c>
      <c r="I131" s="9">
        <v>113886</v>
      </c>
      <c r="J131">
        <v>1</v>
      </c>
      <c r="K131">
        <v>8</v>
      </c>
      <c r="L131" t="s">
        <v>111</v>
      </c>
      <c r="N131">
        <v>0</v>
      </c>
      <c r="O131">
        <v>6</v>
      </c>
      <c r="P131">
        <v>6129</v>
      </c>
      <c r="Q131">
        <v>6</v>
      </c>
      <c r="R131">
        <v>113</v>
      </c>
      <c r="T131">
        <v>3</v>
      </c>
      <c r="U131">
        <v>4903</v>
      </c>
    </row>
    <row r="132" spans="1:21" x14ac:dyDescent="0.15">
      <c r="A132">
        <v>2050</v>
      </c>
      <c r="B132">
        <v>2</v>
      </c>
      <c r="D132">
        <v>50</v>
      </c>
      <c r="E132" s="1" t="s">
        <v>64</v>
      </c>
      <c r="F132" t="s">
        <v>140</v>
      </c>
      <c r="G132">
        <v>4</v>
      </c>
      <c r="H132">
        <v>0</v>
      </c>
      <c r="I132" s="9">
        <v>119544</v>
      </c>
      <c r="J132">
        <v>1</v>
      </c>
      <c r="K132">
        <v>8</v>
      </c>
      <c r="L132" t="s">
        <v>111</v>
      </c>
      <c r="N132">
        <v>0</v>
      </c>
      <c r="O132">
        <v>6</v>
      </c>
      <c r="P132">
        <v>6242</v>
      </c>
      <c r="Q132">
        <v>6</v>
      </c>
      <c r="R132">
        <v>114</v>
      </c>
      <c r="T132">
        <v>3</v>
      </c>
      <c r="U132">
        <v>4994</v>
      </c>
    </row>
    <row r="133" spans="1:21" x14ac:dyDescent="0.15">
      <c r="A133">
        <v>2051</v>
      </c>
      <c r="B133">
        <v>2</v>
      </c>
      <c r="D133">
        <v>51</v>
      </c>
      <c r="E133" s="1" t="s">
        <v>64</v>
      </c>
      <c r="F133" t="s">
        <v>140</v>
      </c>
      <c r="G133">
        <v>4</v>
      </c>
      <c r="H133">
        <v>0</v>
      </c>
      <c r="I133" s="9">
        <v>125362</v>
      </c>
      <c r="J133">
        <v>1</v>
      </c>
      <c r="K133">
        <v>10</v>
      </c>
      <c r="L133" t="s">
        <v>111</v>
      </c>
      <c r="N133">
        <v>0</v>
      </c>
      <c r="O133">
        <v>6</v>
      </c>
      <c r="P133">
        <v>6356</v>
      </c>
      <c r="Q133">
        <v>6</v>
      </c>
      <c r="R133">
        <v>113</v>
      </c>
      <c r="T133">
        <v>3</v>
      </c>
      <c r="U133">
        <v>5085</v>
      </c>
    </row>
    <row r="134" spans="1:21" x14ac:dyDescent="0.15">
      <c r="A134">
        <v>2052</v>
      </c>
      <c r="B134">
        <v>2</v>
      </c>
      <c r="D134">
        <v>52</v>
      </c>
      <c r="E134" s="1" t="s">
        <v>64</v>
      </c>
      <c r="F134" t="s">
        <v>140</v>
      </c>
      <c r="G134">
        <v>4</v>
      </c>
      <c r="H134">
        <v>0</v>
      </c>
      <c r="I134" s="9">
        <v>131343</v>
      </c>
      <c r="J134">
        <v>1</v>
      </c>
      <c r="K134">
        <v>10</v>
      </c>
      <c r="L134" t="s">
        <v>111</v>
      </c>
      <c r="N134">
        <v>0</v>
      </c>
      <c r="O134">
        <v>6</v>
      </c>
      <c r="P134">
        <v>6469</v>
      </c>
      <c r="Q134">
        <v>6</v>
      </c>
      <c r="R134">
        <v>114</v>
      </c>
      <c r="T134">
        <v>3</v>
      </c>
      <c r="U134">
        <v>5175</v>
      </c>
    </row>
    <row r="135" spans="1:21" x14ac:dyDescent="0.15">
      <c r="A135">
        <v>2053</v>
      </c>
      <c r="B135">
        <v>2</v>
      </c>
      <c r="D135">
        <v>53</v>
      </c>
      <c r="E135" s="1" t="s">
        <v>64</v>
      </c>
      <c r="F135" t="s">
        <v>140</v>
      </c>
      <c r="G135">
        <v>4</v>
      </c>
      <c r="H135">
        <v>0</v>
      </c>
      <c r="I135" s="9">
        <v>137487</v>
      </c>
      <c r="J135">
        <v>1</v>
      </c>
      <c r="K135">
        <v>10</v>
      </c>
      <c r="L135" t="s">
        <v>111</v>
      </c>
      <c r="N135">
        <v>0</v>
      </c>
      <c r="O135">
        <v>6</v>
      </c>
      <c r="P135">
        <v>6583</v>
      </c>
      <c r="Q135">
        <v>6</v>
      </c>
      <c r="R135">
        <v>113</v>
      </c>
      <c r="T135">
        <v>3</v>
      </c>
      <c r="U135">
        <v>5266</v>
      </c>
    </row>
    <row r="136" spans="1:21" x14ac:dyDescent="0.15">
      <c r="A136">
        <v>2054</v>
      </c>
      <c r="B136">
        <v>2</v>
      </c>
      <c r="D136">
        <v>54</v>
      </c>
      <c r="E136" s="1" t="s">
        <v>64</v>
      </c>
      <c r="F136" t="s">
        <v>140</v>
      </c>
      <c r="G136">
        <v>4</v>
      </c>
      <c r="H136">
        <v>0</v>
      </c>
      <c r="I136" s="9">
        <v>143795</v>
      </c>
      <c r="J136">
        <v>5001</v>
      </c>
      <c r="K136">
        <v>130</v>
      </c>
      <c r="L136">
        <v>5002</v>
      </c>
      <c r="M136">
        <v>130</v>
      </c>
      <c r="N136">
        <v>1</v>
      </c>
      <c r="O136">
        <v>6</v>
      </c>
      <c r="P136">
        <v>6696</v>
      </c>
      <c r="Q136">
        <v>6</v>
      </c>
      <c r="R136">
        <v>1249</v>
      </c>
      <c r="T136">
        <v>3</v>
      </c>
      <c r="U136">
        <v>5357</v>
      </c>
    </row>
    <row r="137" spans="1:21" x14ac:dyDescent="0.15">
      <c r="A137">
        <v>2055</v>
      </c>
      <c r="B137">
        <v>2</v>
      </c>
      <c r="D137">
        <v>55</v>
      </c>
      <c r="E137" s="1" t="s">
        <v>69</v>
      </c>
      <c r="F137" t="s">
        <v>141</v>
      </c>
      <c r="G137">
        <v>4</v>
      </c>
      <c r="H137">
        <v>1</v>
      </c>
      <c r="I137" s="9">
        <v>150269</v>
      </c>
      <c r="J137">
        <v>1</v>
      </c>
      <c r="K137">
        <v>10</v>
      </c>
      <c r="L137" t="s">
        <v>111</v>
      </c>
      <c r="N137">
        <v>0</v>
      </c>
      <c r="O137">
        <v>6</v>
      </c>
      <c r="P137">
        <v>7945</v>
      </c>
      <c r="Q137">
        <v>6</v>
      </c>
      <c r="R137">
        <v>132</v>
      </c>
      <c r="T137">
        <v>3</v>
      </c>
      <c r="U137">
        <v>6356</v>
      </c>
    </row>
    <row r="138" spans="1:21" x14ac:dyDescent="0.15">
      <c r="A138">
        <v>2056</v>
      </c>
      <c r="B138">
        <v>2</v>
      </c>
      <c r="D138">
        <v>56</v>
      </c>
      <c r="E138" s="1" t="s">
        <v>69</v>
      </c>
      <c r="F138" t="s">
        <v>141</v>
      </c>
      <c r="G138">
        <v>4</v>
      </c>
      <c r="H138">
        <v>1</v>
      </c>
      <c r="I138" s="9">
        <v>156910</v>
      </c>
      <c r="J138">
        <v>1</v>
      </c>
      <c r="K138">
        <v>15</v>
      </c>
      <c r="L138" t="s">
        <v>111</v>
      </c>
      <c r="N138">
        <v>0</v>
      </c>
      <c r="O138">
        <v>6</v>
      </c>
      <c r="P138">
        <v>8077</v>
      </c>
      <c r="Q138">
        <v>6</v>
      </c>
      <c r="R138">
        <v>133</v>
      </c>
      <c r="T138">
        <v>3</v>
      </c>
      <c r="U138">
        <v>6462</v>
      </c>
    </row>
    <row r="139" spans="1:21" x14ac:dyDescent="0.15">
      <c r="A139">
        <v>2057</v>
      </c>
      <c r="B139">
        <v>2</v>
      </c>
      <c r="D139">
        <v>57</v>
      </c>
      <c r="E139" s="1" t="s">
        <v>69</v>
      </c>
      <c r="F139" t="s">
        <v>141</v>
      </c>
      <c r="G139">
        <v>4</v>
      </c>
      <c r="H139">
        <v>1</v>
      </c>
      <c r="I139" s="9">
        <v>163719</v>
      </c>
      <c r="J139">
        <v>1</v>
      </c>
      <c r="K139">
        <v>15</v>
      </c>
      <c r="L139" t="s">
        <v>111</v>
      </c>
      <c r="N139">
        <v>0</v>
      </c>
      <c r="O139">
        <v>6</v>
      </c>
      <c r="P139">
        <v>8210</v>
      </c>
      <c r="Q139">
        <v>6</v>
      </c>
      <c r="R139">
        <v>132</v>
      </c>
      <c r="T139">
        <v>3</v>
      </c>
      <c r="U139">
        <v>6568</v>
      </c>
    </row>
    <row r="140" spans="1:21" x14ac:dyDescent="0.15">
      <c r="A140">
        <v>2058</v>
      </c>
      <c r="B140">
        <v>2</v>
      </c>
      <c r="D140">
        <v>58</v>
      </c>
      <c r="E140" s="1" t="s">
        <v>69</v>
      </c>
      <c r="F140" t="s">
        <v>141</v>
      </c>
      <c r="G140">
        <v>4</v>
      </c>
      <c r="H140">
        <v>1</v>
      </c>
      <c r="I140" s="9">
        <v>170697</v>
      </c>
      <c r="J140">
        <v>1</v>
      </c>
      <c r="K140">
        <v>15</v>
      </c>
      <c r="L140" t="s">
        <v>111</v>
      </c>
      <c r="N140">
        <v>0</v>
      </c>
      <c r="O140">
        <v>6</v>
      </c>
      <c r="P140">
        <v>8342</v>
      </c>
      <c r="Q140">
        <v>6</v>
      </c>
      <c r="R140">
        <v>133</v>
      </c>
      <c r="T140">
        <v>3</v>
      </c>
      <c r="U140">
        <v>6674</v>
      </c>
    </row>
    <row r="141" spans="1:21" x14ac:dyDescent="0.15">
      <c r="A141">
        <v>2059</v>
      </c>
      <c r="B141">
        <v>2</v>
      </c>
      <c r="D141">
        <v>59</v>
      </c>
      <c r="E141" s="1" t="s">
        <v>69</v>
      </c>
      <c r="F141" t="s">
        <v>141</v>
      </c>
      <c r="G141">
        <v>4</v>
      </c>
      <c r="H141">
        <v>1</v>
      </c>
      <c r="I141" s="9">
        <v>177846</v>
      </c>
      <c r="J141">
        <v>1</v>
      </c>
      <c r="K141">
        <v>15</v>
      </c>
      <c r="L141" t="s">
        <v>111</v>
      </c>
      <c r="N141">
        <v>0</v>
      </c>
      <c r="O141">
        <v>6</v>
      </c>
      <c r="P141">
        <v>8475</v>
      </c>
      <c r="Q141">
        <v>6</v>
      </c>
      <c r="R141">
        <v>132</v>
      </c>
      <c r="T141">
        <v>3</v>
      </c>
      <c r="U141">
        <v>6780</v>
      </c>
    </row>
    <row r="142" spans="1:21" x14ac:dyDescent="0.15">
      <c r="A142">
        <v>2060</v>
      </c>
      <c r="B142">
        <v>2</v>
      </c>
      <c r="D142">
        <v>60</v>
      </c>
      <c r="E142" s="1" t="s">
        <v>69</v>
      </c>
      <c r="F142" t="s">
        <v>141</v>
      </c>
      <c r="G142">
        <v>4</v>
      </c>
      <c r="H142">
        <v>1</v>
      </c>
      <c r="I142" s="9">
        <v>185166</v>
      </c>
      <c r="J142">
        <v>1</v>
      </c>
      <c r="K142">
        <v>15</v>
      </c>
      <c r="L142" t="s">
        <v>111</v>
      </c>
      <c r="N142">
        <v>0</v>
      </c>
      <c r="O142">
        <v>6</v>
      </c>
      <c r="P142">
        <v>8607</v>
      </c>
      <c r="Q142">
        <v>6</v>
      </c>
      <c r="R142">
        <v>132</v>
      </c>
      <c r="T142">
        <v>3</v>
      </c>
      <c r="U142">
        <v>6886</v>
      </c>
    </row>
    <row r="143" spans="1:21" x14ac:dyDescent="0.15">
      <c r="A143">
        <v>2061</v>
      </c>
      <c r="B143">
        <v>2</v>
      </c>
      <c r="D143">
        <v>61</v>
      </c>
      <c r="E143" s="1" t="s">
        <v>69</v>
      </c>
      <c r="F143" t="s">
        <v>141</v>
      </c>
      <c r="G143">
        <v>4</v>
      </c>
      <c r="H143">
        <v>1</v>
      </c>
      <c r="I143" s="9">
        <v>192660</v>
      </c>
      <c r="J143">
        <v>1</v>
      </c>
      <c r="K143">
        <v>20</v>
      </c>
      <c r="L143" t="s">
        <v>111</v>
      </c>
      <c r="N143">
        <v>0</v>
      </c>
      <c r="O143">
        <v>6</v>
      </c>
      <c r="P143">
        <v>8739</v>
      </c>
      <c r="Q143">
        <v>6</v>
      </c>
      <c r="R143">
        <v>133</v>
      </c>
      <c r="T143">
        <v>3</v>
      </c>
      <c r="U143">
        <v>6991</v>
      </c>
    </row>
    <row r="144" spans="1:21" x14ac:dyDescent="0.15">
      <c r="A144">
        <v>2062</v>
      </c>
      <c r="B144">
        <v>2</v>
      </c>
      <c r="D144">
        <v>62</v>
      </c>
      <c r="E144" s="1" t="s">
        <v>69</v>
      </c>
      <c r="F144" t="s">
        <v>141</v>
      </c>
      <c r="G144">
        <v>4</v>
      </c>
      <c r="H144">
        <v>1</v>
      </c>
      <c r="I144" s="9">
        <v>200327</v>
      </c>
      <c r="J144">
        <v>1</v>
      </c>
      <c r="K144">
        <v>20</v>
      </c>
      <c r="L144" t="s">
        <v>111</v>
      </c>
      <c r="N144">
        <v>0</v>
      </c>
      <c r="O144">
        <v>6</v>
      </c>
      <c r="P144">
        <v>8872</v>
      </c>
      <c r="Q144">
        <v>6</v>
      </c>
      <c r="R144">
        <v>132</v>
      </c>
      <c r="T144">
        <v>3</v>
      </c>
      <c r="U144">
        <v>7098</v>
      </c>
    </row>
    <row r="145" spans="1:21" x14ac:dyDescent="0.15">
      <c r="A145">
        <v>2063</v>
      </c>
      <c r="B145">
        <v>2</v>
      </c>
      <c r="D145">
        <v>63</v>
      </c>
      <c r="E145" s="1" t="s">
        <v>69</v>
      </c>
      <c r="F145" t="s">
        <v>141</v>
      </c>
      <c r="G145">
        <v>4</v>
      </c>
      <c r="H145">
        <v>1</v>
      </c>
      <c r="I145" s="9">
        <v>208169</v>
      </c>
      <c r="J145">
        <v>1</v>
      </c>
      <c r="K145">
        <v>20</v>
      </c>
      <c r="L145" t="s">
        <v>111</v>
      </c>
      <c r="N145">
        <v>0</v>
      </c>
      <c r="O145">
        <v>6</v>
      </c>
      <c r="P145">
        <v>9004</v>
      </c>
      <c r="Q145">
        <v>6</v>
      </c>
      <c r="R145">
        <v>133</v>
      </c>
      <c r="T145">
        <v>3</v>
      </c>
      <c r="U145">
        <v>7203</v>
      </c>
    </row>
    <row r="146" spans="1:21" x14ac:dyDescent="0.15">
      <c r="A146">
        <v>2064</v>
      </c>
      <c r="B146">
        <v>2</v>
      </c>
      <c r="D146">
        <v>64</v>
      </c>
      <c r="E146" s="1" t="s">
        <v>69</v>
      </c>
      <c r="F146" t="s">
        <v>141</v>
      </c>
      <c r="G146">
        <v>4</v>
      </c>
      <c r="H146">
        <v>1</v>
      </c>
      <c r="I146" s="9">
        <v>216188</v>
      </c>
      <c r="J146">
        <v>6001</v>
      </c>
      <c r="K146">
        <v>185</v>
      </c>
      <c r="L146">
        <v>6002</v>
      </c>
      <c r="M146">
        <v>185</v>
      </c>
      <c r="N146">
        <v>1</v>
      </c>
      <c r="O146">
        <v>6</v>
      </c>
      <c r="P146">
        <v>9137</v>
      </c>
      <c r="Q146">
        <v>6</v>
      </c>
      <c r="R146">
        <v>1456</v>
      </c>
      <c r="T146">
        <v>3</v>
      </c>
      <c r="U146">
        <v>7310</v>
      </c>
    </row>
    <row r="147" spans="1:21" x14ac:dyDescent="0.15">
      <c r="A147">
        <v>2065</v>
      </c>
      <c r="B147">
        <v>2</v>
      </c>
      <c r="D147">
        <v>65</v>
      </c>
      <c r="E147" s="1" t="s">
        <v>74</v>
      </c>
      <c r="F147" t="s">
        <v>142</v>
      </c>
      <c r="G147">
        <v>4</v>
      </c>
      <c r="H147">
        <v>2</v>
      </c>
      <c r="I147" s="9">
        <v>224384</v>
      </c>
      <c r="J147">
        <v>1</v>
      </c>
      <c r="K147">
        <v>20</v>
      </c>
      <c r="L147" t="s">
        <v>111</v>
      </c>
      <c r="N147">
        <v>0</v>
      </c>
      <c r="O147">
        <v>6</v>
      </c>
      <c r="P147">
        <v>10593</v>
      </c>
      <c r="Q147">
        <v>6</v>
      </c>
      <c r="R147">
        <v>152</v>
      </c>
      <c r="T147">
        <v>3</v>
      </c>
      <c r="U147">
        <v>8474</v>
      </c>
    </row>
    <row r="148" spans="1:21" x14ac:dyDescent="0.15">
      <c r="A148">
        <v>2066</v>
      </c>
      <c r="B148">
        <v>2</v>
      </c>
      <c r="D148">
        <v>66</v>
      </c>
      <c r="E148" s="1" t="s">
        <v>74</v>
      </c>
      <c r="F148" t="s">
        <v>142</v>
      </c>
      <c r="G148">
        <v>4</v>
      </c>
      <c r="H148">
        <v>2</v>
      </c>
      <c r="I148" s="9">
        <v>232758</v>
      </c>
      <c r="J148">
        <v>1</v>
      </c>
      <c r="K148">
        <v>30</v>
      </c>
      <c r="L148" t="s">
        <v>111</v>
      </c>
      <c r="N148">
        <v>0</v>
      </c>
      <c r="O148">
        <v>6</v>
      </c>
      <c r="P148">
        <v>10745</v>
      </c>
      <c r="Q148">
        <v>6</v>
      </c>
      <c r="R148">
        <v>151</v>
      </c>
      <c r="T148">
        <v>3</v>
      </c>
      <c r="U148">
        <v>8596</v>
      </c>
    </row>
    <row r="149" spans="1:21" x14ac:dyDescent="0.15">
      <c r="A149">
        <v>2067</v>
      </c>
      <c r="B149">
        <v>2</v>
      </c>
      <c r="D149">
        <v>67</v>
      </c>
      <c r="E149" s="1" t="s">
        <v>74</v>
      </c>
      <c r="F149" t="s">
        <v>142</v>
      </c>
      <c r="G149">
        <v>4</v>
      </c>
      <c r="H149">
        <v>2</v>
      </c>
      <c r="I149" s="9">
        <v>241312</v>
      </c>
      <c r="J149">
        <v>1</v>
      </c>
      <c r="K149">
        <v>30</v>
      </c>
      <c r="L149" t="s">
        <v>111</v>
      </c>
      <c r="N149">
        <v>0</v>
      </c>
      <c r="O149">
        <v>6</v>
      </c>
      <c r="P149">
        <v>10896</v>
      </c>
      <c r="Q149">
        <v>6</v>
      </c>
      <c r="R149">
        <v>151</v>
      </c>
      <c r="T149">
        <v>3</v>
      </c>
      <c r="U149">
        <v>8717</v>
      </c>
    </row>
    <row r="150" spans="1:21" x14ac:dyDescent="0.15">
      <c r="A150">
        <v>2068</v>
      </c>
      <c r="B150">
        <v>2</v>
      </c>
      <c r="D150">
        <v>68</v>
      </c>
      <c r="E150" s="1" t="s">
        <v>74</v>
      </c>
      <c r="F150" t="s">
        <v>142</v>
      </c>
      <c r="G150">
        <v>4</v>
      </c>
      <c r="H150">
        <v>2</v>
      </c>
      <c r="I150" s="9">
        <v>250046</v>
      </c>
      <c r="J150">
        <v>1</v>
      </c>
      <c r="K150">
        <v>30</v>
      </c>
      <c r="L150" t="s">
        <v>111</v>
      </c>
      <c r="N150">
        <v>0</v>
      </c>
      <c r="O150">
        <v>6</v>
      </c>
      <c r="P150">
        <v>11047</v>
      </c>
      <c r="Q150">
        <v>6</v>
      </c>
      <c r="R150">
        <v>152</v>
      </c>
      <c r="T150">
        <v>3</v>
      </c>
      <c r="U150">
        <v>8838</v>
      </c>
    </row>
    <row r="151" spans="1:21" x14ac:dyDescent="0.15">
      <c r="A151">
        <v>2069</v>
      </c>
      <c r="B151">
        <v>2</v>
      </c>
      <c r="D151">
        <v>69</v>
      </c>
      <c r="E151" s="1" t="s">
        <v>74</v>
      </c>
      <c r="F151" t="s">
        <v>142</v>
      </c>
      <c r="G151">
        <v>4</v>
      </c>
      <c r="H151">
        <v>2</v>
      </c>
      <c r="I151" s="9">
        <v>258963</v>
      </c>
      <c r="J151">
        <v>1</v>
      </c>
      <c r="K151">
        <v>30</v>
      </c>
      <c r="L151" t="s">
        <v>111</v>
      </c>
      <c r="N151">
        <v>0</v>
      </c>
      <c r="O151">
        <v>6</v>
      </c>
      <c r="P151">
        <v>11199</v>
      </c>
      <c r="Q151">
        <v>6</v>
      </c>
      <c r="R151">
        <v>151</v>
      </c>
      <c r="T151">
        <v>3</v>
      </c>
      <c r="U151">
        <v>8959</v>
      </c>
    </row>
    <row r="152" spans="1:21" x14ac:dyDescent="0.15">
      <c r="A152">
        <v>2070</v>
      </c>
      <c r="B152">
        <v>2</v>
      </c>
      <c r="D152">
        <v>70</v>
      </c>
      <c r="E152" s="1" t="s">
        <v>74</v>
      </c>
      <c r="F152" t="s">
        <v>142</v>
      </c>
      <c r="G152">
        <v>4</v>
      </c>
      <c r="H152">
        <v>2</v>
      </c>
      <c r="I152" s="9">
        <v>268062</v>
      </c>
      <c r="J152">
        <v>1</v>
      </c>
      <c r="K152">
        <v>30</v>
      </c>
      <c r="L152" t="s">
        <v>111</v>
      </c>
      <c r="N152">
        <v>0</v>
      </c>
      <c r="O152">
        <v>6</v>
      </c>
      <c r="P152">
        <v>11350</v>
      </c>
      <c r="Q152">
        <v>6</v>
      </c>
      <c r="R152">
        <v>151</v>
      </c>
      <c r="T152">
        <v>3</v>
      </c>
      <c r="U152">
        <v>9080</v>
      </c>
    </row>
    <row r="153" spans="1:21" x14ac:dyDescent="0.15">
      <c r="A153">
        <v>2071</v>
      </c>
      <c r="B153">
        <v>2</v>
      </c>
      <c r="D153">
        <v>71</v>
      </c>
      <c r="E153" s="1" t="s">
        <v>74</v>
      </c>
      <c r="F153" t="s">
        <v>142</v>
      </c>
      <c r="G153">
        <v>4</v>
      </c>
      <c r="H153">
        <v>2</v>
      </c>
      <c r="I153" s="9">
        <v>277344</v>
      </c>
      <c r="J153">
        <v>1</v>
      </c>
      <c r="K153">
        <v>50</v>
      </c>
      <c r="L153" t="s">
        <v>111</v>
      </c>
      <c r="N153">
        <v>0</v>
      </c>
      <c r="O153">
        <v>6</v>
      </c>
      <c r="P153">
        <v>11501</v>
      </c>
      <c r="Q153">
        <v>6</v>
      </c>
      <c r="R153">
        <v>152</v>
      </c>
      <c r="T153">
        <v>3</v>
      </c>
      <c r="U153">
        <v>9201</v>
      </c>
    </row>
    <row r="154" spans="1:21" x14ac:dyDescent="0.15">
      <c r="A154">
        <v>2072</v>
      </c>
      <c r="B154">
        <v>2</v>
      </c>
      <c r="D154">
        <v>72</v>
      </c>
      <c r="E154" s="1" t="s">
        <v>74</v>
      </c>
      <c r="F154" t="s">
        <v>142</v>
      </c>
      <c r="G154">
        <v>4</v>
      </c>
      <c r="H154">
        <v>2</v>
      </c>
      <c r="I154" s="9">
        <v>286812</v>
      </c>
      <c r="J154">
        <v>1</v>
      </c>
      <c r="K154">
        <v>50</v>
      </c>
      <c r="L154" t="s">
        <v>111</v>
      </c>
      <c r="N154">
        <v>0</v>
      </c>
      <c r="O154">
        <v>6</v>
      </c>
      <c r="P154">
        <v>11653</v>
      </c>
      <c r="Q154">
        <v>6</v>
      </c>
      <c r="R154">
        <v>151</v>
      </c>
      <c r="T154">
        <v>3</v>
      </c>
      <c r="U154">
        <v>9322</v>
      </c>
    </row>
    <row r="155" spans="1:21" x14ac:dyDescent="0.15">
      <c r="A155">
        <v>2073</v>
      </c>
      <c r="B155">
        <v>2</v>
      </c>
      <c r="D155">
        <v>73</v>
      </c>
      <c r="E155" s="1" t="s">
        <v>74</v>
      </c>
      <c r="F155" t="s">
        <v>142</v>
      </c>
      <c r="G155">
        <v>4</v>
      </c>
      <c r="H155">
        <v>2</v>
      </c>
      <c r="I155" s="9">
        <v>296465</v>
      </c>
      <c r="J155">
        <v>1</v>
      </c>
      <c r="K155">
        <v>50</v>
      </c>
      <c r="L155" t="s">
        <v>111</v>
      </c>
      <c r="N155">
        <v>0</v>
      </c>
      <c r="O155">
        <v>6</v>
      </c>
      <c r="P155">
        <v>11804</v>
      </c>
      <c r="Q155">
        <v>6</v>
      </c>
      <c r="R155">
        <v>151</v>
      </c>
      <c r="T155">
        <v>3</v>
      </c>
      <c r="U155">
        <v>9443</v>
      </c>
    </row>
    <row r="156" spans="1:21" x14ac:dyDescent="0.15">
      <c r="A156">
        <v>2074</v>
      </c>
      <c r="B156">
        <v>2</v>
      </c>
      <c r="D156">
        <v>74</v>
      </c>
      <c r="E156" s="1" t="s">
        <v>74</v>
      </c>
      <c r="F156" t="s">
        <v>142</v>
      </c>
      <c r="G156">
        <v>4</v>
      </c>
      <c r="H156">
        <v>2</v>
      </c>
      <c r="I156" s="9">
        <v>306306</v>
      </c>
      <c r="J156">
        <v>7001</v>
      </c>
      <c r="K156">
        <v>250</v>
      </c>
      <c r="L156">
        <v>7002</v>
      </c>
      <c r="M156">
        <v>250</v>
      </c>
      <c r="N156">
        <v>1</v>
      </c>
      <c r="O156">
        <v>6</v>
      </c>
      <c r="P156">
        <v>11955</v>
      </c>
      <c r="Q156">
        <v>6</v>
      </c>
      <c r="R156">
        <v>1665</v>
      </c>
      <c r="T156">
        <v>3</v>
      </c>
      <c r="U156">
        <v>9564</v>
      </c>
    </row>
    <row r="157" spans="1:21" x14ac:dyDescent="0.15">
      <c r="A157">
        <v>2075</v>
      </c>
      <c r="B157">
        <v>2</v>
      </c>
      <c r="D157">
        <v>75</v>
      </c>
      <c r="E157" s="1" t="s">
        <v>79</v>
      </c>
      <c r="F157" t="s">
        <v>143</v>
      </c>
      <c r="G157">
        <v>5</v>
      </c>
      <c r="H157">
        <v>0</v>
      </c>
      <c r="I157" s="9">
        <v>316334</v>
      </c>
      <c r="J157">
        <v>1</v>
      </c>
      <c r="K157">
        <v>50</v>
      </c>
      <c r="L157" t="s">
        <v>111</v>
      </c>
      <c r="N157">
        <v>0</v>
      </c>
      <c r="O157">
        <v>6</v>
      </c>
      <c r="P157">
        <v>13620</v>
      </c>
      <c r="Q157">
        <v>6</v>
      </c>
      <c r="R157">
        <v>170</v>
      </c>
      <c r="T157">
        <v>3</v>
      </c>
      <c r="U157">
        <v>10896</v>
      </c>
    </row>
    <row r="158" spans="1:21" x14ac:dyDescent="0.15">
      <c r="A158">
        <v>2076</v>
      </c>
      <c r="B158">
        <v>2</v>
      </c>
      <c r="D158">
        <v>76</v>
      </c>
      <c r="E158" s="1" t="s">
        <v>79</v>
      </c>
      <c r="F158" t="s">
        <v>143</v>
      </c>
      <c r="G158">
        <v>5</v>
      </c>
      <c r="H158">
        <v>0</v>
      </c>
      <c r="I158" s="9">
        <v>326552</v>
      </c>
      <c r="J158">
        <v>1</v>
      </c>
      <c r="K158">
        <v>80</v>
      </c>
      <c r="L158" t="s">
        <v>111</v>
      </c>
      <c r="N158">
        <v>0</v>
      </c>
      <c r="O158">
        <v>6</v>
      </c>
      <c r="P158">
        <v>13790</v>
      </c>
      <c r="Q158">
        <v>6</v>
      </c>
      <c r="R158">
        <v>171</v>
      </c>
      <c r="T158">
        <v>3</v>
      </c>
      <c r="U158">
        <v>11032</v>
      </c>
    </row>
    <row r="159" spans="1:21" x14ac:dyDescent="0.15">
      <c r="A159">
        <v>2077</v>
      </c>
      <c r="B159">
        <v>2</v>
      </c>
      <c r="D159">
        <v>77</v>
      </c>
      <c r="E159" s="1" t="s">
        <v>79</v>
      </c>
      <c r="F159" t="s">
        <v>143</v>
      </c>
      <c r="G159">
        <v>5</v>
      </c>
      <c r="H159">
        <v>0</v>
      </c>
      <c r="I159" s="9">
        <v>336959</v>
      </c>
      <c r="J159">
        <v>1</v>
      </c>
      <c r="K159">
        <v>80</v>
      </c>
      <c r="L159" t="s">
        <v>111</v>
      </c>
      <c r="N159">
        <v>0</v>
      </c>
      <c r="O159">
        <v>6</v>
      </c>
      <c r="P159">
        <v>13961</v>
      </c>
      <c r="Q159">
        <v>6</v>
      </c>
      <c r="R159">
        <v>170</v>
      </c>
      <c r="T159">
        <v>3</v>
      </c>
      <c r="U159">
        <v>11169</v>
      </c>
    </row>
    <row r="160" spans="1:21" x14ac:dyDescent="0.15">
      <c r="A160">
        <v>2078</v>
      </c>
      <c r="B160">
        <v>2</v>
      </c>
      <c r="D160">
        <v>78</v>
      </c>
      <c r="E160" s="1" t="s">
        <v>79</v>
      </c>
      <c r="F160" t="s">
        <v>143</v>
      </c>
      <c r="G160">
        <v>5</v>
      </c>
      <c r="H160">
        <v>0</v>
      </c>
      <c r="I160" s="9">
        <v>347557</v>
      </c>
      <c r="J160">
        <v>1</v>
      </c>
      <c r="K160">
        <v>80</v>
      </c>
      <c r="L160" t="s">
        <v>111</v>
      </c>
      <c r="N160">
        <v>0</v>
      </c>
      <c r="O160">
        <v>6</v>
      </c>
      <c r="P160">
        <v>14131</v>
      </c>
      <c r="Q160">
        <v>6</v>
      </c>
      <c r="R160">
        <v>170</v>
      </c>
      <c r="T160">
        <v>3</v>
      </c>
      <c r="U160">
        <v>11305</v>
      </c>
    </row>
    <row r="161" spans="1:21" x14ac:dyDescent="0.15">
      <c r="A161">
        <v>2079</v>
      </c>
      <c r="B161">
        <v>2</v>
      </c>
      <c r="D161">
        <v>79</v>
      </c>
      <c r="E161" s="1" t="s">
        <v>79</v>
      </c>
      <c r="F161" t="s">
        <v>143</v>
      </c>
      <c r="G161">
        <v>5</v>
      </c>
      <c r="H161">
        <v>0</v>
      </c>
      <c r="I161" s="9">
        <v>358348</v>
      </c>
      <c r="J161">
        <v>1</v>
      </c>
      <c r="K161">
        <v>80</v>
      </c>
      <c r="L161" t="s">
        <v>111</v>
      </c>
      <c r="N161">
        <v>0</v>
      </c>
      <c r="O161">
        <v>6</v>
      </c>
      <c r="P161">
        <v>14301</v>
      </c>
      <c r="Q161">
        <v>6</v>
      </c>
      <c r="R161">
        <v>171</v>
      </c>
      <c r="T161">
        <v>3</v>
      </c>
      <c r="U161">
        <v>11441</v>
      </c>
    </row>
    <row r="162" spans="1:21" x14ac:dyDescent="0.15">
      <c r="A162">
        <v>2080</v>
      </c>
      <c r="B162">
        <v>2</v>
      </c>
      <c r="D162">
        <v>80</v>
      </c>
      <c r="E162" s="1" t="s">
        <v>79</v>
      </c>
      <c r="F162" t="s">
        <v>143</v>
      </c>
      <c r="G162">
        <v>5</v>
      </c>
      <c r="H162">
        <v>0</v>
      </c>
      <c r="I162" s="9">
        <v>369331</v>
      </c>
      <c r="L162" t="s">
        <v>111</v>
      </c>
      <c r="N162">
        <v>0</v>
      </c>
      <c r="O162">
        <v>6</v>
      </c>
      <c r="P162">
        <v>14472</v>
      </c>
      <c r="Q162">
        <v>6</v>
      </c>
      <c r="R162">
        <v>0</v>
      </c>
      <c r="T162">
        <v>3</v>
      </c>
      <c r="U162">
        <v>11578</v>
      </c>
    </row>
    <row r="163" spans="1:21" x14ac:dyDescent="0.15">
      <c r="A163">
        <v>3001</v>
      </c>
      <c r="B163">
        <v>3</v>
      </c>
      <c r="D163">
        <v>1</v>
      </c>
      <c r="E163" s="1" t="s">
        <v>45</v>
      </c>
      <c r="F163" t="s">
        <v>144</v>
      </c>
      <c r="G163">
        <v>1</v>
      </c>
      <c r="H163">
        <v>0</v>
      </c>
      <c r="I163" s="9">
        <v>10</v>
      </c>
      <c r="J163">
        <v>1</v>
      </c>
      <c r="K163">
        <v>1</v>
      </c>
      <c r="L163" t="s">
        <v>111</v>
      </c>
      <c r="N163">
        <v>0</v>
      </c>
      <c r="O163">
        <v>1</v>
      </c>
      <c r="P163">
        <v>2217</v>
      </c>
      <c r="Q163">
        <v>1</v>
      </c>
      <c r="R163">
        <v>369</v>
      </c>
      <c r="T163">
        <v>4</v>
      </c>
      <c r="U163">
        <v>75</v>
      </c>
    </row>
    <row r="164" spans="1:21" x14ac:dyDescent="0.15">
      <c r="A164">
        <v>3002</v>
      </c>
      <c r="B164">
        <v>3</v>
      </c>
      <c r="D164">
        <v>2</v>
      </c>
      <c r="E164" s="1" t="s">
        <v>45</v>
      </c>
      <c r="F164" t="s">
        <v>144</v>
      </c>
      <c r="G164">
        <v>1</v>
      </c>
      <c r="H164">
        <v>0</v>
      </c>
      <c r="I164" s="9">
        <v>52</v>
      </c>
      <c r="J164">
        <v>1</v>
      </c>
      <c r="K164">
        <v>1</v>
      </c>
      <c r="L164" t="s">
        <v>111</v>
      </c>
      <c r="N164">
        <v>0</v>
      </c>
      <c r="O164">
        <v>1</v>
      </c>
      <c r="P164">
        <v>2586</v>
      </c>
      <c r="Q164">
        <v>1</v>
      </c>
      <c r="R164">
        <v>370</v>
      </c>
      <c r="T164">
        <v>4</v>
      </c>
      <c r="U164">
        <v>88</v>
      </c>
    </row>
    <row r="165" spans="1:21" x14ac:dyDescent="0.15">
      <c r="A165">
        <v>3003</v>
      </c>
      <c r="B165">
        <v>3</v>
      </c>
      <c r="D165">
        <v>3</v>
      </c>
      <c r="E165" s="1" t="s">
        <v>45</v>
      </c>
      <c r="F165" t="s">
        <v>144</v>
      </c>
      <c r="G165">
        <v>1</v>
      </c>
      <c r="H165">
        <v>0</v>
      </c>
      <c r="I165" s="9">
        <v>139</v>
      </c>
      <c r="J165">
        <v>1</v>
      </c>
      <c r="K165">
        <v>1</v>
      </c>
      <c r="L165" t="s">
        <v>111</v>
      </c>
      <c r="N165">
        <v>0</v>
      </c>
      <c r="O165">
        <v>1</v>
      </c>
      <c r="P165">
        <v>2956</v>
      </c>
      <c r="Q165">
        <v>1</v>
      </c>
      <c r="R165">
        <v>370</v>
      </c>
      <c r="T165">
        <v>4</v>
      </c>
      <c r="U165">
        <v>101</v>
      </c>
    </row>
    <row r="166" spans="1:21" x14ac:dyDescent="0.15">
      <c r="A166">
        <v>3004</v>
      </c>
      <c r="B166">
        <v>3</v>
      </c>
      <c r="D166">
        <v>4</v>
      </c>
      <c r="E166" s="1" t="s">
        <v>45</v>
      </c>
      <c r="F166" t="s">
        <v>144</v>
      </c>
      <c r="G166">
        <v>1</v>
      </c>
      <c r="H166">
        <v>0</v>
      </c>
      <c r="I166" s="9">
        <v>278</v>
      </c>
      <c r="J166">
        <v>1</v>
      </c>
      <c r="K166">
        <v>1</v>
      </c>
      <c r="L166" t="s">
        <v>111</v>
      </c>
      <c r="N166">
        <v>0</v>
      </c>
      <c r="O166">
        <v>1</v>
      </c>
      <c r="P166">
        <v>3326</v>
      </c>
      <c r="Q166">
        <v>1</v>
      </c>
      <c r="R166">
        <v>369</v>
      </c>
      <c r="T166">
        <v>4</v>
      </c>
      <c r="U166">
        <v>113</v>
      </c>
    </row>
    <row r="167" spans="1:21" x14ac:dyDescent="0.15">
      <c r="A167">
        <v>3005</v>
      </c>
      <c r="B167">
        <v>3</v>
      </c>
      <c r="D167">
        <v>5</v>
      </c>
      <c r="E167" s="1" t="s">
        <v>45</v>
      </c>
      <c r="F167" t="s">
        <v>144</v>
      </c>
      <c r="G167">
        <v>1</v>
      </c>
      <c r="H167">
        <v>0</v>
      </c>
      <c r="I167" s="9">
        <v>475</v>
      </c>
      <c r="J167">
        <v>1</v>
      </c>
      <c r="K167">
        <v>1</v>
      </c>
      <c r="L167" t="s">
        <v>111</v>
      </c>
      <c r="N167">
        <v>0</v>
      </c>
      <c r="O167">
        <v>1</v>
      </c>
      <c r="P167">
        <v>3695</v>
      </c>
      <c r="Q167">
        <v>1</v>
      </c>
      <c r="R167">
        <v>4435</v>
      </c>
      <c r="T167">
        <v>4</v>
      </c>
      <c r="U167">
        <v>126</v>
      </c>
    </row>
    <row r="168" spans="1:21" x14ac:dyDescent="0.15">
      <c r="A168">
        <v>3006</v>
      </c>
      <c r="B168">
        <v>3</v>
      </c>
      <c r="D168">
        <v>6</v>
      </c>
      <c r="E168" s="1" t="s">
        <v>45</v>
      </c>
      <c r="F168" t="s">
        <v>144</v>
      </c>
      <c r="G168">
        <v>1</v>
      </c>
      <c r="H168">
        <v>0</v>
      </c>
      <c r="I168" s="9">
        <v>737</v>
      </c>
      <c r="J168">
        <v>1</v>
      </c>
      <c r="K168">
        <v>1</v>
      </c>
      <c r="L168" t="s">
        <v>111</v>
      </c>
      <c r="N168">
        <v>0</v>
      </c>
      <c r="O168">
        <v>1</v>
      </c>
      <c r="P168">
        <v>8130</v>
      </c>
      <c r="Q168">
        <v>1</v>
      </c>
      <c r="R168">
        <v>739</v>
      </c>
      <c r="T168">
        <v>4</v>
      </c>
      <c r="U168">
        <v>276</v>
      </c>
    </row>
    <row r="169" spans="1:21" x14ac:dyDescent="0.15">
      <c r="A169">
        <v>3007</v>
      </c>
      <c r="B169">
        <v>3</v>
      </c>
      <c r="D169">
        <v>7</v>
      </c>
      <c r="E169" s="1" t="s">
        <v>45</v>
      </c>
      <c r="F169" t="s">
        <v>144</v>
      </c>
      <c r="G169">
        <v>1</v>
      </c>
      <c r="H169">
        <v>0</v>
      </c>
      <c r="I169" s="9">
        <v>1067</v>
      </c>
      <c r="J169">
        <v>1</v>
      </c>
      <c r="K169">
        <v>1</v>
      </c>
      <c r="L169" t="s">
        <v>111</v>
      </c>
      <c r="N169">
        <v>0</v>
      </c>
      <c r="O169">
        <v>1</v>
      </c>
      <c r="P169">
        <v>8869</v>
      </c>
      <c r="Q169">
        <v>1</v>
      </c>
      <c r="R169">
        <v>739</v>
      </c>
      <c r="T169">
        <v>4</v>
      </c>
      <c r="U169">
        <v>302</v>
      </c>
    </row>
    <row r="170" spans="1:21" x14ac:dyDescent="0.15">
      <c r="A170">
        <v>3008</v>
      </c>
      <c r="B170">
        <v>3</v>
      </c>
      <c r="D170">
        <v>8</v>
      </c>
      <c r="E170" s="1" t="s">
        <v>45</v>
      </c>
      <c r="F170" t="s">
        <v>144</v>
      </c>
      <c r="G170">
        <v>1</v>
      </c>
      <c r="H170">
        <v>0</v>
      </c>
      <c r="I170" s="9">
        <v>1470</v>
      </c>
      <c r="J170">
        <v>1</v>
      </c>
      <c r="K170">
        <v>1</v>
      </c>
      <c r="L170" t="s">
        <v>111</v>
      </c>
      <c r="N170">
        <v>0</v>
      </c>
      <c r="O170">
        <v>1</v>
      </c>
      <c r="P170">
        <v>9608</v>
      </c>
      <c r="Q170">
        <v>1</v>
      </c>
      <c r="R170">
        <v>739</v>
      </c>
      <c r="T170">
        <v>4</v>
      </c>
      <c r="U170">
        <v>327</v>
      </c>
    </row>
    <row r="171" spans="1:21" x14ac:dyDescent="0.15">
      <c r="A171">
        <v>3009</v>
      </c>
      <c r="B171">
        <v>3</v>
      </c>
      <c r="D171">
        <v>9</v>
      </c>
      <c r="E171" s="1" t="s">
        <v>45</v>
      </c>
      <c r="F171" t="s">
        <v>144</v>
      </c>
      <c r="G171">
        <v>1</v>
      </c>
      <c r="H171">
        <v>0</v>
      </c>
      <c r="I171" s="9">
        <v>1950</v>
      </c>
      <c r="J171">
        <v>1</v>
      </c>
      <c r="K171">
        <v>1</v>
      </c>
      <c r="L171" t="s">
        <v>111</v>
      </c>
      <c r="N171">
        <v>0</v>
      </c>
      <c r="O171">
        <v>1</v>
      </c>
      <c r="P171">
        <v>10347</v>
      </c>
      <c r="Q171">
        <v>1</v>
      </c>
      <c r="R171">
        <v>739</v>
      </c>
      <c r="T171">
        <v>4</v>
      </c>
      <c r="U171">
        <v>352</v>
      </c>
    </row>
    <row r="172" spans="1:21" x14ac:dyDescent="0.15">
      <c r="A172">
        <v>3010</v>
      </c>
      <c r="B172">
        <v>3</v>
      </c>
      <c r="D172">
        <v>10</v>
      </c>
      <c r="E172" s="1" t="s">
        <v>45</v>
      </c>
      <c r="F172" t="s">
        <v>144</v>
      </c>
      <c r="G172">
        <v>1</v>
      </c>
      <c r="H172">
        <v>0</v>
      </c>
      <c r="I172" s="9">
        <v>2511</v>
      </c>
      <c r="J172">
        <v>1</v>
      </c>
      <c r="K172">
        <v>1</v>
      </c>
      <c r="L172" t="s">
        <v>111</v>
      </c>
      <c r="N172">
        <v>0</v>
      </c>
      <c r="O172">
        <v>1</v>
      </c>
      <c r="P172">
        <v>11086</v>
      </c>
      <c r="Q172">
        <v>1</v>
      </c>
      <c r="R172">
        <v>740</v>
      </c>
      <c r="T172">
        <v>4</v>
      </c>
      <c r="U172">
        <v>377</v>
      </c>
    </row>
    <row r="173" spans="1:21" x14ac:dyDescent="0.15">
      <c r="A173">
        <v>3011</v>
      </c>
      <c r="B173">
        <v>3</v>
      </c>
      <c r="D173">
        <v>11</v>
      </c>
      <c r="E173" s="1" t="s">
        <v>45</v>
      </c>
      <c r="F173" t="s">
        <v>144</v>
      </c>
      <c r="G173">
        <v>1</v>
      </c>
      <c r="H173">
        <v>0</v>
      </c>
      <c r="I173" s="9">
        <v>3157</v>
      </c>
      <c r="J173">
        <v>1</v>
      </c>
      <c r="K173">
        <v>2</v>
      </c>
      <c r="L173" t="s">
        <v>111</v>
      </c>
      <c r="N173">
        <v>0</v>
      </c>
      <c r="O173">
        <v>1</v>
      </c>
      <c r="P173">
        <v>11826</v>
      </c>
      <c r="Q173">
        <v>1</v>
      </c>
      <c r="R173">
        <v>739</v>
      </c>
      <c r="T173">
        <v>4</v>
      </c>
      <c r="U173">
        <v>402</v>
      </c>
    </row>
    <row r="174" spans="1:21" x14ac:dyDescent="0.15">
      <c r="A174">
        <v>3012</v>
      </c>
      <c r="B174">
        <v>3</v>
      </c>
      <c r="D174">
        <v>12</v>
      </c>
      <c r="E174" s="1" t="s">
        <v>45</v>
      </c>
      <c r="F174" t="s">
        <v>144</v>
      </c>
      <c r="G174">
        <v>1</v>
      </c>
      <c r="H174">
        <v>0</v>
      </c>
      <c r="I174" s="9">
        <v>3890</v>
      </c>
      <c r="J174">
        <v>1</v>
      </c>
      <c r="K174">
        <v>2</v>
      </c>
      <c r="L174" t="s">
        <v>111</v>
      </c>
      <c r="N174">
        <v>0</v>
      </c>
      <c r="O174">
        <v>1</v>
      </c>
      <c r="P174">
        <v>12565</v>
      </c>
      <c r="Q174">
        <v>1</v>
      </c>
      <c r="R174">
        <v>739</v>
      </c>
      <c r="T174">
        <v>4</v>
      </c>
      <c r="U174">
        <v>427</v>
      </c>
    </row>
    <row r="175" spans="1:21" x14ac:dyDescent="0.15">
      <c r="A175">
        <v>3013</v>
      </c>
      <c r="B175">
        <v>3</v>
      </c>
      <c r="D175">
        <v>13</v>
      </c>
      <c r="E175" s="1" t="s">
        <v>45</v>
      </c>
      <c r="F175" t="s">
        <v>144</v>
      </c>
      <c r="G175">
        <v>1</v>
      </c>
      <c r="H175">
        <v>0</v>
      </c>
      <c r="I175" s="9">
        <v>4714</v>
      </c>
      <c r="J175">
        <v>1</v>
      </c>
      <c r="K175">
        <v>2</v>
      </c>
      <c r="L175" t="s">
        <v>111</v>
      </c>
      <c r="N175">
        <v>0</v>
      </c>
      <c r="O175">
        <v>1</v>
      </c>
      <c r="P175">
        <v>13304</v>
      </c>
      <c r="Q175">
        <v>1</v>
      </c>
      <c r="R175">
        <v>739</v>
      </c>
      <c r="T175">
        <v>4</v>
      </c>
      <c r="U175">
        <v>452</v>
      </c>
    </row>
    <row r="176" spans="1:21" x14ac:dyDescent="0.15">
      <c r="A176">
        <v>3014</v>
      </c>
      <c r="B176">
        <v>3</v>
      </c>
      <c r="D176">
        <v>14</v>
      </c>
      <c r="E176" s="1" t="s">
        <v>45</v>
      </c>
      <c r="F176" t="s">
        <v>144</v>
      </c>
      <c r="G176">
        <v>1</v>
      </c>
      <c r="H176">
        <v>0</v>
      </c>
      <c r="I176" s="9">
        <v>5632</v>
      </c>
      <c r="J176">
        <v>1</v>
      </c>
      <c r="K176">
        <v>2</v>
      </c>
      <c r="L176" t="s">
        <v>111</v>
      </c>
      <c r="N176">
        <v>0</v>
      </c>
      <c r="O176">
        <v>1</v>
      </c>
      <c r="P176">
        <v>14043</v>
      </c>
      <c r="Q176">
        <v>1</v>
      </c>
      <c r="R176">
        <v>739</v>
      </c>
      <c r="T176">
        <v>4</v>
      </c>
      <c r="U176">
        <v>477</v>
      </c>
    </row>
    <row r="177" spans="1:21" x14ac:dyDescent="0.15">
      <c r="A177">
        <v>3015</v>
      </c>
      <c r="B177">
        <v>3</v>
      </c>
      <c r="D177">
        <v>15</v>
      </c>
      <c r="E177" s="1" t="s">
        <v>45</v>
      </c>
      <c r="F177" t="s">
        <v>144</v>
      </c>
      <c r="G177">
        <v>1</v>
      </c>
      <c r="H177">
        <v>0</v>
      </c>
      <c r="I177" s="9">
        <v>6646</v>
      </c>
      <c r="J177">
        <v>1001</v>
      </c>
      <c r="K177">
        <v>10</v>
      </c>
      <c r="L177">
        <v>1002</v>
      </c>
      <c r="M177">
        <v>10</v>
      </c>
      <c r="N177">
        <v>1</v>
      </c>
      <c r="O177">
        <v>1</v>
      </c>
      <c r="P177">
        <v>14782</v>
      </c>
      <c r="Q177">
        <v>1</v>
      </c>
      <c r="R177">
        <v>8500</v>
      </c>
      <c r="T177">
        <v>4</v>
      </c>
      <c r="U177">
        <v>503</v>
      </c>
    </row>
    <row r="178" spans="1:21" x14ac:dyDescent="0.15">
      <c r="A178">
        <v>3016</v>
      </c>
      <c r="B178">
        <v>3</v>
      </c>
      <c r="D178">
        <v>16</v>
      </c>
      <c r="E178" s="1" t="s">
        <v>50</v>
      </c>
      <c r="F178" t="s">
        <v>145</v>
      </c>
      <c r="G178">
        <v>2</v>
      </c>
      <c r="H178">
        <v>0</v>
      </c>
      <c r="I178" s="9">
        <v>7760</v>
      </c>
      <c r="J178">
        <v>1</v>
      </c>
      <c r="K178">
        <v>2</v>
      </c>
      <c r="L178" t="s">
        <v>111</v>
      </c>
      <c r="N178">
        <v>0</v>
      </c>
      <c r="O178">
        <v>1</v>
      </c>
      <c r="P178">
        <v>23282</v>
      </c>
      <c r="Q178">
        <v>1</v>
      </c>
      <c r="R178">
        <v>1109</v>
      </c>
      <c r="T178">
        <v>4</v>
      </c>
      <c r="U178">
        <v>792</v>
      </c>
    </row>
    <row r="179" spans="1:21" x14ac:dyDescent="0.15">
      <c r="A179">
        <v>3017</v>
      </c>
      <c r="B179">
        <v>3</v>
      </c>
      <c r="D179">
        <v>17</v>
      </c>
      <c r="E179" s="1" t="s">
        <v>50</v>
      </c>
      <c r="F179" t="s">
        <v>145</v>
      </c>
      <c r="G179">
        <v>2</v>
      </c>
      <c r="H179">
        <v>0</v>
      </c>
      <c r="I179" s="9">
        <v>8975</v>
      </c>
      <c r="J179">
        <v>1</v>
      </c>
      <c r="K179">
        <v>2</v>
      </c>
      <c r="L179" t="s">
        <v>111</v>
      </c>
      <c r="N179">
        <v>0</v>
      </c>
      <c r="O179">
        <v>1</v>
      </c>
      <c r="P179">
        <v>24391</v>
      </c>
      <c r="Q179">
        <v>1</v>
      </c>
      <c r="R179">
        <v>1108</v>
      </c>
      <c r="T179">
        <v>4</v>
      </c>
      <c r="U179">
        <v>829</v>
      </c>
    </row>
    <row r="180" spans="1:21" x14ac:dyDescent="0.15">
      <c r="A180">
        <v>3018</v>
      </c>
      <c r="B180">
        <v>3</v>
      </c>
      <c r="D180">
        <v>18</v>
      </c>
      <c r="E180" s="1" t="s">
        <v>50</v>
      </c>
      <c r="F180" t="s">
        <v>145</v>
      </c>
      <c r="G180">
        <v>2</v>
      </c>
      <c r="H180">
        <v>0</v>
      </c>
      <c r="I180" s="9">
        <v>10295</v>
      </c>
      <c r="J180">
        <v>1</v>
      </c>
      <c r="K180">
        <v>2</v>
      </c>
      <c r="L180" t="s">
        <v>111</v>
      </c>
      <c r="N180">
        <v>0</v>
      </c>
      <c r="O180">
        <v>1</v>
      </c>
      <c r="P180">
        <v>25499</v>
      </c>
      <c r="Q180">
        <v>1</v>
      </c>
      <c r="R180">
        <v>1109</v>
      </c>
      <c r="T180">
        <v>4</v>
      </c>
      <c r="U180">
        <v>867</v>
      </c>
    </row>
    <row r="181" spans="1:21" x14ac:dyDescent="0.15">
      <c r="A181">
        <v>3019</v>
      </c>
      <c r="B181">
        <v>3</v>
      </c>
      <c r="D181">
        <v>19</v>
      </c>
      <c r="E181" s="1" t="s">
        <v>50</v>
      </c>
      <c r="F181" t="s">
        <v>145</v>
      </c>
      <c r="G181">
        <v>2</v>
      </c>
      <c r="H181">
        <v>0</v>
      </c>
      <c r="I181" s="9">
        <v>11722</v>
      </c>
      <c r="J181">
        <v>1</v>
      </c>
      <c r="K181">
        <v>2</v>
      </c>
      <c r="L181" t="s">
        <v>111</v>
      </c>
      <c r="N181">
        <v>0</v>
      </c>
      <c r="O181">
        <v>1</v>
      </c>
      <c r="P181">
        <v>26608</v>
      </c>
      <c r="Q181">
        <v>1</v>
      </c>
      <c r="R181">
        <v>1109</v>
      </c>
      <c r="T181">
        <v>4</v>
      </c>
      <c r="U181">
        <v>905</v>
      </c>
    </row>
    <row r="182" spans="1:21" x14ac:dyDescent="0.15">
      <c r="A182">
        <v>3020</v>
      </c>
      <c r="B182">
        <v>3</v>
      </c>
      <c r="D182">
        <v>20</v>
      </c>
      <c r="E182" s="1" t="s">
        <v>50</v>
      </c>
      <c r="F182" t="s">
        <v>145</v>
      </c>
      <c r="G182">
        <v>2</v>
      </c>
      <c r="H182">
        <v>0</v>
      </c>
      <c r="I182" s="9">
        <v>13257</v>
      </c>
      <c r="J182">
        <v>1</v>
      </c>
      <c r="K182">
        <v>2</v>
      </c>
      <c r="L182" t="s">
        <v>111</v>
      </c>
      <c r="N182">
        <v>0</v>
      </c>
      <c r="O182">
        <v>1</v>
      </c>
      <c r="P182">
        <v>27717</v>
      </c>
      <c r="Q182">
        <v>1</v>
      </c>
      <c r="R182">
        <v>1108</v>
      </c>
      <c r="T182">
        <v>4</v>
      </c>
      <c r="U182">
        <v>942</v>
      </c>
    </row>
    <row r="183" spans="1:21" x14ac:dyDescent="0.15">
      <c r="A183">
        <v>3021</v>
      </c>
      <c r="B183">
        <v>3</v>
      </c>
      <c r="D183">
        <v>21</v>
      </c>
      <c r="E183" s="1" t="s">
        <v>50</v>
      </c>
      <c r="F183" t="s">
        <v>145</v>
      </c>
      <c r="G183">
        <v>2</v>
      </c>
      <c r="H183">
        <v>0</v>
      </c>
      <c r="I183" s="9">
        <v>14904</v>
      </c>
      <c r="J183">
        <v>1</v>
      </c>
      <c r="K183">
        <v>3</v>
      </c>
      <c r="L183" t="s">
        <v>111</v>
      </c>
      <c r="N183">
        <v>0</v>
      </c>
      <c r="O183">
        <v>1</v>
      </c>
      <c r="P183">
        <v>28825</v>
      </c>
      <c r="Q183">
        <v>1</v>
      </c>
      <c r="R183">
        <v>1109</v>
      </c>
      <c r="T183">
        <v>4</v>
      </c>
      <c r="U183">
        <v>980</v>
      </c>
    </row>
    <row r="184" spans="1:21" x14ac:dyDescent="0.15">
      <c r="A184">
        <v>3022</v>
      </c>
      <c r="B184">
        <v>3</v>
      </c>
      <c r="D184">
        <v>22</v>
      </c>
      <c r="E184" s="1" t="s">
        <v>50</v>
      </c>
      <c r="F184" t="s">
        <v>145</v>
      </c>
      <c r="G184">
        <v>2</v>
      </c>
      <c r="H184">
        <v>0</v>
      </c>
      <c r="I184" s="9">
        <v>16665</v>
      </c>
      <c r="J184">
        <v>1</v>
      </c>
      <c r="K184">
        <v>3</v>
      </c>
      <c r="L184" t="s">
        <v>111</v>
      </c>
      <c r="N184">
        <v>0</v>
      </c>
      <c r="O184">
        <v>1</v>
      </c>
      <c r="P184">
        <v>29934</v>
      </c>
      <c r="Q184">
        <v>1</v>
      </c>
      <c r="R184">
        <v>1109</v>
      </c>
      <c r="T184">
        <v>4</v>
      </c>
      <c r="U184">
        <v>1018</v>
      </c>
    </row>
    <row r="185" spans="1:21" x14ac:dyDescent="0.15">
      <c r="A185">
        <v>3023</v>
      </c>
      <c r="B185">
        <v>3</v>
      </c>
      <c r="D185">
        <v>23</v>
      </c>
      <c r="E185" s="1" t="s">
        <v>50</v>
      </c>
      <c r="F185" t="s">
        <v>145</v>
      </c>
      <c r="G185">
        <v>2</v>
      </c>
      <c r="H185">
        <v>0</v>
      </c>
      <c r="I185" s="9">
        <v>18541</v>
      </c>
      <c r="J185">
        <v>1</v>
      </c>
      <c r="K185">
        <v>3</v>
      </c>
      <c r="L185" t="s">
        <v>111</v>
      </c>
      <c r="N185">
        <v>0</v>
      </c>
      <c r="O185">
        <v>1</v>
      </c>
      <c r="P185">
        <v>31043</v>
      </c>
      <c r="Q185">
        <v>1</v>
      </c>
      <c r="R185">
        <v>1109</v>
      </c>
      <c r="T185">
        <v>4</v>
      </c>
      <c r="U185">
        <v>1055</v>
      </c>
    </row>
    <row r="186" spans="1:21" x14ac:dyDescent="0.15">
      <c r="A186">
        <v>3024</v>
      </c>
      <c r="B186">
        <v>3</v>
      </c>
      <c r="D186">
        <v>24</v>
      </c>
      <c r="E186" s="1" t="s">
        <v>50</v>
      </c>
      <c r="F186" t="s">
        <v>145</v>
      </c>
      <c r="G186">
        <v>2</v>
      </c>
      <c r="H186">
        <v>0</v>
      </c>
      <c r="I186" s="9">
        <v>20535</v>
      </c>
      <c r="J186">
        <v>1</v>
      </c>
      <c r="K186">
        <v>3</v>
      </c>
      <c r="L186" t="s">
        <v>111</v>
      </c>
      <c r="N186">
        <v>0</v>
      </c>
      <c r="O186">
        <v>1</v>
      </c>
      <c r="P186">
        <v>32152</v>
      </c>
      <c r="Q186">
        <v>1</v>
      </c>
      <c r="R186">
        <v>1108</v>
      </c>
      <c r="T186">
        <v>4</v>
      </c>
      <c r="U186">
        <v>1093</v>
      </c>
    </row>
    <row r="187" spans="1:21" x14ac:dyDescent="0.15">
      <c r="A187">
        <v>3025</v>
      </c>
      <c r="B187">
        <v>3</v>
      </c>
      <c r="D187">
        <v>25</v>
      </c>
      <c r="E187" s="1" t="s">
        <v>50</v>
      </c>
      <c r="F187" t="s">
        <v>145</v>
      </c>
      <c r="G187">
        <v>2</v>
      </c>
      <c r="H187">
        <v>0</v>
      </c>
      <c r="I187" s="9">
        <v>22649</v>
      </c>
      <c r="J187">
        <v>2001</v>
      </c>
      <c r="K187">
        <v>25</v>
      </c>
      <c r="L187">
        <v>2002</v>
      </c>
      <c r="M187">
        <v>25</v>
      </c>
      <c r="N187">
        <v>1</v>
      </c>
      <c r="O187">
        <v>1</v>
      </c>
      <c r="P187">
        <v>33260</v>
      </c>
      <c r="Q187">
        <v>1</v>
      </c>
      <c r="R187">
        <v>12565</v>
      </c>
      <c r="T187">
        <v>4</v>
      </c>
      <c r="U187">
        <v>1131</v>
      </c>
    </row>
    <row r="188" spans="1:21" x14ac:dyDescent="0.15">
      <c r="A188">
        <v>3026</v>
      </c>
      <c r="B188">
        <v>3</v>
      </c>
      <c r="D188">
        <v>26</v>
      </c>
      <c r="E188" s="1" t="s">
        <v>55</v>
      </c>
      <c r="F188" t="s">
        <v>146</v>
      </c>
      <c r="G188">
        <v>3</v>
      </c>
      <c r="H188">
        <v>0</v>
      </c>
      <c r="I188" s="9">
        <v>24884</v>
      </c>
      <c r="J188">
        <v>1</v>
      </c>
      <c r="K188">
        <v>3</v>
      </c>
      <c r="L188" t="s">
        <v>111</v>
      </c>
      <c r="N188">
        <v>0</v>
      </c>
      <c r="O188">
        <v>1</v>
      </c>
      <c r="P188">
        <v>45825</v>
      </c>
      <c r="Q188">
        <v>1</v>
      </c>
      <c r="R188">
        <v>1479</v>
      </c>
      <c r="T188">
        <v>4</v>
      </c>
      <c r="U188">
        <v>1558</v>
      </c>
    </row>
    <row r="189" spans="1:21" x14ac:dyDescent="0.15">
      <c r="A189">
        <v>3027</v>
      </c>
      <c r="B189">
        <v>3</v>
      </c>
      <c r="D189">
        <v>27</v>
      </c>
      <c r="E189" s="1" t="s">
        <v>55</v>
      </c>
      <c r="F189" t="s">
        <v>146</v>
      </c>
      <c r="G189">
        <v>3</v>
      </c>
      <c r="H189">
        <v>0</v>
      </c>
      <c r="I189" s="9">
        <v>27244</v>
      </c>
      <c r="J189">
        <v>1</v>
      </c>
      <c r="K189">
        <v>3</v>
      </c>
      <c r="L189" t="s">
        <v>111</v>
      </c>
      <c r="N189">
        <v>0</v>
      </c>
      <c r="O189">
        <v>1</v>
      </c>
      <c r="P189">
        <v>47304</v>
      </c>
      <c r="Q189">
        <v>1</v>
      </c>
      <c r="R189">
        <v>1478</v>
      </c>
      <c r="T189">
        <v>4</v>
      </c>
      <c r="U189">
        <v>1608</v>
      </c>
    </row>
    <row r="190" spans="1:21" x14ac:dyDescent="0.15">
      <c r="A190">
        <v>3028</v>
      </c>
      <c r="B190">
        <v>3</v>
      </c>
      <c r="D190">
        <v>28</v>
      </c>
      <c r="E190" s="1" t="s">
        <v>55</v>
      </c>
      <c r="F190" t="s">
        <v>146</v>
      </c>
      <c r="G190">
        <v>3</v>
      </c>
      <c r="H190">
        <v>0</v>
      </c>
      <c r="I190" s="9">
        <v>29728</v>
      </c>
      <c r="J190">
        <v>1</v>
      </c>
      <c r="K190">
        <v>3</v>
      </c>
      <c r="L190" t="s">
        <v>111</v>
      </c>
      <c r="N190">
        <v>0</v>
      </c>
      <c r="O190">
        <v>1</v>
      </c>
      <c r="P190">
        <v>48782</v>
      </c>
      <c r="Q190">
        <v>1</v>
      </c>
      <c r="R190">
        <v>1478</v>
      </c>
      <c r="T190">
        <v>4</v>
      </c>
      <c r="U190">
        <v>1659</v>
      </c>
    </row>
    <row r="191" spans="1:21" x14ac:dyDescent="0.15">
      <c r="A191">
        <v>3029</v>
      </c>
      <c r="B191">
        <v>3</v>
      </c>
      <c r="D191">
        <v>29</v>
      </c>
      <c r="E191" s="1" t="s">
        <v>55</v>
      </c>
      <c r="F191" t="s">
        <v>146</v>
      </c>
      <c r="G191">
        <v>3</v>
      </c>
      <c r="H191">
        <v>0</v>
      </c>
      <c r="I191" s="9">
        <v>32341</v>
      </c>
      <c r="J191">
        <v>1</v>
      </c>
      <c r="K191">
        <v>3</v>
      </c>
      <c r="L191" t="s">
        <v>111</v>
      </c>
      <c r="N191">
        <v>0</v>
      </c>
      <c r="O191">
        <v>1</v>
      </c>
      <c r="P191">
        <v>50260</v>
      </c>
      <c r="Q191">
        <v>1</v>
      </c>
      <c r="R191">
        <v>1478</v>
      </c>
      <c r="T191">
        <v>4</v>
      </c>
      <c r="U191">
        <v>1709</v>
      </c>
    </row>
    <row r="192" spans="1:21" x14ac:dyDescent="0.15">
      <c r="A192">
        <v>3030</v>
      </c>
      <c r="B192">
        <v>3</v>
      </c>
      <c r="D192">
        <v>30</v>
      </c>
      <c r="E192" s="1" t="s">
        <v>55</v>
      </c>
      <c r="F192" t="s">
        <v>146</v>
      </c>
      <c r="G192">
        <v>3</v>
      </c>
      <c r="H192">
        <v>0</v>
      </c>
      <c r="I192" s="9">
        <v>35082</v>
      </c>
      <c r="J192">
        <v>1</v>
      </c>
      <c r="K192">
        <v>3</v>
      </c>
      <c r="L192" t="s">
        <v>111</v>
      </c>
      <c r="N192">
        <v>0</v>
      </c>
      <c r="O192">
        <v>1</v>
      </c>
      <c r="P192">
        <v>51738</v>
      </c>
      <c r="Q192">
        <v>1</v>
      </c>
      <c r="R192">
        <v>1479</v>
      </c>
      <c r="T192">
        <v>4</v>
      </c>
      <c r="U192">
        <v>1759</v>
      </c>
    </row>
    <row r="193" spans="1:21" x14ac:dyDescent="0.15">
      <c r="A193">
        <v>3031</v>
      </c>
      <c r="B193">
        <v>3</v>
      </c>
      <c r="D193">
        <v>31</v>
      </c>
      <c r="E193" s="1" t="s">
        <v>55</v>
      </c>
      <c r="F193" t="s">
        <v>146</v>
      </c>
      <c r="G193">
        <v>3</v>
      </c>
      <c r="H193">
        <v>0</v>
      </c>
      <c r="I193" s="9">
        <v>37954</v>
      </c>
      <c r="J193">
        <v>1</v>
      </c>
      <c r="K193">
        <v>4</v>
      </c>
      <c r="L193" t="s">
        <v>111</v>
      </c>
      <c r="N193">
        <v>0</v>
      </c>
      <c r="O193">
        <v>1</v>
      </c>
      <c r="P193">
        <v>53217</v>
      </c>
      <c r="Q193">
        <v>1</v>
      </c>
      <c r="R193">
        <v>1478</v>
      </c>
      <c r="T193">
        <v>4</v>
      </c>
      <c r="U193">
        <v>1809</v>
      </c>
    </row>
    <row r="194" spans="1:21" x14ac:dyDescent="0.15">
      <c r="A194">
        <v>3032</v>
      </c>
      <c r="B194">
        <v>3</v>
      </c>
      <c r="D194">
        <v>32</v>
      </c>
      <c r="E194" s="1" t="s">
        <v>55</v>
      </c>
      <c r="F194" t="s">
        <v>146</v>
      </c>
      <c r="G194">
        <v>3</v>
      </c>
      <c r="H194">
        <v>0</v>
      </c>
      <c r="I194" s="9">
        <v>40960</v>
      </c>
      <c r="J194">
        <v>1</v>
      </c>
      <c r="K194">
        <v>4</v>
      </c>
      <c r="L194" t="s">
        <v>111</v>
      </c>
      <c r="N194">
        <v>0</v>
      </c>
      <c r="O194">
        <v>1</v>
      </c>
      <c r="P194">
        <v>54695</v>
      </c>
      <c r="Q194">
        <v>1</v>
      </c>
      <c r="R194">
        <v>1478</v>
      </c>
      <c r="T194">
        <v>4</v>
      </c>
      <c r="U194">
        <v>1860</v>
      </c>
    </row>
    <row r="195" spans="1:21" x14ac:dyDescent="0.15">
      <c r="A195">
        <v>3033</v>
      </c>
      <c r="B195">
        <v>3</v>
      </c>
      <c r="D195">
        <v>33</v>
      </c>
      <c r="E195" s="1" t="s">
        <v>55</v>
      </c>
      <c r="F195" t="s">
        <v>146</v>
      </c>
      <c r="G195">
        <v>3</v>
      </c>
      <c r="H195">
        <v>0</v>
      </c>
      <c r="I195" s="9">
        <v>44099</v>
      </c>
      <c r="J195">
        <v>1</v>
      </c>
      <c r="K195">
        <v>4</v>
      </c>
      <c r="L195" t="s">
        <v>111</v>
      </c>
      <c r="N195">
        <v>0</v>
      </c>
      <c r="O195">
        <v>1</v>
      </c>
      <c r="P195">
        <v>56173</v>
      </c>
      <c r="Q195">
        <v>1</v>
      </c>
      <c r="R195">
        <v>1478</v>
      </c>
      <c r="T195">
        <v>4</v>
      </c>
      <c r="U195">
        <v>1910</v>
      </c>
    </row>
    <row r="196" spans="1:21" x14ac:dyDescent="0.15">
      <c r="A196">
        <v>3034</v>
      </c>
      <c r="B196">
        <v>3</v>
      </c>
      <c r="D196">
        <v>34</v>
      </c>
      <c r="E196" s="1" t="s">
        <v>55</v>
      </c>
      <c r="F196" t="s">
        <v>146</v>
      </c>
      <c r="G196">
        <v>3</v>
      </c>
      <c r="H196">
        <v>0</v>
      </c>
      <c r="I196" s="9">
        <v>47375</v>
      </c>
      <c r="J196">
        <v>1</v>
      </c>
      <c r="K196">
        <v>4</v>
      </c>
      <c r="L196" t="s">
        <v>111</v>
      </c>
      <c r="N196">
        <v>0</v>
      </c>
      <c r="O196">
        <v>1</v>
      </c>
      <c r="P196">
        <v>57651</v>
      </c>
      <c r="Q196">
        <v>1</v>
      </c>
      <c r="R196">
        <v>1479</v>
      </c>
      <c r="T196">
        <v>4</v>
      </c>
      <c r="U196">
        <v>1960</v>
      </c>
    </row>
    <row r="197" spans="1:21" x14ac:dyDescent="0.15">
      <c r="A197">
        <v>3035</v>
      </c>
      <c r="B197">
        <v>3</v>
      </c>
      <c r="D197">
        <v>35</v>
      </c>
      <c r="E197" s="1" t="s">
        <v>55</v>
      </c>
      <c r="F197" t="s">
        <v>146</v>
      </c>
      <c r="G197">
        <v>3</v>
      </c>
      <c r="H197">
        <v>0</v>
      </c>
      <c r="I197" s="9">
        <v>50788</v>
      </c>
      <c r="J197">
        <v>3001</v>
      </c>
      <c r="K197">
        <v>50</v>
      </c>
      <c r="L197">
        <v>3002</v>
      </c>
      <c r="M197">
        <v>50</v>
      </c>
      <c r="N197">
        <v>1</v>
      </c>
      <c r="O197">
        <v>1</v>
      </c>
      <c r="P197">
        <v>59130</v>
      </c>
      <c r="Q197">
        <v>1</v>
      </c>
      <c r="R197">
        <v>16630</v>
      </c>
      <c r="T197">
        <v>4</v>
      </c>
      <c r="U197">
        <v>2010</v>
      </c>
    </row>
    <row r="198" spans="1:21" x14ac:dyDescent="0.15">
      <c r="A198">
        <v>3036</v>
      </c>
      <c r="B198">
        <v>3</v>
      </c>
      <c r="D198">
        <v>36</v>
      </c>
      <c r="E198" s="1" t="s">
        <v>60</v>
      </c>
      <c r="F198" t="s">
        <v>147</v>
      </c>
      <c r="G198">
        <v>3</v>
      </c>
      <c r="H198">
        <v>1</v>
      </c>
      <c r="I198" s="9">
        <v>54340</v>
      </c>
      <c r="J198">
        <v>1</v>
      </c>
      <c r="K198">
        <v>4</v>
      </c>
      <c r="L198" t="s">
        <v>111</v>
      </c>
      <c r="N198">
        <v>0</v>
      </c>
      <c r="O198">
        <v>1</v>
      </c>
      <c r="P198">
        <v>75760</v>
      </c>
      <c r="Q198">
        <v>1</v>
      </c>
      <c r="R198">
        <v>1848</v>
      </c>
      <c r="T198">
        <v>4</v>
      </c>
      <c r="U198">
        <v>2576</v>
      </c>
    </row>
    <row r="199" spans="1:21" x14ac:dyDescent="0.15">
      <c r="A199">
        <v>3037</v>
      </c>
      <c r="B199">
        <v>3</v>
      </c>
      <c r="D199">
        <v>37</v>
      </c>
      <c r="E199" s="1" t="s">
        <v>60</v>
      </c>
      <c r="F199" t="s">
        <v>147</v>
      </c>
      <c r="G199">
        <v>3</v>
      </c>
      <c r="H199">
        <v>1</v>
      </c>
      <c r="I199" s="9">
        <v>58034</v>
      </c>
      <c r="J199">
        <v>1</v>
      </c>
      <c r="K199">
        <v>4</v>
      </c>
      <c r="L199" t="s">
        <v>111</v>
      </c>
      <c r="N199">
        <v>0</v>
      </c>
      <c r="O199">
        <v>1</v>
      </c>
      <c r="P199">
        <v>77608</v>
      </c>
      <c r="Q199">
        <v>1</v>
      </c>
      <c r="R199">
        <v>1848</v>
      </c>
      <c r="T199">
        <v>4</v>
      </c>
      <c r="U199">
        <v>2639</v>
      </c>
    </row>
    <row r="200" spans="1:21" x14ac:dyDescent="0.15">
      <c r="A200">
        <v>3038</v>
      </c>
      <c r="B200">
        <v>3</v>
      </c>
      <c r="D200">
        <v>38</v>
      </c>
      <c r="E200" s="1" t="s">
        <v>60</v>
      </c>
      <c r="F200" t="s">
        <v>147</v>
      </c>
      <c r="G200">
        <v>3</v>
      </c>
      <c r="H200">
        <v>1</v>
      </c>
      <c r="I200" s="9">
        <v>61870</v>
      </c>
      <c r="J200">
        <v>1</v>
      </c>
      <c r="K200">
        <v>4</v>
      </c>
      <c r="L200" t="s">
        <v>111</v>
      </c>
      <c r="N200">
        <v>0</v>
      </c>
      <c r="O200">
        <v>1</v>
      </c>
      <c r="P200">
        <v>79456</v>
      </c>
      <c r="Q200">
        <v>1</v>
      </c>
      <c r="R200">
        <v>1847</v>
      </c>
      <c r="T200">
        <v>4</v>
      </c>
      <c r="U200">
        <v>2702</v>
      </c>
    </row>
    <row r="201" spans="1:21" x14ac:dyDescent="0.15">
      <c r="A201">
        <v>3039</v>
      </c>
      <c r="B201">
        <v>3</v>
      </c>
      <c r="D201">
        <v>39</v>
      </c>
      <c r="E201" s="1" t="s">
        <v>60</v>
      </c>
      <c r="F201" t="s">
        <v>147</v>
      </c>
      <c r="G201">
        <v>3</v>
      </c>
      <c r="H201">
        <v>1</v>
      </c>
      <c r="I201" s="9">
        <v>65849</v>
      </c>
      <c r="J201">
        <v>1</v>
      </c>
      <c r="K201">
        <v>4</v>
      </c>
      <c r="L201" t="s">
        <v>111</v>
      </c>
      <c r="N201">
        <v>0</v>
      </c>
      <c r="O201">
        <v>1</v>
      </c>
      <c r="P201">
        <v>81303</v>
      </c>
      <c r="Q201">
        <v>1</v>
      </c>
      <c r="R201">
        <v>1848</v>
      </c>
      <c r="T201">
        <v>4</v>
      </c>
      <c r="U201">
        <v>2764</v>
      </c>
    </row>
    <row r="202" spans="1:21" x14ac:dyDescent="0.15">
      <c r="A202">
        <v>3040</v>
      </c>
      <c r="B202">
        <v>3</v>
      </c>
      <c r="D202">
        <v>40</v>
      </c>
      <c r="E202" s="1" t="s">
        <v>60</v>
      </c>
      <c r="F202" t="s">
        <v>147</v>
      </c>
      <c r="G202">
        <v>3</v>
      </c>
      <c r="H202">
        <v>1</v>
      </c>
      <c r="I202" s="9">
        <v>69975</v>
      </c>
      <c r="J202">
        <v>1</v>
      </c>
      <c r="K202">
        <v>4</v>
      </c>
      <c r="L202" t="s">
        <v>111</v>
      </c>
      <c r="N202">
        <v>0</v>
      </c>
      <c r="O202">
        <v>1</v>
      </c>
      <c r="P202">
        <v>83151</v>
      </c>
      <c r="Q202">
        <v>1</v>
      </c>
      <c r="R202">
        <v>1848</v>
      </c>
      <c r="T202">
        <v>4</v>
      </c>
      <c r="U202">
        <v>2827</v>
      </c>
    </row>
    <row r="203" spans="1:21" x14ac:dyDescent="0.15">
      <c r="A203">
        <v>3041</v>
      </c>
      <c r="B203">
        <v>3</v>
      </c>
      <c r="D203">
        <v>41</v>
      </c>
      <c r="E203" s="1" t="s">
        <v>60</v>
      </c>
      <c r="F203" t="s">
        <v>147</v>
      </c>
      <c r="G203">
        <v>3</v>
      </c>
      <c r="H203">
        <v>1</v>
      </c>
      <c r="I203" s="9">
        <v>74247</v>
      </c>
      <c r="J203">
        <v>1</v>
      </c>
      <c r="K203">
        <v>6</v>
      </c>
      <c r="L203" t="s">
        <v>111</v>
      </c>
      <c r="N203">
        <v>0</v>
      </c>
      <c r="O203">
        <v>1</v>
      </c>
      <c r="P203">
        <v>84999</v>
      </c>
      <c r="Q203">
        <v>1</v>
      </c>
      <c r="R203">
        <v>1848</v>
      </c>
      <c r="T203">
        <v>4</v>
      </c>
      <c r="U203">
        <v>2890</v>
      </c>
    </row>
    <row r="204" spans="1:21" x14ac:dyDescent="0.15">
      <c r="A204">
        <v>3042</v>
      </c>
      <c r="B204">
        <v>3</v>
      </c>
      <c r="D204">
        <v>42</v>
      </c>
      <c r="E204" s="1" t="s">
        <v>60</v>
      </c>
      <c r="F204" t="s">
        <v>147</v>
      </c>
      <c r="G204">
        <v>3</v>
      </c>
      <c r="H204">
        <v>1</v>
      </c>
      <c r="I204" s="9">
        <v>78668</v>
      </c>
      <c r="J204">
        <v>1</v>
      </c>
      <c r="K204">
        <v>6</v>
      </c>
      <c r="L204" t="s">
        <v>111</v>
      </c>
      <c r="N204">
        <v>0</v>
      </c>
      <c r="O204">
        <v>1</v>
      </c>
      <c r="P204">
        <v>86847</v>
      </c>
      <c r="Q204">
        <v>1</v>
      </c>
      <c r="R204">
        <v>1848</v>
      </c>
      <c r="T204">
        <v>4</v>
      </c>
      <c r="U204">
        <v>2953</v>
      </c>
    </row>
    <row r="205" spans="1:21" x14ac:dyDescent="0.15">
      <c r="A205">
        <v>3043</v>
      </c>
      <c r="B205">
        <v>3</v>
      </c>
      <c r="D205">
        <v>43</v>
      </c>
      <c r="E205" s="1" t="s">
        <v>60</v>
      </c>
      <c r="F205" t="s">
        <v>147</v>
      </c>
      <c r="G205">
        <v>3</v>
      </c>
      <c r="H205">
        <v>1</v>
      </c>
      <c r="I205" s="9">
        <v>83238</v>
      </c>
      <c r="J205">
        <v>1</v>
      </c>
      <c r="K205">
        <v>6</v>
      </c>
      <c r="L205" t="s">
        <v>111</v>
      </c>
      <c r="N205">
        <v>0</v>
      </c>
      <c r="O205">
        <v>1</v>
      </c>
      <c r="P205">
        <v>88695</v>
      </c>
      <c r="Q205">
        <v>1</v>
      </c>
      <c r="R205">
        <v>1848</v>
      </c>
      <c r="T205">
        <v>4</v>
      </c>
      <c r="U205">
        <v>3016</v>
      </c>
    </row>
    <row r="206" spans="1:21" x14ac:dyDescent="0.15">
      <c r="A206">
        <v>3044</v>
      </c>
      <c r="B206">
        <v>3</v>
      </c>
      <c r="D206">
        <v>44</v>
      </c>
      <c r="E206" s="1" t="s">
        <v>60</v>
      </c>
      <c r="F206" t="s">
        <v>147</v>
      </c>
      <c r="G206">
        <v>3</v>
      </c>
      <c r="H206">
        <v>1</v>
      </c>
      <c r="I206" s="9">
        <v>87960</v>
      </c>
      <c r="J206">
        <v>1</v>
      </c>
      <c r="K206">
        <v>6</v>
      </c>
      <c r="L206" t="s">
        <v>111</v>
      </c>
      <c r="N206">
        <v>0</v>
      </c>
      <c r="O206">
        <v>1</v>
      </c>
      <c r="P206">
        <v>90543</v>
      </c>
      <c r="Q206">
        <v>1</v>
      </c>
      <c r="R206">
        <v>1847</v>
      </c>
      <c r="T206">
        <v>4</v>
      </c>
      <c r="U206">
        <v>3078</v>
      </c>
    </row>
    <row r="207" spans="1:21" x14ac:dyDescent="0.15">
      <c r="A207">
        <v>3045</v>
      </c>
      <c r="B207">
        <v>3</v>
      </c>
      <c r="D207">
        <v>45</v>
      </c>
      <c r="E207" s="1" t="s">
        <v>60</v>
      </c>
      <c r="F207" t="s">
        <v>147</v>
      </c>
      <c r="G207">
        <v>3</v>
      </c>
      <c r="H207">
        <v>1</v>
      </c>
      <c r="I207" s="9">
        <v>92834</v>
      </c>
      <c r="J207">
        <v>4001</v>
      </c>
      <c r="K207">
        <v>85</v>
      </c>
      <c r="L207">
        <v>4002</v>
      </c>
      <c r="M207">
        <v>85</v>
      </c>
      <c r="N207">
        <v>1</v>
      </c>
      <c r="O207">
        <v>1</v>
      </c>
      <c r="P207">
        <v>92390</v>
      </c>
      <c r="Q207">
        <v>1</v>
      </c>
      <c r="R207">
        <v>20696</v>
      </c>
      <c r="T207">
        <v>4</v>
      </c>
      <c r="U207">
        <v>3141</v>
      </c>
    </row>
    <row r="208" spans="1:21" x14ac:dyDescent="0.15">
      <c r="A208">
        <v>3046</v>
      </c>
      <c r="B208">
        <v>3</v>
      </c>
      <c r="D208">
        <v>46</v>
      </c>
      <c r="E208" s="1" t="s">
        <v>65</v>
      </c>
      <c r="F208" t="s">
        <v>148</v>
      </c>
      <c r="G208">
        <v>4</v>
      </c>
      <c r="H208">
        <v>0</v>
      </c>
      <c r="I208" s="9">
        <v>97863</v>
      </c>
      <c r="J208">
        <v>1</v>
      </c>
      <c r="K208">
        <v>8</v>
      </c>
      <c r="L208" t="s">
        <v>111</v>
      </c>
      <c r="N208">
        <v>0</v>
      </c>
      <c r="O208">
        <v>1</v>
      </c>
      <c r="P208">
        <v>113086</v>
      </c>
      <c r="Q208">
        <v>1</v>
      </c>
      <c r="R208">
        <v>2217</v>
      </c>
      <c r="T208">
        <v>4</v>
      </c>
      <c r="U208">
        <v>3845</v>
      </c>
    </row>
    <row r="209" spans="1:21" x14ac:dyDescent="0.15">
      <c r="A209">
        <v>3047</v>
      </c>
      <c r="B209">
        <v>3</v>
      </c>
      <c r="D209">
        <v>47</v>
      </c>
      <c r="E209" s="1" t="s">
        <v>65</v>
      </c>
      <c r="F209" t="s">
        <v>148</v>
      </c>
      <c r="G209">
        <v>4</v>
      </c>
      <c r="H209">
        <v>0</v>
      </c>
      <c r="I209" s="9">
        <v>103046</v>
      </c>
      <c r="J209">
        <v>1</v>
      </c>
      <c r="K209">
        <v>8</v>
      </c>
      <c r="L209" t="s">
        <v>111</v>
      </c>
      <c r="N209">
        <v>0</v>
      </c>
      <c r="O209">
        <v>1</v>
      </c>
      <c r="P209">
        <v>115303</v>
      </c>
      <c r="Q209">
        <v>1</v>
      </c>
      <c r="R209">
        <v>2218</v>
      </c>
      <c r="T209">
        <v>4</v>
      </c>
      <c r="U209">
        <v>3920</v>
      </c>
    </row>
    <row r="210" spans="1:21" x14ac:dyDescent="0.15">
      <c r="A210">
        <v>3048</v>
      </c>
      <c r="B210">
        <v>3</v>
      </c>
      <c r="D210">
        <v>48</v>
      </c>
      <c r="E210" s="1" t="s">
        <v>65</v>
      </c>
      <c r="F210" t="s">
        <v>148</v>
      </c>
      <c r="G210">
        <v>4</v>
      </c>
      <c r="H210">
        <v>0</v>
      </c>
      <c r="I210" s="9">
        <v>108387</v>
      </c>
      <c r="J210">
        <v>1</v>
      </c>
      <c r="K210">
        <v>8</v>
      </c>
      <c r="L210" t="s">
        <v>111</v>
      </c>
      <c r="N210">
        <v>0</v>
      </c>
      <c r="O210">
        <v>1</v>
      </c>
      <c r="P210">
        <v>117521</v>
      </c>
      <c r="Q210">
        <v>1</v>
      </c>
      <c r="R210">
        <v>2217</v>
      </c>
      <c r="T210">
        <v>4</v>
      </c>
      <c r="U210">
        <v>3996</v>
      </c>
    </row>
    <row r="211" spans="1:21" x14ac:dyDescent="0.15">
      <c r="A211">
        <v>3049</v>
      </c>
      <c r="B211">
        <v>3</v>
      </c>
      <c r="D211">
        <v>49</v>
      </c>
      <c r="E211" s="1" t="s">
        <v>65</v>
      </c>
      <c r="F211" t="s">
        <v>148</v>
      </c>
      <c r="G211">
        <v>4</v>
      </c>
      <c r="H211">
        <v>0</v>
      </c>
      <c r="I211" s="9">
        <v>113886</v>
      </c>
      <c r="J211">
        <v>1</v>
      </c>
      <c r="K211">
        <v>8</v>
      </c>
      <c r="L211" t="s">
        <v>111</v>
      </c>
      <c r="N211">
        <v>0</v>
      </c>
      <c r="O211">
        <v>1</v>
      </c>
      <c r="P211">
        <v>119738</v>
      </c>
      <c r="Q211">
        <v>1</v>
      </c>
      <c r="R211">
        <v>2217</v>
      </c>
      <c r="T211">
        <v>4</v>
      </c>
      <c r="U211">
        <v>4071</v>
      </c>
    </row>
    <row r="212" spans="1:21" x14ac:dyDescent="0.15">
      <c r="A212">
        <v>3050</v>
      </c>
      <c r="B212">
        <v>3</v>
      </c>
      <c r="D212">
        <v>50</v>
      </c>
      <c r="E212" s="1" t="s">
        <v>65</v>
      </c>
      <c r="F212" t="s">
        <v>148</v>
      </c>
      <c r="G212">
        <v>4</v>
      </c>
      <c r="H212">
        <v>0</v>
      </c>
      <c r="I212" s="9">
        <v>119544</v>
      </c>
      <c r="J212">
        <v>1</v>
      </c>
      <c r="K212">
        <v>8</v>
      </c>
      <c r="L212" t="s">
        <v>111</v>
      </c>
      <c r="N212">
        <v>0</v>
      </c>
      <c r="O212">
        <v>1</v>
      </c>
      <c r="P212">
        <v>121955</v>
      </c>
      <c r="Q212">
        <v>1</v>
      </c>
      <c r="R212">
        <v>2218</v>
      </c>
      <c r="T212">
        <v>4</v>
      </c>
      <c r="U212">
        <v>4146</v>
      </c>
    </row>
    <row r="213" spans="1:21" x14ac:dyDescent="0.15">
      <c r="A213">
        <v>3051</v>
      </c>
      <c r="B213">
        <v>3</v>
      </c>
      <c r="D213">
        <v>51</v>
      </c>
      <c r="E213" s="1" t="s">
        <v>65</v>
      </c>
      <c r="F213" t="s">
        <v>148</v>
      </c>
      <c r="G213">
        <v>4</v>
      </c>
      <c r="H213">
        <v>0</v>
      </c>
      <c r="I213" s="9">
        <v>125362</v>
      </c>
      <c r="J213">
        <v>1</v>
      </c>
      <c r="K213">
        <v>10</v>
      </c>
      <c r="L213" t="s">
        <v>111</v>
      </c>
      <c r="N213">
        <v>0</v>
      </c>
      <c r="O213">
        <v>1</v>
      </c>
      <c r="P213">
        <v>124173</v>
      </c>
      <c r="Q213">
        <v>1</v>
      </c>
      <c r="R213">
        <v>2217</v>
      </c>
      <c r="T213">
        <v>4</v>
      </c>
      <c r="U213">
        <v>4222</v>
      </c>
    </row>
    <row r="214" spans="1:21" x14ac:dyDescent="0.15">
      <c r="A214">
        <v>3052</v>
      </c>
      <c r="B214">
        <v>3</v>
      </c>
      <c r="D214">
        <v>52</v>
      </c>
      <c r="E214" s="1" t="s">
        <v>65</v>
      </c>
      <c r="F214" t="s">
        <v>148</v>
      </c>
      <c r="G214">
        <v>4</v>
      </c>
      <c r="H214">
        <v>0</v>
      </c>
      <c r="I214" s="9">
        <v>131343</v>
      </c>
      <c r="J214">
        <v>1</v>
      </c>
      <c r="K214">
        <v>10</v>
      </c>
      <c r="L214" t="s">
        <v>111</v>
      </c>
      <c r="N214">
        <v>0</v>
      </c>
      <c r="O214">
        <v>1</v>
      </c>
      <c r="P214">
        <v>126390</v>
      </c>
      <c r="Q214">
        <v>1</v>
      </c>
      <c r="R214">
        <v>2218</v>
      </c>
      <c r="T214">
        <v>4</v>
      </c>
      <c r="U214">
        <v>4297</v>
      </c>
    </row>
    <row r="215" spans="1:21" x14ac:dyDescent="0.15">
      <c r="A215">
        <v>3053</v>
      </c>
      <c r="B215">
        <v>3</v>
      </c>
      <c r="D215">
        <v>53</v>
      </c>
      <c r="E215" s="1" t="s">
        <v>65</v>
      </c>
      <c r="F215" t="s">
        <v>148</v>
      </c>
      <c r="G215">
        <v>4</v>
      </c>
      <c r="H215">
        <v>0</v>
      </c>
      <c r="I215" s="9">
        <v>137487</v>
      </c>
      <c r="J215">
        <v>1</v>
      </c>
      <c r="K215">
        <v>10</v>
      </c>
      <c r="L215" t="s">
        <v>111</v>
      </c>
      <c r="N215">
        <v>0</v>
      </c>
      <c r="O215">
        <v>1</v>
      </c>
      <c r="P215">
        <v>128608</v>
      </c>
      <c r="Q215">
        <v>1</v>
      </c>
      <c r="R215">
        <v>2217</v>
      </c>
      <c r="T215">
        <v>4</v>
      </c>
      <c r="U215">
        <v>4373</v>
      </c>
    </row>
    <row r="216" spans="1:21" x14ac:dyDescent="0.15">
      <c r="A216">
        <v>3054</v>
      </c>
      <c r="B216">
        <v>3</v>
      </c>
      <c r="D216">
        <v>54</v>
      </c>
      <c r="E216" s="1" t="s">
        <v>65</v>
      </c>
      <c r="F216" t="s">
        <v>148</v>
      </c>
      <c r="G216">
        <v>4</v>
      </c>
      <c r="H216">
        <v>0</v>
      </c>
      <c r="I216" s="9">
        <v>143795</v>
      </c>
      <c r="J216">
        <v>1</v>
      </c>
      <c r="K216">
        <v>10</v>
      </c>
      <c r="L216" t="s">
        <v>111</v>
      </c>
      <c r="N216">
        <v>0</v>
      </c>
      <c r="O216">
        <v>1</v>
      </c>
      <c r="P216">
        <v>130825</v>
      </c>
      <c r="Q216">
        <v>1</v>
      </c>
      <c r="R216">
        <v>2217</v>
      </c>
      <c r="T216">
        <v>4</v>
      </c>
      <c r="U216">
        <v>4448</v>
      </c>
    </row>
    <row r="217" spans="1:21" x14ac:dyDescent="0.15">
      <c r="A217">
        <v>3055</v>
      </c>
      <c r="B217">
        <v>3</v>
      </c>
      <c r="D217">
        <v>55</v>
      </c>
      <c r="E217" s="1" t="s">
        <v>65</v>
      </c>
      <c r="F217" t="s">
        <v>148</v>
      </c>
      <c r="G217">
        <v>4</v>
      </c>
      <c r="H217">
        <v>0</v>
      </c>
      <c r="I217" s="9">
        <v>150269</v>
      </c>
      <c r="J217">
        <v>5001</v>
      </c>
      <c r="K217">
        <v>130</v>
      </c>
      <c r="L217">
        <v>5002</v>
      </c>
      <c r="M217">
        <v>130</v>
      </c>
      <c r="N217">
        <v>1</v>
      </c>
      <c r="O217">
        <v>1</v>
      </c>
      <c r="P217">
        <v>133042</v>
      </c>
      <c r="Q217">
        <v>1</v>
      </c>
      <c r="R217">
        <v>24761</v>
      </c>
      <c r="T217">
        <v>4</v>
      </c>
      <c r="U217">
        <v>4523</v>
      </c>
    </row>
    <row r="218" spans="1:21" x14ac:dyDescent="0.15">
      <c r="A218">
        <v>3056</v>
      </c>
      <c r="B218">
        <v>3</v>
      </c>
      <c r="D218">
        <v>56</v>
      </c>
      <c r="E218" s="1" t="s">
        <v>70</v>
      </c>
      <c r="F218" t="s">
        <v>149</v>
      </c>
      <c r="G218">
        <v>4</v>
      </c>
      <c r="H218">
        <v>1</v>
      </c>
      <c r="I218" s="9">
        <v>156910</v>
      </c>
      <c r="J218">
        <v>1</v>
      </c>
      <c r="K218">
        <v>15</v>
      </c>
      <c r="L218" t="s">
        <v>111</v>
      </c>
      <c r="N218">
        <v>0</v>
      </c>
      <c r="O218">
        <v>1</v>
      </c>
      <c r="P218">
        <v>157803</v>
      </c>
      <c r="Q218">
        <v>1</v>
      </c>
      <c r="R218">
        <v>2587</v>
      </c>
      <c r="T218">
        <v>4</v>
      </c>
      <c r="U218">
        <v>5365</v>
      </c>
    </row>
    <row r="219" spans="1:21" x14ac:dyDescent="0.15">
      <c r="A219">
        <v>3057</v>
      </c>
      <c r="B219">
        <v>3</v>
      </c>
      <c r="D219">
        <v>57</v>
      </c>
      <c r="E219" s="1" t="s">
        <v>70</v>
      </c>
      <c r="F219" t="s">
        <v>149</v>
      </c>
      <c r="G219">
        <v>4</v>
      </c>
      <c r="H219">
        <v>1</v>
      </c>
      <c r="I219" s="9">
        <v>163719</v>
      </c>
      <c r="J219">
        <v>1</v>
      </c>
      <c r="K219">
        <v>15</v>
      </c>
      <c r="L219" t="s">
        <v>111</v>
      </c>
      <c r="N219">
        <v>0</v>
      </c>
      <c r="O219">
        <v>1</v>
      </c>
      <c r="P219">
        <v>160390</v>
      </c>
      <c r="Q219">
        <v>1</v>
      </c>
      <c r="R219">
        <v>2587</v>
      </c>
      <c r="T219">
        <v>4</v>
      </c>
      <c r="U219">
        <v>5453</v>
      </c>
    </row>
    <row r="220" spans="1:21" x14ac:dyDescent="0.15">
      <c r="A220">
        <v>3058</v>
      </c>
      <c r="B220">
        <v>3</v>
      </c>
      <c r="D220">
        <v>58</v>
      </c>
      <c r="E220" s="1" t="s">
        <v>70</v>
      </c>
      <c r="F220" t="s">
        <v>149</v>
      </c>
      <c r="G220">
        <v>4</v>
      </c>
      <c r="H220">
        <v>1</v>
      </c>
      <c r="I220" s="9">
        <v>170697</v>
      </c>
      <c r="J220">
        <v>1</v>
      </c>
      <c r="K220">
        <v>15</v>
      </c>
      <c r="L220" t="s">
        <v>111</v>
      </c>
      <c r="N220">
        <v>0</v>
      </c>
      <c r="O220">
        <v>1</v>
      </c>
      <c r="P220">
        <v>162977</v>
      </c>
      <c r="Q220">
        <v>1</v>
      </c>
      <c r="R220">
        <v>2587</v>
      </c>
      <c r="T220">
        <v>4</v>
      </c>
      <c r="U220">
        <v>5541</v>
      </c>
    </row>
    <row r="221" spans="1:21" x14ac:dyDescent="0.15">
      <c r="A221">
        <v>3059</v>
      </c>
      <c r="B221">
        <v>3</v>
      </c>
      <c r="D221">
        <v>59</v>
      </c>
      <c r="E221" s="1" t="s">
        <v>70</v>
      </c>
      <c r="F221" t="s">
        <v>149</v>
      </c>
      <c r="G221">
        <v>4</v>
      </c>
      <c r="H221">
        <v>1</v>
      </c>
      <c r="I221" s="9">
        <v>177846</v>
      </c>
      <c r="J221">
        <v>1</v>
      </c>
      <c r="K221">
        <v>15</v>
      </c>
      <c r="L221" t="s">
        <v>111</v>
      </c>
      <c r="N221">
        <v>0</v>
      </c>
      <c r="O221">
        <v>1</v>
      </c>
      <c r="P221">
        <v>165564</v>
      </c>
      <c r="Q221">
        <v>1</v>
      </c>
      <c r="R221">
        <v>2587</v>
      </c>
      <c r="T221">
        <v>4</v>
      </c>
      <c r="U221">
        <v>5629</v>
      </c>
    </row>
    <row r="222" spans="1:21" x14ac:dyDescent="0.15">
      <c r="A222">
        <v>3060</v>
      </c>
      <c r="B222">
        <v>3</v>
      </c>
      <c r="D222">
        <v>60</v>
      </c>
      <c r="E222" s="1" t="s">
        <v>70</v>
      </c>
      <c r="F222" t="s">
        <v>149</v>
      </c>
      <c r="G222">
        <v>4</v>
      </c>
      <c r="H222">
        <v>1</v>
      </c>
      <c r="I222" s="9">
        <v>185166</v>
      </c>
      <c r="J222">
        <v>1</v>
      </c>
      <c r="K222">
        <v>15</v>
      </c>
      <c r="L222" t="s">
        <v>111</v>
      </c>
      <c r="N222">
        <v>0</v>
      </c>
      <c r="O222">
        <v>1</v>
      </c>
      <c r="P222">
        <v>168151</v>
      </c>
      <c r="Q222">
        <v>1</v>
      </c>
      <c r="R222">
        <v>2587</v>
      </c>
      <c r="T222">
        <v>4</v>
      </c>
      <c r="U222">
        <v>5717</v>
      </c>
    </row>
    <row r="223" spans="1:21" x14ac:dyDescent="0.15">
      <c r="A223">
        <v>3061</v>
      </c>
      <c r="B223">
        <v>3</v>
      </c>
      <c r="D223">
        <v>61</v>
      </c>
      <c r="E223" s="1" t="s">
        <v>70</v>
      </c>
      <c r="F223" t="s">
        <v>149</v>
      </c>
      <c r="G223">
        <v>4</v>
      </c>
      <c r="H223">
        <v>1</v>
      </c>
      <c r="I223" s="9">
        <v>192660</v>
      </c>
      <c r="J223">
        <v>1</v>
      </c>
      <c r="K223">
        <v>20</v>
      </c>
      <c r="L223" t="s">
        <v>111</v>
      </c>
      <c r="N223">
        <v>0</v>
      </c>
      <c r="O223">
        <v>1</v>
      </c>
      <c r="P223">
        <v>170738</v>
      </c>
      <c r="Q223">
        <v>1</v>
      </c>
      <c r="R223">
        <v>2587</v>
      </c>
      <c r="T223">
        <v>4</v>
      </c>
      <c r="U223">
        <v>5805</v>
      </c>
    </row>
    <row r="224" spans="1:21" x14ac:dyDescent="0.15">
      <c r="A224">
        <v>3062</v>
      </c>
      <c r="B224">
        <v>3</v>
      </c>
      <c r="D224">
        <v>62</v>
      </c>
      <c r="E224" s="1" t="s">
        <v>70</v>
      </c>
      <c r="F224" t="s">
        <v>149</v>
      </c>
      <c r="G224">
        <v>4</v>
      </c>
      <c r="H224">
        <v>1</v>
      </c>
      <c r="I224" s="9">
        <v>200327</v>
      </c>
      <c r="J224">
        <v>1</v>
      </c>
      <c r="K224">
        <v>20</v>
      </c>
      <c r="L224" t="s">
        <v>111</v>
      </c>
      <c r="N224">
        <v>0</v>
      </c>
      <c r="O224">
        <v>1</v>
      </c>
      <c r="P224">
        <v>173325</v>
      </c>
      <c r="Q224">
        <v>1</v>
      </c>
      <c r="R224">
        <v>2587</v>
      </c>
      <c r="T224">
        <v>4</v>
      </c>
      <c r="U224">
        <v>5893</v>
      </c>
    </row>
    <row r="225" spans="1:21" x14ac:dyDescent="0.15">
      <c r="A225">
        <v>3063</v>
      </c>
      <c r="B225">
        <v>3</v>
      </c>
      <c r="D225">
        <v>63</v>
      </c>
      <c r="E225" s="1" t="s">
        <v>70</v>
      </c>
      <c r="F225" t="s">
        <v>149</v>
      </c>
      <c r="G225">
        <v>4</v>
      </c>
      <c r="H225">
        <v>1</v>
      </c>
      <c r="I225" s="9">
        <v>208169</v>
      </c>
      <c r="J225">
        <v>1</v>
      </c>
      <c r="K225">
        <v>20</v>
      </c>
      <c r="L225" t="s">
        <v>111</v>
      </c>
      <c r="N225">
        <v>0</v>
      </c>
      <c r="O225">
        <v>1</v>
      </c>
      <c r="P225">
        <v>175912</v>
      </c>
      <c r="Q225">
        <v>1</v>
      </c>
      <c r="R225">
        <v>2587</v>
      </c>
      <c r="T225">
        <v>4</v>
      </c>
      <c r="U225">
        <v>5981</v>
      </c>
    </row>
    <row r="226" spans="1:21" x14ac:dyDescent="0.15">
      <c r="A226">
        <v>3064</v>
      </c>
      <c r="B226">
        <v>3</v>
      </c>
      <c r="D226">
        <v>64</v>
      </c>
      <c r="E226" s="1" t="s">
        <v>70</v>
      </c>
      <c r="F226" t="s">
        <v>149</v>
      </c>
      <c r="G226">
        <v>4</v>
      </c>
      <c r="H226">
        <v>1</v>
      </c>
      <c r="I226" s="9">
        <v>216188</v>
      </c>
      <c r="J226">
        <v>1</v>
      </c>
      <c r="K226">
        <v>20</v>
      </c>
      <c r="L226" t="s">
        <v>111</v>
      </c>
      <c r="N226">
        <v>0</v>
      </c>
      <c r="O226">
        <v>1</v>
      </c>
      <c r="P226">
        <v>178499</v>
      </c>
      <c r="Q226">
        <v>1</v>
      </c>
      <c r="R226">
        <v>2587</v>
      </c>
      <c r="T226">
        <v>4</v>
      </c>
      <c r="U226">
        <v>6069</v>
      </c>
    </row>
    <row r="227" spans="1:21" x14ac:dyDescent="0.15">
      <c r="A227">
        <v>3065</v>
      </c>
      <c r="B227">
        <v>3</v>
      </c>
      <c r="D227">
        <v>65</v>
      </c>
      <c r="E227" s="1" t="s">
        <v>70</v>
      </c>
      <c r="F227" t="s">
        <v>149</v>
      </c>
      <c r="G227">
        <v>4</v>
      </c>
      <c r="H227">
        <v>1</v>
      </c>
      <c r="I227" s="9">
        <v>224384</v>
      </c>
      <c r="J227">
        <v>6001</v>
      </c>
      <c r="K227">
        <v>185</v>
      </c>
      <c r="L227">
        <v>6002</v>
      </c>
      <c r="M227">
        <v>185</v>
      </c>
      <c r="N227">
        <v>1</v>
      </c>
      <c r="O227">
        <v>1</v>
      </c>
      <c r="P227">
        <v>181086</v>
      </c>
      <c r="Q227">
        <v>1</v>
      </c>
      <c r="R227">
        <v>28826</v>
      </c>
      <c r="T227">
        <v>4</v>
      </c>
      <c r="U227">
        <v>6157</v>
      </c>
    </row>
    <row r="228" spans="1:21" x14ac:dyDescent="0.15">
      <c r="A228">
        <v>3066</v>
      </c>
      <c r="B228">
        <v>3</v>
      </c>
      <c r="D228">
        <v>66</v>
      </c>
      <c r="E228" s="1" t="s">
        <v>75</v>
      </c>
      <c r="F228" t="s">
        <v>150</v>
      </c>
      <c r="G228">
        <v>4</v>
      </c>
      <c r="H228">
        <v>2</v>
      </c>
      <c r="I228" s="9">
        <v>232758</v>
      </c>
      <c r="J228">
        <v>1</v>
      </c>
      <c r="K228">
        <v>30</v>
      </c>
      <c r="L228" t="s">
        <v>111</v>
      </c>
      <c r="N228">
        <v>0</v>
      </c>
      <c r="O228">
        <v>1</v>
      </c>
      <c r="P228">
        <v>209912</v>
      </c>
      <c r="Q228">
        <v>1</v>
      </c>
      <c r="R228">
        <v>2956</v>
      </c>
      <c r="T228">
        <v>4</v>
      </c>
      <c r="U228">
        <v>7137</v>
      </c>
    </row>
    <row r="229" spans="1:21" x14ac:dyDescent="0.15">
      <c r="A229">
        <v>3067</v>
      </c>
      <c r="B229">
        <v>3</v>
      </c>
      <c r="D229">
        <v>67</v>
      </c>
      <c r="E229" s="1" t="s">
        <v>75</v>
      </c>
      <c r="F229" t="s">
        <v>150</v>
      </c>
      <c r="G229">
        <v>4</v>
      </c>
      <c r="H229">
        <v>2</v>
      </c>
      <c r="I229" s="9">
        <v>241312</v>
      </c>
      <c r="J229">
        <v>1</v>
      </c>
      <c r="K229">
        <v>30</v>
      </c>
      <c r="L229" t="s">
        <v>111</v>
      </c>
      <c r="N229">
        <v>0</v>
      </c>
      <c r="O229">
        <v>1</v>
      </c>
      <c r="P229">
        <v>212868</v>
      </c>
      <c r="Q229">
        <v>1</v>
      </c>
      <c r="R229">
        <v>2957</v>
      </c>
      <c r="T229">
        <v>4</v>
      </c>
      <c r="U229">
        <v>7238</v>
      </c>
    </row>
    <row r="230" spans="1:21" x14ac:dyDescent="0.15">
      <c r="A230">
        <v>3068</v>
      </c>
      <c r="B230">
        <v>3</v>
      </c>
      <c r="D230">
        <v>68</v>
      </c>
      <c r="E230" s="1" t="s">
        <v>75</v>
      </c>
      <c r="F230" t="s">
        <v>150</v>
      </c>
      <c r="G230">
        <v>4</v>
      </c>
      <c r="H230">
        <v>2</v>
      </c>
      <c r="I230" s="9">
        <v>250046</v>
      </c>
      <c r="J230">
        <v>1</v>
      </c>
      <c r="K230">
        <v>30</v>
      </c>
      <c r="L230" t="s">
        <v>111</v>
      </c>
      <c r="N230">
        <v>0</v>
      </c>
      <c r="O230">
        <v>1</v>
      </c>
      <c r="P230">
        <v>215825</v>
      </c>
      <c r="Q230">
        <v>1</v>
      </c>
      <c r="R230">
        <v>2956</v>
      </c>
      <c r="T230">
        <v>4</v>
      </c>
      <c r="U230">
        <v>7338</v>
      </c>
    </row>
    <row r="231" spans="1:21" x14ac:dyDescent="0.15">
      <c r="A231">
        <v>3069</v>
      </c>
      <c r="B231">
        <v>3</v>
      </c>
      <c r="D231">
        <v>69</v>
      </c>
      <c r="E231" s="1" t="s">
        <v>75</v>
      </c>
      <c r="F231" t="s">
        <v>150</v>
      </c>
      <c r="G231">
        <v>4</v>
      </c>
      <c r="H231">
        <v>2</v>
      </c>
      <c r="I231" s="9">
        <v>258963</v>
      </c>
      <c r="J231">
        <v>1</v>
      </c>
      <c r="K231">
        <v>30</v>
      </c>
      <c r="L231" t="s">
        <v>111</v>
      </c>
      <c r="N231">
        <v>0</v>
      </c>
      <c r="O231">
        <v>1</v>
      </c>
      <c r="P231">
        <v>218781</v>
      </c>
      <c r="Q231">
        <v>1</v>
      </c>
      <c r="R231">
        <v>2957</v>
      </c>
      <c r="T231">
        <v>4</v>
      </c>
      <c r="U231">
        <v>7439</v>
      </c>
    </row>
    <row r="232" spans="1:21" x14ac:dyDescent="0.15">
      <c r="A232">
        <v>3070</v>
      </c>
      <c r="B232">
        <v>3</v>
      </c>
      <c r="D232">
        <v>70</v>
      </c>
      <c r="E232" s="1" t="s">
        <v>75</v>
      </c>
      <c r="F232" t="s">
        <v>150</v>
      </c>
      <c r="G232">
        <v>4</v>
      </c>
      <c r="H232">
        <v>2</v>
      </c>
      <c r="I232" s="9">
        <v>268062</v>
      </c>
      <c r="J232">
        <v>1</v>
      </c>
      <c r="K232">
        <v>30</v>
      </c>
      <c r="L232" t="s">
        <v>111</v>
      </c>
      <c r="N232">
        <v>0</v>
      </c>
      <c r="O232">
        <v>1</v>
      </c>
      <c r="P232">
        <v>221738</v>
      </c>
      <c r="Q232">
        <v>1</v>
      </c>
      <c r="R232">
        <v>2956</v>
      </c>
      <c r="T232">
        <v>4</v>
      </c>
      <c r="U232">
        <v>7539</v>
      </c>
    </row>
    <row r="233" spans="1:21" x14ac:dyDescent="0.15">
      <c r="A233">
        <v>3071</v>
      </c>
      <c r="B233">
        <v>3</v>
      </c>
      <c r="D233">
        <v>71</v>
      </c>
      <c r="E233" s="1" t="s">
        <v>75</v>
      </c>
      <c r="F233" t="s">
        <v>150</v>
      </c>
      <c r="G233">
        <v>4</v>
      </c>
      <c r="H233">
        <v>2</v>
      </c>
      <c r="I233" s="9">
        <v>277344</v>
      </c>
      <c r="J233">
        <v>1</v>
      </c>
      <c r="K233">
        <v>50</v>
      </c>
      <c r="L233" t="s">
        <v>111</v>
      </c>
      <c r="N233">
        <v>0</v>
      </c>
      <c r="O233">
        <v>1</v>
      </c>
      <c r="P233">
        <v>224694</v>
      </c>
      <c r="Q233">
        <v>1</v>
      </c>
      <c r="R233">
        <v>2957</v>
      </c>
      <c r="T233">
        <v>4</v>
      </c>
      <c r="U233">
        <v>7640</v>
      </c>
    </row>
    <row r="234" spans="1:21" x14ac:dyDescent="0.15">
      <c r="A234">
        <v>3072</v>
      </c>
      <c r="B234">
        <v>3</v>
      </c>
      <c r="D234">
        <v>72</v>
      </c>
      <c r="E234" s="1" t="s">
        <v>75</v>
      </c>
      <c r="F234" t="s">
        <v>150</v>
      </c>
      <c r="G234">
        <v>4</v>
      </c>
      <c r="H234">
        <v>2</v>
      </c>
      <c r="I234" s="9">
        <v>286812</v>
      </c>
      <c r="J234">
        <v>1</v>
      </c>
      <c r="K234">
        <v>50</v>
      </c>
      <c r="L234" t="s">
        <v>111</v>
      </c>
      <c r="N234">
        <v>0</v>
      </c>
      <c r="O234">
        <v>1</v>
      </c>
      <c r="P234">
        <v>227651</v>
      </c>
      <c r="Q234">
        <v>1</v>
      </c>
      <c r="R234">
        <v>2956</v>
      </c>
      <c r="T234">
        <v>4</v>
      </c>
      <c r="U234">
        <v>7740</v>
      </c>
    </row>
    <row r="235" spans="1:21" x14ac:dyDescent="0.15">
      <c r="A235">
        <v>3073</v>
      </c>
      <c r="B235">
        <v>3</v>
      </c>
      <c r="D235">
        <v>73</v>
      </c>
      <c r="E235" s="1" t="s">
        <v>75</v>
      </c>
      <c r="F235" t="s">
        <v>150</v>
      </c>
      <c r="G235">
        <v>4</v>
      </c>
      <c r="H235">
        <v>2</v>
      </c>
      <c r="I235" s="9">
        <v>296465</v>
      </c>
      <c r="J235">
        <v>1</v>
      </c>
      <c r="K235">
        <v>50</v>
      </c>
      <c r="L235" t="s">
        <v>111</v>
      </c>
      <c r="N235">
        <v>0</v>
      </c>
      <c r="O235">
        <v>1</v>
      </c>
      <c r="P235">
        <v>230607</v>
      </c>
      <c r="Q235">
        <v>1</v>
      </c>
      <c r="R235">
        <v>2957</v>
      </c>
      <c r="T235">
        <v>4</v>
      </c>
      <c r="U235">
        <v>7841</v>
      </c>
    </row>
    <row r="236" spans="1:21" x14ac:dyDescent="0.15">
      <c r="A236">
        <v>3074</v>
      </c>
      <c r="B236">
        <v>3</v>
      </c>
      <c r="D236">
        <v>74</v>
      </c>
      <c r="E236" s="1" t="s">
        <v>75</v>
      </c>
      <c r="F236" t="s">
        <v>150</v>
      </c>
      <c r="G236">
        <v>4</v>
      </c>
      <c r="H236">
        <v>2</v>
      </c>
      <c r="I236" s="9">
        <v>306306</v>
      </c>
      <c r="J236">
        <v>1</v>
      </c>
      <c r="K236">
        <v>50</v>
      </c>
      <c r="L236" t="s">
        <v>111</v>
      </c>
      <c r="N236">
        <v>0</v>
      </c>
      <c r="O236">
        <v>1</v>
      </c>
      <c r="P236">
        <v>233564</v>
      </c>
      <c r="Q236">
        <v>1</v>
      </c>
      <c r="R236">
        <v>2956</v>
      </c>
      <c r="T236">
        <v>4</v>
      </c>
      <c r="U236">
        <v>7941</v>
      </c>
    </row>
    <row r="237" spans="1:21" x14ac:dyDescent="0.15">
      <c r="A237">
        <v>3075</v>
      </c>
      <c r="B237">
        <v>3</v>
      </c>
      <c r="D237">
        <v>75</v>
      </c>
      <c r="E237" s="1" t="s">
        <v>75</v>
      </c>
      <c r="F237" t="s">
        <v>150</v>
      </c>
      <c r="G237">
        <v>4</v>
      </c>
      <c r="H237">
        <v>2</v>
      </c>
      <c r="I237" s="9">
        <v>316334</v>
      </c>
      <c r="J237">
        <v>7001</v>
      </c>
      <c r="K237">
        <v>250</v>
      </c>
      <c r="L237">
        <v>7002</v>
      </c>
      <c r="M237">
        <v>250</v>
      </c>
      <c r="N237">
        <v>1</v>
      </c>
      <c r="O237">
        <v>1</v>
      </c>
      <c r="P237">
        <v>236520</v>
      </c>
      <c r="Q237">
        <v>1</v>
      </c>
      <c r="R237">
        <v>32891</v>
      </c>
      <c r="T237">
        <v>4</v>
      </c>
      <c r="U237">
        <v>8042</v>
      </c>
    </row>
    <row r="238" spans="1:21" x14ac:dyDescent="0.15">
      <c r="A238">
        <v>3076</v>
      </c>
      <c r="B238">
        <v>3</v>
      </c>
      <c r="D238">
        <v>76</v>
      </c>
      <c r="E238" s="1" t="s">
        <v>80</v>
      </c>
      <c r="F238" t="s">
        <v>151</v>
      </c>
      <c r="G238">
        <v>5</v>
      </c>
      <c r="H238">
        <v>0</v>
      </c>
      <c r="I238" s="9">
        <v>326552</v>
      </c>
      <c r="J238">
        <v>1</v>
      </c>
      <c r="K238">
        <v>80</v>
      </c>
      <c r="L238" t="s">
        <v>111</v>
      </c>
      <c r="N238">
        <v>0</v>
      </c>
      <c r="O238">
        <v>1</v>
      </c>
      <c r="P238">
        <v>269411</v>
      </c>
      <c r="Q238">
        <v>1</v>
      </c>
      <c r="R238">
        <v>3326</v>
      </c>
      <c r="T238">
        <v>4</v>
      </c>
      <c r="U238">
        <v>9160</v>
      </c>
    </row>
    <row r="239" spans="1:21" x14ac:dyDescent="0.15">
      <c r="A239">
        <v>3077</v>
      </c>
      <c r="B239">
        <v>3</v>
      </c>
      <c r="D239">
        <v>77</v>
      </c>
      <c r="E239" s="1" t="s">
        <v>80</v>
      </c>
      <c r="F239" t="s">
        <v>151</v>
      </c>
      <c r="G239">
        <v>5</v>
      </c>
      <c r="H239">
        <v>0</v>
      </c>
      <c r="I239" s="9">
        <v>336959</v>
      </c>
      <c r="J239">
        <v>1</v>
      </c>
      <c r="K239">
        <v>80</v>
      </c>
      <c r="L239" t="s">
        <v>111</v>
      </c>
      <c r="N239">
        <v>0</v>
      </c>
      <c r="O239">
        <v>1</v>
      </c>
      <c r="P239">
        <v>272737</v>
      </c>
      <c r="Q239">
        <v>1</v>
      </c>
      <c r="R239">
        <v>3326</v>
      </c>
      <c r="T239">
        <v>4</v>
      </c>
      <c r="U239">
        <v>9273</v>
      </c>
    </row>
    <row r="240" spans="1:21" x14ac:dyDescent="0.15">
      <c r="A240">
        <v>3078</v>
      </c>
      <c r="B240">
        <v>3</v>
      </c>
      <c r="D240">
        <v>78</v>
      </c>
      <c r="E240" s="1" t="s">
        <v>80</v>
      </c>
      <c r="F240" t="s">
        <v>151</v>
      </c>
      <c r="G240">
        <v>5</v>
      </c>
      <c r="H240">
        <v>0</v>
      </c>
      <c r="I240" s="9">
        <v>347557</v>
      </c>
      <c r="J240">
        <v>1</v>
      </c>
      <c r="K240">
        <v>80</v>
      </c>
      <c r="L240" t="s">
        <v>111</v>
      </c>
      <c r="N240">
        <v>0</v>
      </c>
      <c r="O240">
        <v>1</v>
      </c>
      <c r="P240">
        <v>276063</v>
      </c>
      <c r="Q240">
        <v>1</v>
      </c>
      <c r="R240">
        <v>3326</v>
      </c>
      <c r="T240">
        <v>4</v>
      </c>
      <c r="U240">
        <v>9386</v>
      </c>
    </row>
    <row r="241" spans="1:21" x14ac:dyDescent="0.15">
      <c r="A241">
        <v>3079</v>
      </c>
      <c r="B241">
        <v>3</v>
      </c>
      <c r="D241">
        <v>79</v>
      </c>
      <c r="E241" s="1" t="s">
        <v>80</v>
      </c>
      <c r="F241" t="s">
        <v>151</v>
      </c>
      <c r="G241">
        <v>5</v>
      </c>
      <c r="H241">
        <v>0</v>
      </c>
      <c r="I241" s="9">
        <v>358348</v>
      </c>
      <c r="J241">
        <v>1</v>
      </c>
      <c r="K241">
        <v>80</v>
      </c>
      <c r="L241" t="s">
        <v>111</v>
      </c>
      <c r="N241">
        <v>0</v>
      </c>
      <c r="O241">
        <v>1</v>
      </c>
      <c r="P241">
        <v>279389</v>
      </c>
      <c r="Q241">
        <v>1</v>
      </c>
      <c r="R241">
        <v>3327</v>
      </c>
      <c r="T241">
        <v>4</v>
      </c>
      <c r="U241">
        <v>9499</v>
      </c>
    </row>
    <row r="242" spans="1:21" x14ac:dyDescent="0.15">
      <c r="A242">
        <v>3080</v>
      </c>
      <c r="B242">
        <v>3</v>
      </c>
      <c r="D242">
        <v>80</v>
      </c>
      <c r="E242" s="1" t="s">
        <v>80</v>
      </c>
      <c r="F242" t="s">
        <v>151</v>
      </c>
      <c r="G242">
        <v>5</v>
      </c>
      <c r="H242">
        <v>0</v>
      </c>
      <c r="I242" s="9">
        <v>369331</v>
      </c>
      <c r="L242" t="s">
        <v>111</v>
      </c>
      <c r="N242">
        <v>0</v>
      </c>
      <c r="O242">
        <v>1</v>
      </c>
      <c r="P242">
        <v>282716</v>
      </c>
      <c r="Q242">
        <v>1</v>
      </c>
      <c r="R242">
        <v>0</v>
      </c>
      <c r="T242">
        <v>4</v>
      </c>
      <c r="U242">
        <v>9612</v>
      </c>
    </row>
    <row r="243" spans="1:21" x14ac:dyDescent="0.15">
      <c r="A243">
        <v>4001</v>
      </c>
      <c r="B243">
        <v>4</v>
      </c>
      <c r="D243">
        <v>1</v>
      </c>
      <c r="E243" s="1" t="s">
        <v>46</v>
      </c>
      <c r="F243" t="s">
        <v>152</v>
      </c>
      <c r="G243">
        <v>1</v>
      </c>
      <c r="H243" s="5">
        <v>0</v>
      </c>
      <c r="I243" s="9">
        <v>10</v>
      </c>
      <c r="J243">
        <v>1</v>
      </c>
      <c r="K243">
        <v>1</v>
      </c>
      <c r="L243" t="s">
        <v>111</v>
      </c>
      <c r="N243">
        <v>0</v>
      </c>
      <c r="O243">
        <v>7</v>
      </c>
      <c r="P243">
        <v>113</v>
      </c>
      <c r="Q243">
        <v>7</v>
      </c>
      <c r="R243">
        <v>19</v>
      </c>
      <c r="T243">
        <v>5</v>
      </c>
      <c r="U243">
        <v>90</v>
      </c>
    </row>
    <row r="244" spans="1:21" x14ac:dyDescent="0.15">
      <c r="A244">
        <v>4002</v>
      </c>
      <c r="B244">
        <v>4</v>
      </c>
      <c r="D244">
        <v>2</v>
      </c>
      <c r="E244" s="1" t="s">
        <v>46</v>
      </c>
      <c r="F244" t="s">
        <v>152</v>
      </c>
      <c r="G244">
        <v>1</v>
      </c>
      <c r="H244" s="5" t="s">
        <v>108</v>
      </c>
      <c r="I244" s="9">
        <v>52</v>
      </c>
      <c r="J244">
        <v>1</v>
      </c>
      <c r="K244">
        <v>1</v>
      </c>
      <c r="L244" t="s">
        <v>111</v>
      </c>
      <c r="N244">
        <v>0</v>
      </c>
      <c r="O244">
        <v>7</v>
      </c>
      <c r="P244">
        <v>132</v>
      </c>
      <c r="Q244">
        <v>7</v>
      </c>
      <c r="R244">
        <v>19</v>
      </c>
      <c r="T244">
        <v>5</v>
      </c>
      <c r="U244">
        <v>106</v>
      </c>
    </row>
    <row r="245" spans="1:21" x14ac:dyDescent="0.15">
      <c r="A245">
        <v>4003</v>
      </c>
      <c r="B245">
        <v>4</v>
      </c>
      <c r="D245">
        <v>3</v>
      </c>
      <c r="E245" s="1" t="s">
        <v>46</v>
      </c>
      <c r="F245" t="s">
        <v>152</v>
      </c>
      <c r="G245">
        <v>1</v>
      </c>
      <c r="H245" s="5" t="s">
        <v>108</v>
      </c>
      <c r="I245" s="9">
        <v>139</v>
      </c>
      <c r="J245">
        <v>1</v>
      </c>
      <c r="K245">
        <v>1</v>
      </c>
      <c r="L245" t="s">
        <v>111</v>
      </c>
      <c r="N245">
        <v>0</v>
      </c>
      <c r="O245">
        <v>7</v>
      </c>
      <c r="P245">
        <v>151</v>
      </c>
      <c r="Q245">
        <v>7</v>
      </c>
      <c r="R245">
        <v>19</v>
      </c>
      <c r="T245">
        <v>5</v>
      </c>
      <c r="U245">
        <v>121</v>
      </c>
    </row>
    <row r="246" spans="1:21" x14ac:dyDescent="0.15">
      <c r="A246">
        <v>4004</v>
      </c>
      <c r="B246">
        <v>4</v>
      </c>
      <c r="D246">
        <v>4</v>
      </c>
      <c r="E246" s="1" t="s">
        <v>46</v>
      </c>
      <c r="F246" t="s">
        <v>152</v>
      </c>
      <c r="G246">
        <v>1</v>
      </c>
      <c r="H246" s="5" t="s">
        <v>108</v>
      </c>
      <c r="I246" s="9">
        <v>278</v>
      </c>
      <c r="J246">
        <v>1</v>
      </c>
      <c r="K246">
        <v>1</v>
      </c>
      <c r="L246" t="s">
        <v>111</v>
      </c>
      <c r="N246">
        <v>0</v>
      </c>
      <c r="O246">
        <v>7</v>
      </c>
      <c r="P246">
        <v>170</v>
      </c>
      <c r="Q246">
        <v>7</v>
      </c>
      <c r="R246">
        <v>19</v>
      </c>
      <c r="T246">
        <v>5</v>
      </c>
      <c r="U246">
        <v>136</v>
      </c>
    </row>
    <row r="247" spans="1:21" x14ac:dyDescent="0.15">
      <c r="A247">
        <v>4005</v>
      </c>
      <c r="B247">
        <v>4</v>
      </c>
      <c r="D247">
        <v>5</v>
      </c>
      <c r="E247" s="1" t="s">
        <v>46</v>
      </c>
      <c r="F247" t="s">
        <v>152</v>
      </c>
      <c r="G247">
        <v>1</v>
      </c>
      <c r="H247" s="5" t="s">
        <v>108</v>
      </c>
      <c r="I247" s="9">
        <v>475</v>
      </c>
      <c r="J247">
        <v>1</v>
      </c>
      <c r="K247">
        <v>1</v>
      </c>
      <c r="L247" t="s">
        <v>111</v>
      </c>
      <c r="N247">
        <v>0</v>
      </c>
      <c r="O247">
        <v>7</v>
      </c>
      <c r="P247">
        <v>189</v>
      </c>
      <c r="Q247">
        <v>7</v>
      </c>
      <c r="R247">
        <v>19</v>
      </c>
      <c r="T247">
        <v>5</v>
      </c>
      <c r="U247">
        <v>151</v>
      </c>
    </row>
    <row r="248" spans="1:21" x14ac:dyDescent="0.15">
      <c r="A248">
        <v>4006</v>
      </c>
      <c r="B248">
        <v>4</v>
      </c>
      <c r="D248">
        <v>6</v>
      </c>
      <c r="E248" s="1" t="s">
        <v>46</v>
      </c>
      <c r="F248" t="s">
        <v>152</v>
      </c>
      <c r="G248">
        <v>1</v>
      </c>
      <c r="H248" s="5" t="s">
        <v>108</v>
      </c>
      <c r="I248" s="9">
        <v>737</v>
      </c>
      <c r="J248">
        <v>1</v>
      </c>
      <c r="K248">
        <v>1</v>
      </c>
      <c r="L248" t="s">
        <v>111</v>
      </c>
      <c r="N248">
        <v>0</v>
      </c>
      <c r="O248">
        <v>7</v>
      </c>
      <c r="P248">
        <v>208</v>
      </c>
      <c r="Q248">
        <v>7</v>
      </c>
      <c r="R248">
        <v>19</v>
      </c>
      <c r="T248">
        <v>5</v>
      </c>
      <c r="U248">
        <v>166</v>
      </c>
    </row>
    <row r="249" spans="1:21" x14ac:dyDescent="0.15">
      <c r="A249">
        <v>4007</v>
      </c>
      <c r="B249">
        <v>4</v>
      </c>
      <c r="D249">
        <v>7</v>
      </c>
      <c r="E249" s="1" t="s">
        <v>46</v>
      </c>
      <c r="F249" t="s">
        <v>152</v>
      </c>
      <c r="G249">
        <v>1</v>
      </c>
      <c r="H249" s="5" t="s">
        <v>108</v>
      </c>
      <c r="I249" s="9">
        <v>1067</v>
      </c>
      <c r="J249">
        <v>1</v>
      </c>
      <c r="K249">
        <v>1</v>
      </c>
      <c r="L249" t="s">
        <v>111</v>
      </c>
      <c r="N249">
        <v>0</v>
      </c>
      <c r="O249">
        <v>7</v>
      </c>
      <c r="P249">
        <v>227</v>
      </c>
      <c r="Q249">
        <v>7</v>
      </c>
      <c r="R249">
        <v>264</v>
      </c>
      <c r="T249">
        <v>5</v>
      </c>
      <c r="U249">
        <v>182</v>
      </c>
    </row>
    <row r="250" spans="1:21" x14ac:dyDescent="0.15">
      <c r="A250">
        <v>4008</v>
      </c>
      <c r="B250">
        <v>4</v>
      </c>
      <c r="D250">
        <v>8</v>
      </c>
      <c r="E250" s="1" t="s">
        <v>46</v>
      </c>
      <c r="F250" t="s">
        <v>152</v>
      </c>
      <c r="G250">
        <v>1</v>
      </c>
      <c r="H250" s="5" t="s">
        <v>108</v>
      </c>
      <c r="I250" s="9">
        <v>1470</v>
      </c>
      <c r="J250">
        <v>1</v>
      </c>
      <c r="K250">
        <v>1</v>
      </c>
      <c r="L250" t="s">
        <v>111</v>
      </c>
      <c r="N250">
        <v>0</v>
      </c>
      <c r="O250">
        <v>7</v>
      </c>
      <c r="P250">
        <v>491</v>
      </c>
      <c r="Q250">
        <v>7</v>
      </c>
      <c r="R250">
        <v>38</v>
      </c>
      <c r="T250">
        <v>5</v>
      </c>
      <c r="U250">
        <v>393</v>
      </c>
    </row>
    <row r="251" spans="1:21" x14ac:dyDescent="0.15">
      <c r="A251">
        <v>4009</v>
      </c>
      <c r="B251">
        <v>4</v>
      </c>
      <c r="D251">
        <v>9</v>
      </c>
      <c r="E251" s="1" t="s">
        <v>46</v>
      </c>
      <c r="F251" t="s">
        <v>152</v>
      </c>
      <c r="G251">
        <v>1</v>
      </c>
      <c r="H251" s="5" t="s">
        <v>108</v>
      </c>
      <c r="I251" s="9">
        <v>1950</v>
      </c>
      <c r="J251">
        <v>1</v>
      </c>
      <c r="K251">
        <v>1</v>
      </c>
      <c r="L251" t="s">
        <v>111</v>
      </c>
      <c r="N251">
        <v>0</v>
      </c>
      <c r="O251">
        <v>7</v>
      </c>
      <c r="P251">
        <v>529</v>
      </c>
      <c r="Q251">
        <v>7</v>
      </c>
      <c r="R251">
        <v>38</v>
      </c>
      <c r="T251">
        <v>5</v>
      </c>
      <c r="U251">
        <v>423</v>
      </c>
    </row>
    <row r="252" spans="1:21" x14ac:dyDescent="0.15">
      <c r="A252">
        <v>4010</v>
      </c>
      <c r="B252">
        <v>4</v>
      </c>
      <c r="D252">
        <v>10</v>
      </c>
      <c r="E252" s="1" t="s">
        <v>46</v>
      </c>
      <c r="F252" t="s">
        <v>152</v>
      </c>
      <c r="G252">
        <v>1</v>
      </c>
      <c r="H252" s="5" t="s">
        <v>108</v>
      </c>
      <c r="I252" s="9">
        <v>2511</v>
      </c>
      <c r="J252">
        <v>1</v>
      </c>
      <c r="K252">
        <v>1</v>
      </c>
      <c r="L252" t="s">
        <v>111</v>
      </c>
      <c r="N252">
        <v>0</v>
      </c>
      <c r="O252">
        <v>7</v>
      </c>
      <c r="P252">
        <v>567</v>
      </c>
      <c r="Q252">
        <v>7</v>
      </c>
      <c r="R252">
        <v>38</v>
      </c>
      <c r="T252">
        <v>5</v>
      </c>
      <c r="U252">
        <v>454</v>
      </c>
    </row>
    <row r="253" spans="1:21" x14ac:dyDescent="0.15">
      <c r="A253">
        <v>4011</v>
      </c>
      <c r="B253">
        <v>4</v>
      </c>
      <c r="D253">
        <v>11</v>
      </c>
      <c r="E253" s="1" t="s">
        <v>46</v>
      </c>
      <c r="F253" t="s">
        <v>152</v>
      </c>
      <c r="G253">
        <v>1</v>
      </c>
      <c r="H253" s="5" t="s">
        <v>108</v>
      </c>
      <c r="I253" s="9">
        <v>3157</v>
      </c>
      <c r="J253">
        <v>1</v>
      </c>
      <c r="K253">
        <v>2</v>
      </c>
      <c r="L253" t="s">
        <v>111</v>
      </c>
      <c r="N253">
        <v>0</v>
      </c>
      <c r="O253">
        <v>7</v>
      </c>
      <c r="P253">
        <v>605</v>
      </c>
      <c r="Q253">
        <v>7</v>
      </c>
      <c r="R253">
        <v>38</v>
      </c>
      <c r="T253">
        <v>5</v>
      </c>
      <c r="U253">
        <v>484</v>
      </c>
    </row>
    <row r="254" spans="1:21" x14ac:dyDescent="0.15">
      <c r="A254">
        <v>4012</v>
      </c>
      <c r="B254">
        <v>4</v>
      </c>
      <c r="D254">
        <v>12</v>
      </c>
      <c r="E254" s="1" t="s">
        <v>46</v>
      </c>
      <c r="F254" t="s">
        <v>152</v>
      </c>
      <c r="G254">
        <v>1</v>
      </c>
      <c r="H254" s="5" t="s">
        <v>108</v>
      </c>
      <c r="I254" s="9">
        <v>3890</v>
      </c>
      <c r="J254">
        <v>1</v>
      </c>
      <c r="K254">
        <v>2</v>
      </c>
      <c r="L254" t="s">
        <v>111</v>
      </c>
      <c r="N254">
        <v>0</v>
      </c>
      <c r="O254">
        <v>7</v>
      </c>
      <c r="P254">
        <v>643</v>
      </c>
      <c r="Q254">
        <v>7</v>
      </c>
      <c r="R254">
        <v>38</v>
      </c>
      <c r="T254">
        <v>5</v>
      </c>
      <c r="U254">
        <v>514</v>
      </c>
    </row>
    <row r="255" spans="1:21" x14ac:dyDescent="0.15">
      <c r="A255">
        <v>4013</v>
      </c>
      <c r="B255">
        <v>4</v>
      </c>
      <c r="D255">
        <v>13</v>
      </c>
      <c r="E255" s="1" t="s">
        <v>46</v>
      </c>
      <c r="F255" t="s">
        <v>152</v>
      </c>
      <c r="G255">
        <v>1</v>
      </c>
      <c r="H255" s="5" t="s">
        <v>108</v>
      </c>
      <c r="I255" s="9">
        <v>4714</v>
      </c>
      <c r="J255">
        <v>1</v>
      </c>
      <c r="K255">
        <v>2</v>
      </c>
      <c r="L255" t="s">
        <v>111</v>
      </c>
      <c r="N255">
        <v>0</v>
      </c>
      <c r="O255">
        <v>7</v>
      </c>
      <c r="P255">
        <v>681</v>
      </c>
      <c r="Q255">
        <v>7</v>
      </c>
      <c r="R255">
        <v>37</v>
      </c>
      <c r="T255">
        <v>5</v>
      </c>
      <c r="U255">
        <v>545</v>
      </c>
    </row>
    <row r="256" spans="1:21" x14ac:dyDescent="0.15">
      <c r="A256">
        <v>4014</v>
      </c>
      <c r="B256">
        <v>4</v>
      </c>
      <c r="D256">
        <v>14</v>
      </c>
      <c r="E256" s="1" t="s">
        <v>46</v>
      </c>
      <c r="F256" t="s">
        <v>152</v>
      </c>
      <c r="G256">
        <v>1</v>
      </c>
      <c r="H256" s="5" t="s">
        <v>108</v>
      </c>
      <c r="I256" s="9">
        <v>5632</v>
      </c>
      <c r="J256">
        <v>1</v>
      </c>
      <c r="K256">
        <v>2</v>
      </c>
      <c r="L256" t="s">
        <v>111</v>
      </c>
      <c r="N256">
        <v>0</v>
      </c>
      <c r="O256">
        <v>7</v>
      </c>
      <c r="P256">
        <v>718</v>
      </c>
      <c r="Q256">
        <v>7</v>
      </c>
      <c r="R256">
        <v>38</v>
      </c>
      <c r="T256">
        <v>5</v>
      </c>
      <c r="U256">
        <v>574</v>
      </c>
    </row>
    <row r="257" spans="1:21" x14ac:dyDescent="0.15">
      <c r="A257">
        <v>4015</v>
      </c>
      <c r="B257">
        <v>4</v>
      </c>
      <c r="D257">
        <v>15</v>
      </c>
      <c r="E257" s="1" t="s">
        <v>46</v>
      </c>
      <c r="F257" t="s">
        <v>152</v>
      </c>
      <c r="G257">
        <v>1</v>
      </c>
      <c r="H257" s="5" t="s">
        <v>108</v>
      </c>
      <c r="I257" s="9">
        <v>6646</v>
      </c>
      <c r="J257">
        <v>1</v>
      </c>
      <c r="K257">
        <v>2</v>
      </c>
      <c r="L257" t="s">
        <v>111</v>
      </c>
      <c r="N257">
        <v>0</v>
      </c>
      <c r="O257">
        <v>7</v>
      </c>
      <c r="P257">
        <v>756</v>
      </c>
      <c r="Q257">
        <v>7</v>
      </c>
      <c r="R257">
        <v>38</v>
      </c>
      <c r="T257">
        <v>5</v>
      </c>
      <c r="U257">
        <v>605</v>
      </c>
    </row>
    <row r="258" spans="1:21" x14ac:dyDescent="0.15">
      <c r="A258">
        <v>4016</v>
      </c>
      <c r="B258">
        <v>4</v>
      </c>
      <c r="D258">
        <v>16</v>
      </c>
      <c r="E258" s="1" t="s">
        <v>46</v>
      </c>
      <c r="F258" t="s">
        <v>152</v>
      </c>
      <c r="G258">
        <v>1</v>
      </c>
      <c r="H258" s="5" t="s">
        <v>108</v>
      </c>
      <c r="I258" s="9">
        <v>7760</v>
      </c>
      <c r="J258">
        <v>1</v>
      </c>
      <c r="K258">
        <v>2</v>
      </c>
      <c r="L258" t="s">
        <v>111</v>
      </c>
      <c r="N258">
        <v>0</v>
      </c>
      <c r="O258">
        <v>7</v>
      </c>
      <c r="P258">
        <v>794</v>
      </c>
      <c r="Q258">
        <v>7</v>
      </c>
      <c r="R258">
        <v>38</v>
      </c>
      <c r="T258">
        <v>5</v>
      </c>
      <c r="U258">
        <v>635</v>
      </c>
    </row>
    <row r="259" spans="1:21" x14ac:dyDescent="0.15">
      <c r="A259">
        <v>4017</v>
      </c>
      <c r="B259">
        <v>4</v>
      </c>
      <c r="D259">
        <v>17</v>
      </c>
      <c r="E259" s="1" t="s">
        <v>46</v>
      </c>
      <c r="F259" t="s">
        <v>152</v>
      </c>
      <c r="G259">
        <v>1</v>
      </c>
      <c r="H259" s="5" t="s">
        <v>108</v>
      </c>
      <c r="I259" s="9">
        <v>8975</v>
      </c>
      <c r="J259">
        <v>1001</v>
      </c>
      <c r="K259">
        <v>10</v>
      </c>
      <c r="L259">
        <v>1002</v>
      </c>
      <c r="M259">
        <v>10</v>
      </c>
      <c r="N259">
        <v>1</v>
      </c>
      <c r="O259">
        <v>7</v>
      </c>
      <c r="P259">
        <v>832</v>
      </c>
      <c r="Q259">
        <v>7</v>
      </c>
      <c r="R259">
        <v>473</v>
      </c>
      <c r="T259">
        <v>5</v>
      </c>
      <c r="U259">
        <v>666</v>
      </c>
    </row>
    <row r="260" spans="1:21" x14ac:dyDescent="0.15">
      <c r="A260">
        <v>4018</v>
      </c>
      <c r="B260">
        <v>4</v>
      </c>
      <c r="D260">
        <v>18</v>
      </c>
      <c r="E260" s="1" t="s">
        <v>51</v>
      </c>
      <c r="F260" t="s">
        <v>153</v>
      </c>
      <c r="G260">
        <v>2</v>
      </c>
      <c r="H260" s="5" t="s">
        <v>108</v>
      </c>
      <c r="I260" s="9">
        <v>10295</v>
      </c>
      <c r="J260">
        <v>1</v>
      </c>
      <c r="K260">
        <v>2</v>
      </c>
      <c r="L260" t="s">
        <v>111</v>
      </c>
      <c r="N260">
        <v>0</v>
      </c>
      <c r="O260">
        <v>7</v>
      </c>
      <c r="P260">
        <v>1305</v>
      </c>
      <c r="Q260">
        <v>7</v>
      </c>
      <c r="R260">
        <v>57</v>
      </c>
      <c r="T260">
        <v>5</v>
      </c>
      <c r="U260">
        <v>1044</v>
      </c>
    </row>
    <row r="261" spans="1:21" x14ac:dyDescent="0.15">
      <c r="A261">
        <v>4019</v>
      </c>
      <c r="B261">
        <v>4</v>
      </c>
      <c r="D261">
        <v>19</v>
      </c>
      <c r="E261" s="1" t="s">
        <v>51</v>
      </c>
      <c r="F261" t="s">
        <v>153</v>
      </c>
      <c r="G261">
        <v>2</v>
      </c>
      <c r="H261" s="5" t="s">
        <v>108</v>
      </c>
      <c r="I261" s="9">
        <v>11722</v>
      </c>
      <c r="J261">
        <v>1</v>
      </c>
      <c r="K261">
        <v>2</v>
      </c>
      <c r="L261" t="s">
        <v>111</v>
      </c>
      <c r="N261">
        <v>0</v>
      </c>
      <c r="O261">
        <v>7</v>
      </c>
      <c r="P261">
        <v>1362</v>
      </c>
      <c r="Q261">
        <v>7</v>
      </c>
      <c r="R261">
        <v>56</v>
      </c>
      <c r="T261">
        <v>5</v>
      </c>
      <c r="U261">
        <v>1090</v>
      </c>
    </row>
    <row r="262" spans="1:21" x14ac:dyDescent="0.15">
      <c r="A262">
        <v>4020</v>
      </c>
      <c r="B262">
        <v>4</v>
      </c>
      <c r="D262">
        <v>20</v>
      </c>
      <c r="E262" s="1" t="s">
        <v>51</v>
      </c>
      <c r="F262" t="s">
        <v>153</v>
      </c>
      <c r="G262">
        <v>2</v>
      </c>
      <c r="H262" s="5" t="s">
        <v>108</v>
      </c>
      <c r="I262" s="9">
        <v>13257</v>
      </c>
      <c r="J262">
        <v>1</v>
      </c>
      <c r="K262">
        <v>2</v>
      </c>
      <c r="L262" t="s">
        <v>111</v>
      </c>
      <c r="N262">
        <v>0</v>
      </c>
      <c r="O262">
        <v>7</v>
      </c>
      <c r="P262">
        <v>1418</v>
      </c>
      <c r="Q262">
        <v>7</v>
      </c>
      <c r="R262">
        <v>57</v>
      </c>
      <c r="T262">
        <v>5</v>
      </c>
      <c r="U262">
        <v>1134</v>
      </c>
    </row>
    <row r="263" spans="1:21" x14ac:dyDescent="0.15">
      <c r="A263">
        <v>4021</v>
      </c>
      <c r="B263">
        <v>4</v>
      </c>
      <c r="D263">
        <v>21</v>
      </c>
      <c r="E263" s="1" t="s">
        <v>51</v>
      </c>
      <c r="F263" t="s">
        <v>153</v>
      </c>
      <c r="G263">
        <v>2</v>
      </c>
      <c r="H263" s="5" t="s">
        <v>108</v>
      </c>
      <c r="I263" s="9">
        <v>14904</v>
      </c>
      <c r="J263">
        <v>1</v>
      </c>
      <c r="K263">
        <v>3</v>
      </c>
      <c r="L263" t="s">
        <v>111</v>
      </c>
      <c r="N263">
        <v>0</v>
      </c>
      <c r="O263">
        <v>7</v>
      </c>
      <c r="P263">
        <v>1475</v>
      </c>
      <c r="Q263">
        <v>7</v>
      </c>
      <c r="R263">
        <v>57</v>
      </c>
      <c r="T263">
        <v>5</v>
      </c>
      <c r="U263">
        <v>1180</v>
      </c>
    </row>
    <row r="264" spans="1:21" x14ac:dyDescent="0.15">
      <c r="A264">
        <v>4022</v>
      </c>
      <c r="B264">
        <v>4</v>
      </c>
      <c r="D264">
        <v>22</v>
      </c>
      <c r="E264" s="1" t="s">
        <v>51</v>
      </c>
      <c r="F264" t="s">
        <v>153</v>
      </c>
      <c r="G264">
        <v>2</v>
      </c>
      <c r="H264" s="5" t="s">
        <v>108</v>
      </c>
      <c r="I264" s="9">
        <v>16665</v>
      </c>
      <c r="J264">
        <v>1</v>
      </c>
      <c r="K264">
        <v>3</v>
      </c>
      <c r="L264" t="s">
        <v>111</v>
      </c>
      <c r="N264">
        <v>0</v>
      </c>
      <c r="O264">
        <v>7</v>
      </c>
      <c r="P264">
        <v>1532</v>
      </c>
      <c r="Q264">
        <v>7</v>
      </c>
      <c r="R264">
        <v>57</v>
      </c>
      <c r="T264">
        <v>5</v>
      </c>
      <c r="U264">
        <v>1226</v>
      </c>
    </row>
    <row r="265" spans="1:21" x14ac:dyDescent="0.15">
      <c r="A265">
        <v>4023</v>
      </c>
      <c r="B265">
        <v>4</v>
      </c>
      <c r="D265">
        <v>23</v>
      </c>
      <c r="E265" s="1" t="s">
        <v>51</v>
      </c>
      <c r="F265" t="s">
        <v>153</v>
      </c>
      <c r="G265">
        <v>2</v>
      </c>
      <c r="H265" s="5" t="s">
        <v>108</v>
      </c>
      <c r="I265" s="9">
        <v>18541</v>
      </c>
      <c r="J265">
        <v>1</v>
      </c>
      <c r="K265">
        <v>3</v>
      </c>
      <c r="L265" t="s">
        <v>111</v>
      </c>
      <c r="N265">
        <v>0</v>
      </c>
      <c r="O265">
        <v>7</v>
      </c>
      <c r="P265">
        <v>1589</v>
      </c>
      <c r="Q265">
        <v>7</v>
      </c>
      <c r="R265">
        <v>56</v>
      </c>
      <c r="T265">
        <v>5</v>
      </c>
      <c r="U265">
        <v>1271</v>
      </c>
    </row>
    <row r="266" spans="1:21" x14ac:dyDescent="0.15">
      <c r="A266">
        <v>4024</v>
      </c>
      <c r="B266">
        <v>4</v>
      </c>
      <c r="D266">
        <v>24</v>
      </c>
      <c r="E266" s="1" t="s">
        <v>51</v>
      </c>
      <c r="F266" t="s">
        <v>153</v>
      </c>
      <c r="G266">
        <v>2</v>
      </c>
      <c r="H266" s="5" t="s">
        <v>108</v>
      </c>
      <c r="I266" s="9">
        <v>20535</v>
      </c>
      <c r="J266">
        <v>1</v>
      </c>
      <c r="K266">
        <v>3</v>
      </c>
      <c r="L266" t="s">
        <v>111</v>
      </c>
      <c r="N266">
        <v>0</v>
      </c>
      <c r="O266">
        <v>7</v>
      </c>
      <c r="P266">
        <v>1645</v>
      </c>
      <c r="Q266">
        <v>7</v>
      </c>
      <c r="R266">
        <v>57</v>
      </c>
      <c r="T266">
        <v>5</v>
      </c>
      <c r="U266">
        <v>1316</v>
      </c>
    </row>
    <row r="267" spans="1:21" x14ac:dyDescent="0.15">
      <c r="A267">
        <v>4025</v>
      </c>
      <c r="B267">
        <v>4</v>
      </c>
      <c r="D267">
        <v>25</v>
      </c>
      <c r="E267" s="1" t="s">
        <v>51</v>
      </c>
      <c r="F267" t="s">
        <v>153</v>
      </c>
      <c r="G267">
        <v>2</v>
      </c>
      <c r="H267" s="5" t="s">
        <v>108</v>
      </c>
      <c r="I267" s="9">
        <v>22649</v>
      </c>
      <c r="J267">
        <v>1</v>
      </c>
      <c r="K267">
        <v>3</v>
      </c>
      <c r="L267" t="s">
        <v>111</v>
      </c>
      <c r="N267">
        <v>0</v>
      </c>
      <c r="O267">
        <v>7</v>
      </c>
      <c r="P267">
        <v>1702</v>
      </c>
      <c r="Q267">
        <v>7</v>
      </c>
      <c r="R267">
        <v>57</v>
      </c>
      <c r="T267">
        <v>5</v>
      </c>
      <c r="U267">
        <v>1362</v>
      </c>
    </row>
    <row r="268" spans="1:21" x14ac:dyDescent="0.15">
      <c r="A268">
        <v>4026</v>
      </c>
      <c r="B268">
        <v>4</v>
      </c>
      <c r="D268">
        <v>26</v>
      </c>
      <c r="E268" s="1" t="s">
        <v>51</v>
      </c>
      <c r="F268" t="s">
        <v>153</v>
      </c>
      <c r="G268">
        <v>2</v>
      </c>
      <c r="H268" s="5" t="s">
        <v>108</v>
      </c>
      <c r="I268" s="9">
        <v>24884</v>
      </c>
      <c r="J268">
        <v>1</v>
      </c>
      <c r="K268">
        <v>3</v>
      </c>
      <c r="L268" t="s">
        <v>111</v>
      </c>
      <c r="N268">
        <v>0</v>
      </c>
      <c r="O268">
        <v>7</v>
      </c>
      <c r="P268">
        <v>1759</v>
      </c>
      <c r="Q268">
        <v>7</v>
      </c>
      <c r="R268">
        <v>57</v>
      </c>
      <c r="T268">
        <v>5</v>
      </c>
      <c r="U268">
        <v>1407</v>
      </c>
    </row>
    <row r="269" spans="1:21" x14ac:dyDescent="0.15">
      <c r="A269">
        <v>4027</v>
      </c>
      <c r="B269">
        <v>4</v>
      </c>
      <c r="D269">
        <v>27</v>
      </c>
      <c r="E269" s="1" t="s">
        <v>51</v>
      </c>
      <c r="F269" t="s">
        <v>153</v>
      </c>
      <c r="G269">
        <v>2</v>
      </c>
      <c r="H269" s="5" t="s">
        <v>108</v>
      </c>
      <c r="I269" s="9">
        <v>27244</v>
      </c>
      <c r="J269">
        <v>2001</v>
      </c>
      <c r="K269">
        <v>25</v>
      </c>
      <c r="L269">
        <v>2002</v>
      </c>
      <c r="M269">
        <v>25</v>
      </c>
      <c r="N269">
        <v>1</v>
      </c>
      <c r="O269">
        <v>7</v>
      </c>
      <c r="P269">
        <v>1816</v>
      </c>
      <c r="Q269">
        <v>7</v>
      </c>
      <c r="R269">
        <v>681</v>
      </c>
      <c r="T269">
        <v>5</v>
      </c>
      <c r="U269">
        <v>1453</v>
      </c>
    </row>
    <row r="270" spans="1:21" x14ac:dyDescent="0.15">
      <c r="A270">
        <v>4028</v>
      </c>
      <c r="B270">
        <v>4</v>
      </c>
      <c r="D270">
        <v>28</v>
      </c>
      <c r="E270" s="1" t="s">
        <v>56</v>
      </c>
      <c r="F270" t="s">
        <v>154</v>
      </c>
      <c r="G270">
        <v>3</v>
      </c>
      <c r="H270" s="5" t="s">
        <v>108</v>
      </c>
      <c r="I270" s="9">
        <v>29728</v>
      </c>
      <c r="J270">
        <v>1</v>
      </c>
      <c r="K270">
        <v>3</v>
      </c>
      <c r="L270" t="s">
        <v>111</v>
      </c>
      <c r="N270">
        <v>0</v>
      </c>
      <c r="O270">
        <v>7</v>
      </c>
      <c r="P270">
        <v>2497</v>
      </c>
      <c r="Q270">
        <v>7</v>
      </c>
      <c r="R270">
        <v>75</v>
      </c>
      <c r="T270">
        <v>5</v>
      </c>
      <c r="U270">
        <v>1998</v>
      </c>
    </row>
    <row r="271" spans="1:21" x14ac:dyDescent="0.15">
      <c r="A271">
        <v>4029</v>
      </c>
      <c r="B271">
        <v>4</v>
      </c>
      <c r="D271">
        <v>29</v>
      </c>
      <c r="E271" s="1" t="s">
        <v>56</v>
      </c>
      <c r="F271" t="s">
        <v>154</v>
      </c>
      <c r="G271">
        <v>3</v>
      </c>
      <c r="H271" s="5" t="s">
        <v>108</v>
      </c>
      <c r="I271" s="9">
        <v>32341</v>
      </c>
      <c r="J271">
        <v>1</v>
      </c>
      <c r="K271">
        <v>3</v>
      </c>
      <c r="L271" t="s">
        <v>111</v>
      </c>
      <c r="N271">
        <v>0</v>
      </c>
      <c r="O271">
        <v>7</v>
      </c>
      <c r="P271">
        <v>2572</v>
      </c>
      <c r="Q271">
        <v>7</v>
      </c>
      <c r="R271">
        <v>76</v>
      </c>
      <c r="T271">
        <v>5</v>
      </c>
      <c r="U271">
        <v>2058</v>
      </c>
    </row>
    <row r="272" spans="1:21" x14ac:dyDescent="0.15">
      <c r="A272">
        <v>4030</v>
      </c>
      <c r="B272">
        <v>4</v>
      </c>
      <c r="D272">
        <v>30</v>
      </c>
      <c r="E272" s="1" t="s">
        <v>56</v>
      </c>
      <c r="F272" t="s">
        <v>154</v>
      </c>
      <c r="G272">
        <v>3</v>
      </c>
      <c r="H272" s="5" t="s">
        <v>108</v>
      </c>
      <c r="I272" s="9">
        <v>35082</v>
      </c>
      <c r="J272">
        <v>1</v>
      </c>
      <c r="K272">
        <v>3</v>
      </c>
      <c r="L272" t="s">
        <v>111</v>
      </c>
      <c r="N272">
        <v>0</v>
      </c>
      <c r="O272">
        <v>7</v>
      </c>
      <c r="P272">
        <v>2648</v>
      </c>
      <c r="Q272">
        <v>7</v>
      </c>
      <c r="R272">
        <v>76</v>
      </c>
      <c r="T272">
        <v>5</v>
      </c>
      <c r="U272">
        <v>2118</v>
      </c>
    </row>
    <row r="273" spans="1:21" x14ac:dyDescent="0.15">
      <c r="A273">
        <v>4031</v>
      </c>
      <c r="B273">
        <v>4</v>
      </c>
      <c r="D273">
        <v>31</v>
      </c>
      <c r="E273" s="1" t="s">
        <v>56</v>
      </c>
      <c r="F273" t="s">
        <v>154</v>
      </c>
      <c r="G273">
        <v>3</v>
      </c>
      <c r="H273" s="5" t="s">
        <v>108</v>
      </c>
      <c r="I273" s="9">
        <v>37954</v>
      </c>
      <c r="J273">
        <v>1</v>
      </c>
      <c r="K273">
        <v>4</v>
      </c>
      <c r="L273" t="s">
        <v>111</v>
      </c>
      <c r="N273">
        <v>0</v>
      </c>
      <c r="O273">
        <v>7</v>
      </c>
      <c r="P273">
        <v>2724</v>
      </c>
      <c r="Q273">
        <v>7</v>
      </c>
      <c r="R273">
        <v>75</v>
      </c>
      <c r="T273">
        <v>5</v>
      </c>
      <c r="U273">
        <v>2179</v>
      </c>
    </row>
    <row r="274" spans="1:21" x14ac:dyDescent="0.15">
      <c r="A274">
        <v>4032</v>
      </c>
      <c r="B274">
        <v>4</v>
      </c>
      <c r="D274">
        <v>32</v>
      </c>
      <c r="E274" s="1" t="s">
        <v>56</v>
      </c>
      <c r="F274" t="s">
        <v>154</v>
      </c>
      <c r="G274">
        <v>3</v>
      </c>
      <c r="H274" s="5" t="s">
        <v>108</v>
      </c>
      <c r="I274" s="9">
        <v>40960</v>
      </c>
      <c r="J274">
        <v>1</v>
      </c>
      <c r="K274">
        <v>4</v>
      </c>
      <c r="L274" t="s">
        <v>111</v>
      </c>
      <c r="N274">
        <v>0</v>
      </c>
      <c r="O274">
        <v>7</v>
      </c>
      <c r="P274">
        <v>2799</v>
      </c>
      <c r="Q274">
        <v>7</v>
      </c>
      <c r="R274">
        <v>76</v>
      </c>
      <c r="T274">
        <v>5</v>
      </c>
      <c r="U274">
        <v>2239</v>
      </c>
    </row>
    <row r="275" spans="1:21" x14ac:dyDescent="0.15">
      <c r="A275">
        <v>4033</v>
      </c>
      <c r="B275">
        <v>4</v>
      </c>
      <c r="D275">
        <v>33</v>
      </c>
      <c r="E275" s="1" t="s">
        <v>56</v>
      </c>
      <c r="F275" t="s">
        <v>154</v>
      </c>
      <c r="G275">
        <v>3</v>
      </c>
      <c r="H275" s="5" t="s">
        <v>108</v>
      </c>
      <c r="I275" s="9">
        <v>44099</v>
      </c>
      <c r="J275">
        <v>1</v>
      </c>
      <c r="K275">
        <v>4</v>
      </c>
      <c r="L275" t="s">
        <v>111</v>
      </c>
      <c r="N275">
        <v>0</v>
      </c>
      <c r="O275">
        <v>7</v>
      </c>
      <c r="P275">
        <v>2875</v>
      </c>
      <c r="Q275">
        <v>7</v>
      </c>
      <c r="R275">
        <v>76</v>
      </c>
      <c r="T275">
        <v>5</v>
      </c>
      <c r="U275">
        <v>2300</v>
      </c>
    </row>
    <row r="276" spans="1:21" x14ac:dyDescent="0.15">
      <c r="A276">
        <v>4034</v>
      </c>
      <c r="B276">
        <v>4</v>
      </c>
      <c r="D276">
        <v>34</v>
      </c>
      <c r="E276" s="1" t="s">
        <v>56</v>
      </c>
      <c r="F276" t="s">
        <v>154</v>
      </c>
      <c r="G276">
        <v>3</v>
      </c>
      <c r="H276" s="5" t="s">
        <v>108</v>
      </c>
      <c r="I276" s="9">
        <v>47375</v>
      </c>
      <c r="J276">
        <v>1</v>
      </c>
      <c r="K276">
        <v>4</v>
      </c>
      <c r="L276" t="s">
        <v>111</v>
      </c>
      <c r="N276">
        <v>0</v>
      </c>
      <c r="O276">
        <v>7</v>
      </c>
      <c r="P276">
        <v>2951</v>
      </c>
      <c r="Q276">
        <v>7</v>
      </c>
      <c r="R276">
        <v>75</v>
      </c>
      <c r="T276">
        <v>5</v>
      </c>
      <c r="U276">
        <v>2361</v>
      </c>
    </row>
    <row r="277" spans="1:21" x14ac:dyDescent="0.15">
      <c r="A277">
        <v>4035</v>
      </c>
      <c r="B277">
        <v>4</v>
      </c>
      <c r="D277">
        <v>35</v>
      </c>
      <c r="E277" s="1" t="s">
        <v>56</v>
      </c>
      <c r="F277" t="s">
        <v>154</v>
      </c>
      <c r="G277">
        <v>3</v>
      </c>
      <c r="H277" s="5" t="s">
        <v>108</v>
      </c>
      <c r="I277" s="9">
        <v>50788</v>
      </c>
      <c r="J277">
        <v>1</v>
      </c>
      <c r="K277">
        <v>4</v>
      </c>
      <c r="L277" t="s">
        <v>111</v>
      </c>
      <c r="N277">
        <v>0</v>
      </c>
      <c r="O277">
        <v>7</v>
      </c>
      <c r="P277">
        <v>3026</v>
      </c>
      <c r="Q277">
        <v>7</v>
      </c>
      <c r="R277">
        <v>76</v>
      </c>
      <c r="T277">
        <v>5</v>
      </c>
      <c r="U277">
        <v>2421</v>
      </c>
    </row>
    <row r="278" spans="1:21" x14ac:dyDescent="0.15">
      <c r="A278">
        <v>4036</v>
      </c>
      <c r="B278">
        <v>4</v>
      </c>
      <c r="D278">
        <v>36</v>
      </c>
      <c r="E278" s="1" t="s">
        <v>56</v>
      </c>
      <c r="F278" t="s">
        <v>154</v>
      </c>
      <c r="G278">
        <v>3</v>
      </c>
      <c r="H278" s="5" t="s">
        <v>108</v>
      </c>
      <c r="I278" s="9">
        <v>54340</v>
      </c>
      <c r="J278">
        <v>1</v>
      </c>
      <c r="K278">
        <v>4</v>
      </c>
      <c r="L278" t="s">
        <v>111</v>
      </c>
      <c r="N278">
        <v>0</v>
      </c>
      <c r="O278">
        <v>7</v>
      </c>
      <c r="P278">
        <v>3102</v>
      </c>
      <c r="Q278">
        <v>7</v>
      </c>
      <c r="R278">
        <v>76</v>
      </c>
      <c r="T278">
        <v>5</v>
      </c>
      <c r="U278">
        <v>2482</v>
      </c>
    </row>
    <row r="279" spans="1:21" x14ac:dyDescent="0.15">
      <c r="A279">
        <v>4037</v>
      </c>
      <c r="B279">
        <v>4</v>
      </c>
      <c r="D279">
        <v>37</v>
      </c>
      <c r="E279" s="1" t="s">
        <v>56</v>
      </c>
      <c r="F279" t="s">
        <v>154</v>
      </c>
      <c r="G279">
        <v>3</v>
      </c>
      <c r="H279" s="5" t="s">
        <v>108</v>
      </c>
      <c r="I279" s="9">
        <v>58034</v>
      </c>
      <c r="J279">
        <v>3001</v>
      </c>
      <c r="K279">
        <v>50</v>
      </c>
      <c r="L279">
        <v>3002</v>
      </c>
      <c r="M279">
        <v>50</v>
      </c>
      <c r="N279">
        <v>1</v>
      </c>
      <c r="O279">
        <v>7</v>
      </c>
      <c r="P279">
        <v>3178</v>
      </c>
      <c r="Q279">
        <v>7</v>
      </c>
      <c r="R279">
        <v>889</v>
      </c>
      <c r="T279">
        <v>5</v>
      </c>
      <c r="U279">
        <v>2542</v>
      </c>
    </row>
    <row r="280" spans="1:21" x14ac:dyDescent="0.15">
      <c r="A280">
        <v>4038</v>
      </c>
      <c r="B280">
        <v>4</v>
      </c>
      <c r="D280">
        <v>38</v>
      </c>
      <c r="E280" s="1" t="s">
        <v>61</v>
      </c>
      <c r="F280" t="s">
        <v>155</v>
      </c>
      <c r="G280">
        <v>3</v>
      </c>
      <c r="H280" s="5" t="s">
        <v>109</v>
      </c>
      <c r="I280" s="9">
        <v>61870</v>
      </c>
      <c r="J280">
        <v>1</v>
      </c>
      <c r="K280">
        <v>4</v>
      </c>
      <c r="L280" t="s">
        <v>111</v>
      </c>
      <c r="N280">
        <v>0</v>
      </c>
      <c r="O280">
        <v>7</v>
      </c>
      <c r="P280">
        <v>4067</v>
      </c>
      <c r="Q280">
        <v>7</v>
      </c>
      <c r="R280">
        <v>94</v>
      </c>
      <c r="T280">
        <v>5</v>
      </c>
      <c r="U280">
        <v>3254</v>
      </c>
    </row>
    <row r="281" spans="1:21" x14ac:dyDescent="0.15">
      <c r="A281">
        <v>4039</v>
      </c>
      <c r="B281">
        <v>4</v>
      </c>
      <c r="D281">
        <v>39</v>
      </c>
      <c r="E281" s="1" t="s">
        <v>61</v>
      </c>
      <c r="F281" t="s">
        <v>155</v>
      </c>
      <c r="G281">
        <v>3</v>
      </c>
      <c r="H281" s="5" t="s">
        <v>109</v>
      </c>
      <c r="I281" s="9">
        <v>65849</v>
      </c>
      <c r="J281">
        <v>1</v>
      </c>
      <c r="K281">
        <v>4</v>
      </c>
      <c r="L281" t="s">
        <v>111</v>
      </c>
      <c r="N281">
        <v>0</v>
      </c>
      <c r="O281">
        <v>7</v>
      </c>
      <c r="P281">
        <v>4161</v>
      </c>
      <c r="Q281">
        <v>7</v>
      </c>
      <c r="R281">
        <v>95</v>
      </c>
      <c r="T281">
        <v>5</v>
      </c>
      <c r="U281">
        <v>3329</v>
      </c>
    </row>
    <row r="282" spans="1:21" x14ac:dyDescent="0.15">
      <c r="A282">
        <v>4040</v>
      </c>
      <c r="B282">
        <v>4</v>
      </c>
      <c r="D282">
        <v>40</v>
      </c>
      <c r="E282" s="1" t="s">
        <v>61</v>
      </c>
      <c r="F282" t="s">
        <v>155</v>
      </c>
      <c r="G282">
        <v>3</v>
      </c>
      <c r="H282" s="5" t="s">
        <v>109</v>
      </c>
      <c r="I282" s="9">
        <v>69975</v>
      </c>
      <c r="J282">
        <v>1</v>
      </c>
      <c r="K282">
        <v>4</v>
      </c>
      <c r="L282" t="s">
        <v>111</v>
      </c>
      <c r="N282">
        <v>0</v>
      </c>
      <c r="O282">
        <v>7</v>
      </c>
      <c r="P282">
        <v>4256</v>
      </c>
      <c r="Q282">
        <v>7</v>
      </c>
      <c r="R282">
        <v>95</v>
      </c>
      <c r="T282">
        <v>5</v>
      </c>
      <c r="U282">
        <v>3405</v>
      </c>
    </row>
    <row r="283" spans="1:21" x14ac:dyDescent="0.15">
      <c r="A283">
        <v>4041</v>
      </c>
      <c r="B283">
        <v>4</v>
      </c>
      <c r="D283">
        <v>41</v>
      </c>
      <c r="E283" s="1" t="s">
        <v>61</v>
      </c>
      <c r="F283" t="s">
        <v>155</v>
      </c>
      <c r="G283">
        <v>3</v>
      </c>
      <c r="H283" s="5" t="s">
        <v>109</v>
      </c>
      <c r="I283" s="9">
        <v>74247</v>
      </c>
      <c r="J283">
        <v>1</v>
      </c>
      <c r="K283">
        <v>6</v>
      </c>
      <c r="L283" t="s">
        <v>111</v>
      </c>
      <c r="N283">
        <v>0</v>
      </c>
      <c r="O283">
        <v>7</v>
      </c>
      <c r="P283">
        <v>4351</v>
      </c>
      <c r="Q283">
        <v>7</v>
      </c>
      <c r="R283">
        <v>94</v>
      </c>
      <c r="T283">
        <v>5</v>
      </c>
      <c r="U283">
        <v>3481</v>
      </c>
    </row>
    <row r="284" spans="1:21" x14ac:dyDescent="0.15">
      <c r="A284">
        <v>4042</v>
      </c>
      <c r="B284">
        <v>4</v>
      </c>
      <c r="D284">
        <v>42</v>
      </c>
      <c r="E284" s="1" t="s">
        <v>61</v>
      </c>
      <c r="F284" t="s">
        <v>155</v>
      </c>
      <c r="G284">
        <v>3</v>
      </c>
      <c r="H284" s="5" t="s">
        <v>109</v>
      </c>
      <c r="I284" s="9">
        <v>78668</v>
      </c>
      <c r="J284">
        <v>1</v>
      </c>
      <c r="K284">
        <v>6</v>
      </c>
      <c r="L284" t="s">
        <v>111</v>
      </c>
      <c r="N284">
        <v>0</v>
      </c>
      <c r="O284">
        <v>7</v>
      </c>
      <c r="P284">
        <v>4445</v>
      </c>
      <c r="Q284">
        <v>7</v>
      </c>
      <c r="R284">
        <v>95</v>
      </c>
      <c r="T284">
        <v>5</v>
      </c>
      <c r="U284">
        <v>3556</v>
      </c>
    </row>
    <row r="285" spans="1:21" x14ac:dyDescent="0.15">
      <c r="A285">
        <v>4043</v>
      </c>
      <c r="B285">
        <v>4</v>
      </c>
      <c r="D285">
        <v>43</v>
      </c>
      <c r="E285" s="1" t="s">
        <v>61</v>
      </c>
      <c r="F285" t="s">
        <v>155</v>
      </c>
      <c r="G285">
        <v>3</v>
      </c>
      <c r="H285" s="5" t="s">
        <v>109</v>
      </c>
      <c r="I285" s="9">
        <v>83238</v>
      </c>
      <c r="J285">
        <v>1</v>
      </c>
      <c r="K285">
        <v>6</v>
      </c>
      <c r="L285" t="s">
        <v>111</v>
      </c>
      <c r="N285">
        <v>0</v>
      </c>
      <c r="O285">
        <v>7</v>
      </c>
      <c r="P285">
        <v>4540</v>
      </c>
      <c r="Q285">
        <v>7</v>
      </c>
      <c r="R285">
        <v>94</v>
      </c>
      <c r="T285">
        <v>5</v>
      </c>
      <c r="U285">
        <v>3632</v>
      </c>
    </row>
    <row r="286" spans="1:21" x14ac:dyDescent="0.15">
      <c r="A286">
        <v>4044</v>
      </c>
      <c r="B286">
        <v>4</v>
      </c>
      <c r="D286">
        <v>44</v>
      </c>
      <c r="E286" s="1" t="s">
        <v>61</v>
      </c>
      <c r="F286" t="s">
        <v>155</v>
      </c>
      <c r="G286">
        <v>3</v>
      </c>
      <c r="H286" s="5" t="s">
        <v>109</v>
      </c>
      <c r="I286" s="9">
        <v>87960</v>
      </c>
      <c r="J286">
        <v>1</v>
      </c>
      <c r="K286">
        <v>6</v>
      </c>
      <c r="L286" t="s">
        <v>111</v>
      </c>
      <c r="N286">
        <v>0</v>
      </c>
      <c r="O286">
        <v>7</v>
      </c>
      <c r="P286">
        <v>4634</v>
      </c>
      <c r="Q286">
        <v>7</v>
      </c>
      <c r="R286">
        <v>95</v>
      </c>
      <c r="T286">
        <v>5</v>
      </c>
      <c r="U286">
        <v>3707</v>
      </c>
    </row>
    <row r="287" spans="1:21" x14ac:dyDescent="0.15">
      <c r="A287">
        <v>4045</v>
      </c>
      <c r="B287">
        <v>4</v>
      </c>
      <c r="D287">
        <v>45</v>
      </c>
      <c r="E287" s="1" t="s">
        <v>61</v>
      </c>
      <c r="F287" t="s">
        <v>155</v>
      </c>
      <c r="G287">
        <v>3</v>
      </c>
      <c r="H287" s="5" t="s">
        <v>109</v>
      </c>
      <c r="I287" s="9">
        <v>92834</v>
      </c>
      <c r="J287">
        <v>1</v>
      </c>
      <c r="K287">
        <v>6</v>
      </c>
      <c r="L287" t="s">
        <v>111</v>
      </c>
      <c r="N287">
        <v>0</v>
      </c>
      <c r="O287">
        <v>7</v>
      </c>
      <c r="P287">
        <v>4729</v>
      </c>
      <c r="Q287">
        <v>7</v>
      </c>
      <c r="R287">
        <v>95</v>
      </c>
      <c r="T287">
        <v>5</v>
      </c>
      <c r="U287">
        <v>3783</v>
      </c>
    </row>
    <row r="288" spans="1:21" x14ac:dyDescent="0.15">
      <c r="A288">
        <v>4046</v>
      </c>
      <c r="B288">
        <v>4</v>
      </c>
      <c r="D288">
        <v>46</v>
      </c>
      <c r="E288" s="1" t="s">
        <v>61</v>
      </c>
      <c r="F288" t="s">
        <v>155</v>
      </c>
      <c r="G288">
        <v>3</v>
      </c>
      <c r="H288" s="5" t="s">
        <v>109</v>
      </c>
      <c r="I288" s="9">
        <v>97863</v>
      </c>
      <c r="J288">
        <v>1</v>
      </c>
      <c r="K288">
        <v>8</v>
      </c>
      <c r="L288" t="s">
        <v>111</v>
      </c>
      <c r="N288">
        <v>0</v>
      </c>
      <c r="O288">
        <v>7</v>
      </c>
      <c r="P288">
        <v>4824</v>
      </c>
      <c r="Q288">
        <v>7</v>
      </c>
      <c r="R288">
        <v>94</v>
      </c>
      <c r="T288">
        <v>5</v>
      </c>
      <c r="U288">
        <v>3859</v>
      </c>
    </row>
    <row r="289" spans="1:21" x14ac:dyDescent="0.15">
      <c r="A289">
        <v>4047</v>
      </c>
      <c r="B289">
        <v>4</v>
      </c>
      <c r="D289">
        <v>47</v>
      </c>
      <c r="E289" s="1" t="s">
        <v>61</v>
      </c>
      <c r="F289" t="s">
        <v>155</v>
      </c>
      <c r="G289">
        <v>3</v>
      </c>
      <c r="H289" s="5" t="s">
        <v>109</v>
      </c>
      <c r="I289" s="9">
        <v>103046</v>
      </c>
      <c r="J289">
        <v>4001</v>
      </c>
      <c r="K289">
        <v>85</v>
      </c>
      <c r="L289">
        <v>4002</v>
      </c>
      <c r="M289">
        <v>85</v>
      </c>
      <c r="N289">
        <v>1</v>
      </c>
      <c r="O289">
        <v>7</v>
      </c>
      <c r="P289">
        <v>4918</v>
      </c>
      <c r="Q289">
        <v>7</v>
      </c>
      <c r="R289">
        <v>1097</v>
      </c>
      <c r="T289">
        <v>5</v>
      </c>
      <c r="U289">
        <v>3934</v>
      </c>
    </row>
    <row r="290" spans="1:21" x14ac:dyDescent="0.15">
      <c r="A290">
        <v>4048</v>
      </c>
      <c r="B290">
        <v>4</v>
      </c>
      <c r="D290">
        <v>48</v>
      </c>
      <c r="E290" s="1" t="s">
        <v>66</v>
      </c>
      <c r="F290" t="s">
        <v>156</v>
      </c>
      <c r="G290">
        <v>4</v>
      </c>
      <c r="H290" s="5" t="s">
        <v>108</v>
      </c>
      <c r="I290" s="9">
        <v>108387</v>
      </c>
      <c r="J290">
        <v>1</v>
      </c>
      <c r="K290">
        <v>8</v>
      </c>
      <c r="L290" t="s">
        <v>111</v>
      </c>
      <c r="N290">
        <v>0</v>
      </c>
      <c r="O290">
        <v>7</v>
      </c>
      <c r="P290">
        <v>6015</v>
      </c>
      <c r="Q290">
        <v>7</v>
      </c>
      <c r="R290">
        <v>114</v>
      </c>
      <c r="T290">
        <v>5</v>
      </c>
      <c r="U290">
        <v>4812</v>
      </c>
    </row>
    <row r="291" spans="1:21" x14ac:dyDescent="0.15">
      <c r="A291">
        <v>4049</v>
      </c>
      <c r="B291">
        <v>4</v>
      </c>
      <c r="D291">
        <v>49</v>
      </c>
      <c r="E291" s="1" t="s">
        <v>66</v>
      </c>
      <c r="F291" t="s">
        <v>156</v>
      </c>
      <c r="G291">
        <v>4</v>
      </c>
      <c r="H291" s="5" t="s">
        <v>108</v>
      </c>
      <c r="I291" s="9">
        <v>113886</v>
      </c>
      <c r="J291">
        <v>1</v>
      </c>
      <c r="K291">
        <v>8</v>
      </c>
      <c r="L291" t="s">
        <v>111</v>
      </c>
      <c r="N291">
        <v>0</v>
      </c>
      <c r="O291">
        <v>7</v>
      </c>
      <c r="P291">
        <v>6129</v>
      </c>
      <c r="Q291">
        <v>7</v>
      </c>
      <c r="R291">
        <v>113</v>
      </c>
      <c r="T291">
        <v>5</v>
      </c>
      <c r="U291">
        <v>4903</v>
      </c>
    </row>
    <row r="292" spans="1:21" x14ac:dyDescent="0.15">
      <c r="A292">
        <v>4050</v>
      </c>
      <c r="B292">
        <v>4</v>
      </c>
      <c r="D292">
        <v>50</v>
      </c>
      <c r="E292" s="1" t="s">
        <v>66</v>
      </c>
      <c r="F292" t="s">
        <v>156</v>
      </c>
      <c r="G292">
        <v>4</v>
      </c>
      <c r="H292" s="5" t="s">
        <v>108</v>
      </c>
      <c r="I292" s="9">
        <v>119544</v>
      </c>
      <c r="J292">
        <v>1</v>
      </c>
      <c r="K292">
        <v>8</v>
      </c>
      <c r="L292" t="s">
        <v>111</v>
      </c>
      <c r="N292">
        <v>0</v>
      </c>
      <c r="O292">
        <v>7</v>
      </c>
      <c r="P292">
        <v>6242</v>
      </c>
      <c r="Q292">
        <v>7</v>
      </c>
      <c r="R292">
        <v>114</v>
      </c>
      <c r="T292">
        <v>5</v>
      </c>
      <c r="U292">
        <v>4994</v>
      </c>
    </row>
    <row r="293" spans="1:21" x14ac:dyDescent="0.15">
      <c r="A293">
        <v>4051</v>
      </c>
      <c r="B293">
        <v>4</v>
      </c>
      <c r="D293">
        <v>51</v>
      </c>
      <c r="E293" s="1" t="s">
        <v>66</v>
      </c>
      <c r="F293" t="s">
        <v>156</v>
      </c>
      <c r="G293">
        <v>4</v>
      </c>
      <c r="H293" s="5" t="s">
        <v>108</v>
      </c>
      <c r="I293" s="9">
        <v>125362</v>
      </c>
      <c r="J293">
        <v>1</v>
      </c>
      <c r="K293">
        <v>10</v>
      </c>
      <c r="L293" t="s">
        <v>111</v>
      </c>
      <c r="N293">
        <v>0</v>
      </c>
      <c r="O293">
        <v>7</v>
      </c>
      <c r="P293">
        <v>6356</v>
      </c>
      <c r="Q293">
        <v>7</v>
      </c>
      <c r="R293">
        <v>113</v>
      </c>
      <c r="T293">
        <v>5</v>
      </c>
      <c r="U293">
        <v>5085</v>
      </c>
    </row>
    <row r="294" spans="1:21" x14ac:dyDescent="0.15">
      <c r="A294">
        <v>4052</v>
      </c>
      <c r="B294">
        <v>4</v>
      </c>
      <c r="D294">
        <v>52</v>
      </c>
      <c r="E294" s="1" t="s">
        <v>66</v>
      </c>
      <c r="F294" t="s">
        <v>156</v>
      </c>
      <c r="G294">
        <v>4</v>
      </c>
      <c r="H294" s="5" t="s">
        <v>108</v>
      </c>
      <c r="I294" s="9">
        <v>131343</v>
      </c>
      <c r="J294">
        <v>1</v>
      </c>
      <c r="K294">
        <v>10</v>
      </c>
      <c r="L294" t="s">
        <v>111</v>
      </c>
      <c r="N294">
        <v>0</v>
      </c>
      <c r="O294">
        <v>7</v>
      </c>
      <c r="P294">
        <v>6469</v>
      </c>
      <c r="Q294">
        <v>7</v>
      </c>
      <c r="R294">
        <v>114</v>
      </c>
      <c r="T294">
        <v>5</v>
      </c>
      <c r="U294">
        <v>5175</v>
      </c>
    </row>
    <row r="295" spans="1:21" x14ac:dyDescent="0.15">
      <c r="A295">
        <v>4053</v>
      </c>
      <c r="B295">
        <v>4</v>
      </c>
      <c r="D295">
        <v>53</v>
      </c>
      <c r="E295" s="1" t="s">
        <v>66</v>
      </c>
      <c r="F295" t="s">
        <v>156</v>
      </c>
      <c r="G295">
        <v>4</v>
      </c>
      <c r="H295" s="5" t="s">
        <v>108</v>
      </c>
      <c r="I295" s="9">
        <v>137487</v>
      </c>
      <c r="J295">
        <v>1</v>
      </c>
      <c r="K295">
        <v>10</v>
      </c>
      <c r="L295" t="s">
        <v>111</v>
      </c>
      <c r="N295">
        <v>0</v>
      </c>
      <c r="O295">
        <v>7</v>
      </c>
      <c r="P295">
        <v>6583</v>
      </c>
      <c r="Q295">
        <v>7</v>
      </c>
      <c r="R295">
        <v>113</v>
      </c>
      <c r="T295">
        <v>5</v>
      </c>
      <c r="U295">
        <v>5266</v>
      </c>
    </row>
    <row r="296" spans="1:21" x14ac:dyDescent="0.15">
      <c r="A296">
        <v>4054</v>
      </c>
      <c r="B296">
        <v>4</v>
      </c>
      <c r="D296">
        <v>54</v>
      </c>
      <c r="E296" s="1" t="s">
        <v>66</v>
      </c>
      <c r="F296" t="s">
        <v>156</v>
      </c>
      <c r="G296">
        <v>4</v>
      </c>
      <c r="H296" s="5" t="s">
        <v>108</v>
      </c>
      <c r="I296" s="9">
        <v>143795</v>
      </c>
      <c r="J296">
        <v>1</v>
      </c>
      <c r="K296">
        <v>10</v>
      </c>
      <c r="L296" t="s">
        <v>111</v>
      </c>
      <c r="N296">
        <v>0</v>
      </c>
      <c r="O296">
        <v>7</v>
      </c>
      <c r="P296">
        <v>6696</v>
      </c>
      <c r="Q296">
        <v>7</v>
      </c>
      <c r="R296">
        <v>114</v>
      </c>
      <c r="T296">
        <v>5</v>
      </c>
      <c r="U296">
        <v>5357</v>
      </c>
    </row>
    <row r="297" spans="1:21" x14ac:dyDescent="0.15">
      <c r="A297">
        <v>4055</v>
      </c>
      <c r="B297">
        <v>4</v>
      </c>
      <c r="D297">
        <v>55</v>
      </c>
      <c r="E297" s="1" t="s">
        <v>66</v>
      </c>
      <c r="F297" t="s">
        <v>156</v>
      </c>
      <c r="G297">
        <v>4</v>
      </c>
      <c r="H297" s="5" t="s">
        <v>108</v>
      </c>
      <c r="I297" s="9">
        <v>150269</v>
      </c>
      <c r="J297">
        <v>1</v>
      </c>
      <c r="K297">
        <v>10</v>
      </c>
      <c r="L297" t="s">
        <v>111</v>
      </c>
      <c r="N297">
        <v>0</v>
      </c>
      <c r="O297">
        <v>7</v>
      </c>
      <c r="P297">
        <v>6810</v>
      </c>
      <c r="Q297">
        <v>7</v>
      </c>
      <c r="R297">
        <v>113</v>
      </c>
      <c r="T297">
        <v>5</v>
      </c>
      <c r="U297">
        <v>5448</v>
      </c>
    </row>
    <row r="298" spans="1:21" x14ac:dyDescent="0.15">
      <c r="A298">
        <v>4056</v>
      </c>
      <c r="B298">
        <v>4</v>
      </c>
      <c r="D298">
        <v>56</v>
      </c>
      <c r="E298" s="1" t="s">
        <v>66</v>
      </c>
      <c r="F298" t="s">
        <v>156</v>
      </c>
      <c r="G298">
        <v>4</v>
      </c>
      <c r="H298" s="5" t="s">
        <v>108</v>
      </c>
      <c r="I298" s="9">
        <v>156910</v>
      </c>
      <c r="J298">
        <v>1</v>
      </c>
      <c r="K298">
        <v>15</v>
      </c>
      <c r="L298" t="s">
        <v>111</v>
      </c>
      <c r="N298">
        <v>0</v>
      </c>
      <c r="O298">
        <v>7</v>
      </c>
      <c r="P298">
        <v>6923</v>
      </c>
      <c r="Q298">
        <v>7</v>
      </c>
      <c r="R298">
        <v>114</v>
      </c>
      <c r="T298">
        <v>5</v>
      </c>
      <c r="U298">
        <v>5538</v>
      </c>
    </row>
    <row r="299" spans="1:21" x14ac:dyDescent="0.15">
      <c r="A299">
        <v>4057</v>
      </c>
      <c r="B299">
        <v>4</v>
      </c>
      <c r="D299">
        <v>57</v>
      </c>
      <c r="E299" s="1" t="s">
        <v>66</v>
      </c>
      <c r="F299" t="s">
        <v>156</v>
      </c>
      <c r="G299">
        <v>4</v>
      </c>
      <c r="H299" s="5" t="s">
        <v>108</v>
      </c>
      <c r="I299" s="9">
        <v>163719</v>
      </c>
      <c r="J299">
        <v>5001</v>
      </c>
      <c r="K299">
        <v>130</v>
      </c>
      <c r="L299">
        <v>5002</v>
      </c>
      <c r="M299">
        <v>130</v>
      </c>
      <c r="N299">
        <v>1</v>
      </c>
      <c r="O299">
        <v>7</v>
      </c>
      <c r="P299">
        <v>7037</v>
      </c>
      <c r="Q299">
        <v>7</v>
      </c>
      <c r="R299">
        <v>1305</v>
      </c>
      <c r="T299">
        <v>5</v>
      </c>
      <c r="U299">
        <v>5630</v>
      </c>
    </row>
    <row r="300" spans="1:21" x14ac:dyDescent="0.15">
      <c r="A300">
        <v>4058</v>
      </c>
      <c r="B300">
        <v>4</v>
      </c>
      <c r="D300">
        <v>58</v>
      </c>
      <c r="E300" s="1" t="s">
        <v>71</v>
      </c>
      <c r="F300" t="s">
        <v>157</v>
      </c>
      <c r="G300">
        <v>4</v>
      </c>
      <c r="H300" s="5" t="s">
        <v>109</v>
      </c>
      <c r="I300" s="9">
        <v>170697</v>
      </c>
      <c r="J300">
        <v>1</v>
      </c>
      <c r="K300">
        <v>15</v>
      </c>
      <c r="L300" t="s">
        <v>111</v>
      </c>
      <c r="N300">
        <v>0</v>
      </c>
      <c r="O300">
        <v>7</v>
      </c>
      <c r="P300">
        <v>8342</v>
      </c>
      <c r="Q300">
        <v>7</v>
      </c>
      <c r="R300">
        <v>133</v>
      </c>
      <c r="T300">
        <v>5</v>
      </c>
      <c r="U300">
        <v>6674</v>
      </c>
    </row>
    <row r="301" spans="1:21" x14ac:dyDescent="0.15">
      <c r="A301">
        <v>4059</v>
      </c>
      <c r="B301">
        <v>4</v>
      </c>
      <c r="D301">
        <v>59</v>
      </c>
      <c r="E301" s="1" t="s">
        <v>71</v>
      </c>
      <c r="F301" t="s">
        <v>157</v>
      </c>
      <c r="G301">
        <v>4</v>
      </c>
      <c r="H301" s="5" t="s">
        <v>109</v>
      </c>
      <c r="I301" s="9">
        <v>177846</v>
      </c>
      <c r="J301">
        <v>1</v>
      </c>
      <c r="K301">
        <v>15</v>
      </c>
      <c r="L301" t="s">
        <v>111</v>
      </c>
      <c r="N301">
        <v>0</v>
      </c>
      <c r="O301">
        <v>7</v>
      </c>
      <c r="P301">
        <v>8475</v>
      </c>
      <c r="Q301">
        <v>7</v>
      </c>
      <c r="R301">
        <v>132</v>
      </c>
      <c r="T301">
        <v>5</v>
      </c>
      <c r="U301">
        <v>6780</v>
      </c>
    </row>
    <row r="302" spans="1:21" x14ac:dyDescent="0.15">
      <c r="A302">
        <v>4060</v>
      </c>
      <c r="B302">
        <v>4</v>
      </c>
      <c r="D302">
        <v>60</v>
      </c>
      <c r="E302" s="1" t="s">
        <v>71</v>
      </c>
      <c r="F302" t="s">
        <v>157</v>
      </c>
      <c r="G302">
        <v>4</v>
      </c>
      <c r="H302" s="5" t="s">
        <v>109</v>
      </c>
      <c r="I302" s="9">
        <v>185166</v>
      </c>
      <c r="J302">
        <v>1</v>
      </c>
      <c r="K302">
        <v>15</v>
      </c>
      <c r="L302" t="s">
        <v>111</v>
      </c>
      <c r="N302">
        <v>0</v>
      </c>
      <c r="O302">
        <v>7</v>
      </c>
      <c r="P302">
        <v>8607</v>
      </c>
      <c r="Q302">
        <v>7</v>
      </c>
      <c r="R302">
        <v>132</v>
      </c>
      <c r="T302">
        <v>5</v>
      </c>
      <c r="U302">
        <v>6886</v>
      </c>
    </row>
    <row r="303" spans="1:21" x14ac:dyDescent="0.15">
      <c r="A303">
        <v>4061</v>
      </c>
      <c r="B303">
        <v>4</v>
      </c>
      <c r="D303">
        <v>61</v>
      </c>
      <c r="E303" s="1" t="s">
        <v>71</v>
      </c>
      <c r="F303" t="s">
        <v>157</v>
      </c>
      <c r="G303">
        <v>4</v>
      </c>
      <c r="H303" s="5" t="s">
        <v>109</v>
      </c>
      <c r="I303" s="9">
        <v>192660</v>
      </c>
      <c r="J303">
        <v>1</v>
      </c>
      <c r="K303">
        <v>20</v>
      </c>
      <c r="L303" t="s">
        <v>111</v>
      </c>
      <c r="N303">
        <v>0</v>
      </c>
      <c r="O303">
        <v>7</v>
      </c>
      <c r="P303">
        <v>8739</v>
      </c>
      <c r="Q303">
        <v>7</v>
      </c>
      <c r="R303">
        <v>133</v>
      </c>
      <c r="T303">
        <v>5</v>
      </c>
      <c r="U303">
        <v>6991</v>
      </c>
    </row>
    <row r="304" spans="1:21" x14ac:dyDescent="0.15">
      <c r="A304">
        <v>4062</v>
      </c>
      <c r="B304">
        <v>4</v>
      </c>
      <c r="D304">
        <v>62</v>
      </c>
      <c r="E304" s="1" t="s">
        <v>71</v>
      </c>
      <c r="F304" t="s">
        <v>157</v>
      </c>
      <c r="G304">
        <v>4</v>
      </c>
      <c r="H304" s="5" t="s">
        <v>109</v>
      </c>
      <c r="I304" s="9">
        <v>200327</v>
      </c>
      <c r="J304">
        <v>1</v>
      </c>
      <c r="K304">
        <v>20</v>
      </c>
      <c r="L304" t="s">
        <v>111</v>
      </c>
      <c r="N304">
        <v>0</v>
      </c>
      <c r="O304">
        <v>7</v>
      </c>
      <c r="P304">
        <v>8872</v>
      </c>
      <c r="Q304">
        <v>7</v>
      </c>
      <c r="R304">
        <v>132</v>
      </c>
      <c r="T304">
        <v>5</v>
      </c>
      <c r="U304">
        <v>7098</v>
      </c>
    </row>
    <row r="305" spans="1:21" x14ac:dyDescent="0.15">
      <c r="A305">
        <v>4063</v>
      </c>
      <c r="B305">
        <v>4</v>
      </c>
      <c r="D305">
        <v>63</v>
      </c>
      <c r="E305" s="1" t="s">
        <v>71</v>
      </c>
      <c r="F305" t="s">
        <v>157</v>
      </c>
      <c r="G305">
        <v>4</v>
      </c>
      <c r="H305" s="5" t="s">
        <v>109</v>
      </c>
      <c r="I305" s="9">
        <v>208169</v>
      </c>
      <c r="J305">
        <v>1</v>
      </c>
      <c r="K305">
        <v>20</v>
      </c>
      <c r="L305" t="s">
        <v>111</v>
      </c>
      <c r="N305">
        <v>0</v>
      </c>
      <c r="O305">
        <v>7</v>
      </c>
      <c r="P305">
        <v>9004</v>
      </c>
      <c r="Q305">
        <v>7</v>
      </c>
      <c r="R305">
        <v>133</v>
      </c>
      <c r="T305">
        <v>5</v>
      </c>
      <c r="U305">
        <v>7203</v>
      </c>
    </row>
    <row r="306" spans="1:21" x14ac:dyDescent="0.15">
      <c r="A306">
        <v>4064</v>
      </c>
      <c r="B306">
        <v>4</v>
      </c>
      <c r="D306">
        <v>64</v>
      </c>
      <c r="E306" s="1" t="s">
        <v>71</v>
      </c>
      <c r="F306" t="s">
        <v>157</v>
      </c>
      <c r="G306">
        <v>4</v>
      </c>
      <c r="H306" s="5" t="s">
        <v>109</v>
      </c>
      <c r="I306" s="9">
        <v>216188</v>
      </c>
      <c r="J306">
        <v>1</v>
      </c>
      <c r="K306">
        <v>20</v>
      </c>
      <c r="L306" t="s">
        <v>111</v>
      </c>
      <c r="N306">
        <v>0</v>
      </c>
      <c r="O306">
        <v>7</v>
      </c>
      <c r="P306">
        <v>9137</v>
      </c>
      <c r="Q306">
        <v>7</v>
      </c>
      <c r="R306">
        <v>132</v>
      </c>
      <c r="T306">
        <v>5</v>
      </c>
      <c r="U306">
        <v>7310</v>
      </c>
    </row>
    <row r="307" spans="1:21" x14ac:dyDescent="0.15">
      <c r="A307">
        <v>4065</v>
      </c>
      <c r="B307">
        <v>4</v>
      </c>
      <c r="D307">
        <v>65</v>
      </c>
      <c r="E307" s="1" t="s">
        <v>71</v>
      </c>
      <c r="F307" t="s">
        <v>157</v>
      </c>
      <c r="G307">
        <v>4</v>
      </c>
      <c r="H307" s="5" t="s">
        <v>109</v>
      </c>
      <c r="I307" s="9">
        <v>224384</v>
      </c>
      <c r="J307">
        <v>1</v>
      </c>
      <c r="K307">
        <v>20</v>
      </c>
      <c r="L307" t="s">
        <v>111</v>
      </c>
      <c r="N307">
        <v>0</v>
      </c>
      <c r="O307">
        <v>7</v>
      </c>
      <c r="P307">
        <v>9269</v>
      </c>
      <c r="Q307">
        <v>7</v>
      </c>
      <c r="R307">
        <v>133</v>
      </c>
      <c r="T307">
        <v>5</v>
      </c>
      <c r="U307">
        <v>7415</v>
      </c>
    </row>
    <row r="308" spans="1:21" x14ac:dyDescent="0.15">
      <c r="A308">
        <v>4066</v>
      </c>
      <c r="B308">
        <v>4</v>
      </c>
      <c r="D308">
        <v>66</v>
      </c>
      <c r="E308" s="1" t="s">
        <v>71</v>
      </c>
      <c r="F308" t="s">
        <v>157</v>
      </c>
      <c r="G308">
        <v>4</v>
      </c>
      <c r="H308" s="5" t="s">
        <v>109</v>
      </c>
      <c r="I308" s="9">
        <v>232758</v>
      </c>
      <c r="J308">
        <v>1</v>
      </c>
      <c r="K308">
        <v>30</v>
      </c>
      <c r="L308" t="s">
        <v>111</v>
      </c>
      <c r="N308">
        <v>0</v>
      </c>
      <c r="O308">
        <v>7</v>
      </c>
      <c r="P308">
        <v>9402</v>
      </c>
      <c r="Q308">
        <v>7</v>
      </c>
      <c r="R308">
        <v>132</v>
      </c>
      <c r="T308">
        <v>5</v>
      </c>
      <c r="U308">
        <v>7522</v>
      </c>
    </row>
    <row r="309" spans="1:21" x14ac:dyDescent="0.15">
      <c r="A309">
        <v>4067</v>
      </c>
      <c r="B309">
        <v>4</v>
      </c>
      <c r="D309">
        <v>67</v>
      </c>
      <c r="E309" s="1" t="s">
        <v>71</v>
      </c>
      <c r="F309" t="s">
        <v>157</v>
      </c>
      <c r="G309">
        <v>4</v>
      </c>
      <c r="H309" s="5" t="s">
        <v>109</v>
      </c>
      <c r="I309" s="9">
        <v>241312</v>
      </c>
      <c r="J309">
        <v>6001</v>
      </c>
      <c r="K309">
        <v>185</v>
      </c>
      <c r="L309">
        <v>6002</v>
      </c>
      <c r="M309">
        <v>185</v>
      </c>
      <c r="N309">
        <v>1</v>
      </c>
      <c r="O309">
        <v>7</v>
      </c>
      <c r="P309">
        <v>9534</v>
      </c>
      <c r="Q309">
        <v>7</v>
      </c>
      <c r="R309">
        <v>1513</v>
      </c>
      <c r="T309">
        <v>5</v>
      </c>
      <c r="U309">
        <v>7627</v>
      </c>
    </row>
    <row r="310" spans="1:21" x14ac:dyDescent="0.15">
      <c r="A310">
        <v>4068</v>
      </c>
      <c r="B310">
        <v>4</v>
      </c>
      <c r="D310">
        <v>68</v>
      </c>
      <c r="E310" s="1" t="s">
        <v>76</v>
      </c>
      <c r="F310" t="s">
        <v>158</v>
      </c>
      <c r="G310">
        <v>4</v>
      </c>
      <c r="H310" s="5" t="s">
        <v>110</v>
      </c>
      <c r="I310" s="9">
        <v>250046</v>
      </c>
      <c r="J310">
        <v>1</v>
      </c>
      <c r="K310">
        <v>30</v>
      </c>
      <c r="L310" t="s">
        <v>111</v>
      </c>
      <c r="N310">
        <v>0</v>
      </c>
      <c r="O310">
        <v>7</v>
      </c>
      <c r="P310">
        <v>11047</v>
      </c>
      <c r="Q310">
        <v>7</v>
      </c>
      <c r="R310">
        <v>152</v>
      </c>
      <c r="T310">
        <v>5</v>
      </c>
      <c r="U310">
        <v>8838</v>
      </c>
    </row>
    <row r="311" spans="1:21" x14ac:dyDescent="0.15">
      <c r="A311">
        <v>4069</v>
      </c>
      <c r="B311">
        <v>4</v>
      </c>
      <c r="D311">
        <v>69</v>
      </c>
      <c r="E311" s="1" t="s">
        <v>76</v>
      </c>
      <c r="F311" t="s">
        <v>158</v>
      </c>
      <c r="G311">
        <v>4</v>
      </c>
      <c r="H311" s="5" t="s">
        <v>110</v>
      </c>
      <c r="I311" s="9">
        <v>258963</v>
      </c>
      <c r="J311">
        <v>1</v>
      </c>
      <c r="K311">
        <v>30</v>
      </c>
      <c r="L311" t="s">
        <v>111</v>
      </c>
      <c r="N311">
        <v>0</v>
      </c>
      <c r="O311">
        <v>7</v>
      </c>
      <c r="P311">
        <v>11199</v>
      </c>
      <c r="Q311">
        <v>7</v>
      </c>
      <c r="R311">
        <v>151</v>
      </c>
      <c r="T311">
        <v>5</v>
      </c>
      <c r="U311">
        <v>8959</v>
      </c>
    </row>
    <row r="312" spans="1:21" x14ac:dyDescent="0.15">
      <c r="A312">
        <v>4070</v>
      </c>
      <c r="B312">
        <v>4</v>
      </c>
      <c r="D312">
        <v>70</v>
      </c>
      <c r="E312" s="1" t="s">
        <v>76</v>
      </c>
      <c r="F312" t="s">
        <v>158</v>
      </c>
      <c r="G312">
        <v>4</v>
      </c>
      <c r="H312" s="5" t="s">
        <v>110</v>
      </c>
      <c r="I312" s="9">
        <v>268062</v>
      </c>
      <c r="J312">
        <v>1</v>
      </c>
      <c r="K312">
        <v>30</v>
      </c>
      <c r="L312" t="s">
        <v>111</v>
      </c>
      <c r="N312">
        <v>0</v>
      </c>
      <c r="O312">
        <v>7</v>
      </c>
      <c r="P312">
        <v>11350</v>
      </c>
      <c r="Q312">
        <v>7</v>
      </c>
      <c r="R312">
        <v>151</v>
      </c>
      <c r="T312">
        <v>5</v>
      </c>
      <c r="U312">
        <v>9080</v>
      </c>
    </row>
    <row r="313" spans="1:21" x14ac:dyDescent="0.15">
      <c r="A313">
        <v>4071</v>
      </c>
      <c r="B313">
        <v>4</v>
      </c>
      <c r="D313">
        <v>71</v>
      </c>
      <c r="E313" s="1" t="s">
        <v>76</v>
      </c>
      <c r="F313" t="s">
        <v>158</v>
      </c>
      <c r="G313">
        <v>4</v>
      </c>
      <c r="H313" s="5" t="s">
        <v>110</v>
      </c>
      <c r="I313" s="9">
        <v>277344</v>
      </c>
      <c r="J313">
        <v>1</v>
      </c>
      <c r="K313">
        <v>50</v>
      </c>
      <c r="L313" t="s">
        <v>111</v>
      </c>
      <c r="N313">
        <v>0</v>
      </c>
      <c r="O313">
        <v>7</v>
      </c>
      <c r="P313">
        <v>11501</v>
      </c>
      <c r="Q313">
        <v>7</v>
      </c>
      <c r="R313">
        <v>152</v>
      </c>
      <c r="T313">
        <v>5</v>
      </c>
      <c r="U313">
        <v>9201</v>
      </c>
    </row>
    <row r="314" spans="1:21" x14ac:dyDescent="0.15">
      <c r="A314">
        <v>4072</v>
      </c>
      <c r="B314">
        <v>4</v>
      </c>
      <c r="D314">
        <v>72</v>
      </c>
      <c r="E314" s="1" t="s">
        <v>76</v>
      </c>
      <c r="F314" t="s">
        <v>158</v>
      </c>
      <c r="G314">
        <v>4</v>
      </c>
      <c r="H314" s="5" t="s">
        <v>110</v>
      </c>
      <c r="I314" s="9">
        <v>286812</v>
      </c>
      <c r="J314">
        <v>1</v>
      </c>
      <c r="K314">
        <v>50</v>
      </c>
      <c r="L314" t="s">
        <v>111</v>
      </c>
      <c r="N314">
        <v>0</v>
      </c>
      <c r="O314">
        <v>7</v>
      </c>
      <c r="P314">
        <v>11653</v>
      </c>
      <c r="Q314">
        <v>7</v>
      </c>
      <c r="R314">
        <v>151</v>
      </c>
      <c r="T314">
        <v>5</v>
      </c>
      <c r="U314">
        <v>9322</v>
      </c>
    </row>
    <row r="315" spans="1:21" x14ac:dyDescent="0.15">
      <c r="A315">
        <v>4073</v>
      </c>
      <c r="B315">
        <v>4</v>
      </c>
      <c r="D315">
        <v>73</v>
      </c>
      <c r="E315" s="1" t="s">
        <v>76</v>
      </c>
      <c r="F315" t="s">
        <v>158</v>
      </c>
      <c r="G315">
        <v>4</v>
      </c>
      <c r="H315" s="5" t="s">
        <v>110</v>
      </c>
      <c r="I315" s="9">
        <v>296465</v>
      </c>
      <c r="J315">
        <v>1</v>
      </c>
      <c r="K315">
        <v>50</v>
      </c>
      <c r="L315" t="s">
        <v>111</v>
      </c>
      <c r="N315">
        <v>0</v>
      </c>
      <c r="O315">
        <v>7</v>
      </c>
      <c r="P315">
        <v>11804</v>
      </c>
      <c r="Q315">
        <v>7</v>
      </c>
      <c r="R315">
        <v>151</v>
      </c>
      <c r="T315">
        <v>5</v>
      </c>
      <c r="U315">
        <v>9443</v>
      </c>
    </row>
    <row r="316" spans="1:21" x14ac:dyDescent="0.15">
      <c r="A316">
        <v>4074</v>
      </c>
      <c r="B316">
        <v>4</v>
      </c>
      <c r="D316">
        <v>74</v>
      </c>
      <c r="E316" s="1" t="s">
        <v>76</v>
      </c>
      <c r="F316" t="s">
        <v>158</v>
      </c>
      <c r="G316">
        <v>4</v>
      </c>
      <c r="H316" s="5" t="s">
        <v>110</v>
      </c>
      <c r="I316" s="9">
        <v>306306</v>
      </c>
      <c r="J316">
        <v>1</v>
      </c>
      <c r="K316">
        <v>50</v>
      </c>
      <c r="L316" t="s">
        <v>111</v>
      </c>
      <c r="N316">
        <v>0</v>
      </c>
      <c r="O316">
        <v>7</v>
      </c>
      <c r="P316">
        <v>11955</v>
      </c>
      <c r="Q316">
        <v>7</v>
      </c>
      <c r="R316">
        <v>152</v>
      </c>
      <c r="T316">
        <v>5</v>
      </c>
      <c r="U316">
        <v>9564</v>
      </c>
    </row>
    <row r="317" spans="1:21" x14ac:dyDescent="0.15">
      <c r="A317">
        <v>4075</v>
      </c>
      <c r="B317">
        <v>4</v>
      </c>
      <c r="D317">
        <v>75</v>
      </c>
      <c r="E317" s="1" t="s">
        <v>76</v>
      </c>
      <c r="F317" t="s">
        <v>158</v>
      </c>
      <c r="G317">
        <v>4</v>
      </c>
      <c r="H317" s="5" t="s">
        <v>110</v>
      </c>
      <c r="I317" s="9">
        <v>316334</v>
      </c>
      <c r="J317">
        <v>1</v>
      </c>
      <c r="K317">
        <v>50</v>
      </c>
      <c r="L317" t="s">
        <v>111</v>
      </c>
      <c r="N317">
        <v>0</v>
      </c>
      <c r="O317">
        <v>7</v>
      </c>
      <c r="P317">
        <v>12107</v>
      </c>
      <c r="Q317">
        <v>7</v>
      </c>
      <c r="R317">
        <v>151</v>
      </c>
      <c r="T317">
        <v>5</v>
      </c>
      <c r="U317">
        <v>9686</v>
      </c>
    </row>
    <row r="318" spans="1:21" x14ac:dyDescent="0.15">
      <c r="A318">
        <v>4076</v>
      </c>
      <c r="B318">
        <v>4</v>
      </c>
      <c r="D318">
        <v>76</v>
      </c>
      <c r="E318" s="1" t="s">
        <v>76</v>
      </c>
      <c r="F318" t="s">
        <v>158</v>
      </c>
      <c r="G318">
        <v>4</v>
      </c>
      <c r="H318" s="5" t="s">
        <v>110</v>
      </c>
      <c r="I318" s="9">
        <v>326552</v>
      </c>
      <c r="J318">
        <v>1</v>
      </c>
      <c r="K318">
        <v>80</v>
      </c>
      <c r="L318" t="s">
        <v>111</v>
      </c>
      <c r="N318">
        <v>0</v>
      </c>
      <c r="O318">
        <v>7</v>
      </c>
      <c r="P318">
        <v>12258</v>
      </c>
      <c r="Q318">
        <v>7</v>
      </c>
      <c r="R318">
        <v>151</v>
      </c>
      <c r="T318">
        <v>5</v>
      </c>
      <c r="U318">
        <v>9806</v>
      </c>
    </row>
    <row r="319" spans="1:21" x14ac:dyDescent="0.15">
      <c r="A319">
        <v>4077</v>
      </c>
      <c r="B319">
        <v>4</v>
      </c>
      <c r="D319">
        <v>77</v>
      </c>
      <c r="E319" s="1" t="s">
        <v>76</v>
      </c>
      <c r="F319" t="s">
        <v>158</v>
      </c>
      <c r="G319">
        <v>4</v>
      </c>
      <c r="H319" s="5" t="s">
        <v>110</v>
      </c>
      <c r="I319" s="9">
        <v>336959</v>
      </c>
      <c r="J319">
        <v>7001</v>
      </c>
      <c r="K319">
        <v>250</v>
      </c>
      <c r="L319">
        <v>7002</v>
      </c>
      <c r="M319">
        <v>250</v>
      </c>
      <c r="N319">
        <v>1</v>
      </c>
      <c r="O319">
        <v>7</v>
      </c>
      <c r="P319">
        <v>12409</v>
      </c>
      <c r="Q319">
        <v>7</v>
      </c>
      <c r="R319">
        <v>1722</v>
      </c>
      <c r="T319">
        <v>5</v>
      </c>
      <c r="U319">
        <v>9927</v>
      </c>
    </row>
    <row r="320" spans="1:21" x14ac:dyDescent="0.15">
      <c r="A320">
        <v>4078</v>
      </c>
      <c r="B320">
        <v>4</v>
      </c>
      <c r="D320">
        <v>78</v>
      </c>
      <c r="E320" s="1" t="s">
        <v>81</v>
      </c>
      <c r="F320" t="s">
        <v>159</v>
      </c>
      <c r="G320">
        <v>5</v>
      </c>
      <c r="H320" s="5" t="s">
        <v>108</v>
      </c>
      <c r="I320" s="9">
        <v>347557</v>
      </c>
      <c r="J320">
        <v>1</v>
      </c>
      <c r="K320">
        <v>80</v>
      </c>
      <c r="L320" t="s">
        <v>111</v>
      </c>
      <c r="N320">
        <v>0</v>
      </c>
      <c r="O320">
        <v>7</v>
      </c>
      <c r="P320">
        <v>14131</v>
      </c>
      <c r="Q320">
        <v>7</v>
      </c>
      <c r="R320">
        <v>170</v>
      </c>
      <c r="T320">
        <v>5</v>
      </c>
      <c r="U320">
        <v>11305</v>
      </c>
    </row>
    <row r="321" spans="1:21" x14ac:dyDescent="0.15">
      <c r="A321">
        <v>4079</v>
      </c>
      <c r="B321">
        <v>4</v>
      </c>
      <c r="D321">
        <v>79</v>
      </c>
      <c r="E321" s="1" t="s">
        <v>81</v>
      </c>
      <c r="F321" t="s">
        <v>159</v>
      </c>
      <c r="G321">
        <v>5</v>
      </c>
      <c r="H321" s="5" t="s">
        <v>108</v>
      </c>
      <c r="I321" s="9">
        <v>358348</v>
      </c>
      <c r="J321">
        <v>1</v>
      </c>
      <c r="K321">
        <v>80</v>
      </c>
      <c r="L321" t="s">
        <v>111</v>
      </c>
      <c r="N321">
        <v>0</v>
      </c>
      <c r="O321">
        <v>7</v>
      </c>
      <c r="P321">
        <v>14301</v>
      </c>
      <c r="Q321">
        <v>7</v>
      </c>
      <c r="R321">
        <v>171</v>
      </c>
      <c r="T321">
        <v>5</v>
      </c>
      <c r="U321">
        <v>11441</v>
      </c>
    </row>
    <row r="322" spans="1:21" x14ac:dyDescent="0.15">
      <c r="A322">
        <v>4080</v>
      </c>
      <c r="B322">
        <v>4</v>
      </c>
      <c r="D322">
        <v>80</v>
      </c>
      <c r="E322" s="1" t="s">
        <v>81</v>
      </c>
      <c r="F322" t="s">
        <v>159</v>
      </c>
      <c r="G322">
        <v>5</v>
      </c>
      <c r="H322" s="5" t="s">
        <v>108</v>
      </c>
      <c r="I322" s="9">
        <v>369331</v>
      </c>
      <c r="L322" t="s">
        <v>111</v>
      </c>
      <c r="N322">
        <v>0</v>
      </c>
      <c r="O322">
        <v>7</v>
      </c>
      <c r="P322">
        <v>14472</v>
      </c>
      <c r="Q322">
        <v>7</v>
      </c>
      <c r="R322">
        <v>0</v>
      </c>
      <c r="T322">
        <v>5</v>
      </c>
      <c r="U322">
        <v>11578</v>
      </c>
    </row>
    <row r="323" spans="1:21" x14ac:dyDescent="0.15">
      <c r="A323">
        <v>5001</v>
      </c>
      <c r="B323">
        <v>5</v>
      </c>
      <c r="D323">
        <v>1</v>
      </c>
      <c r="E323" s="1" t="s">
        <v>47</v>
      </c>
      <c r="F323" t="s">
        <v>160</v>
      </c>
      <c r="G323">
        <v>1</v>
      </c>
      <c r="H323" s="5" t="s">
        <v>108</v>
      </c>
      <c r="I323" s="9">
        <v>10</v>
      </c>
      <c r="J323">
        <v>1</v>
      </c>
      <c r="K323">
        <v>1</v>
      </c>
      <c r="L323" t="s">
        <v>111</v>
      </c>
      <c r="N323">
        <v>0</v>
      </c>
      <c r="O323">
        <v>5</v>
      </c>
      <c r="P323">
        <v>203</v>
      </c>
      <c r="Q323">
        <v>5</v>
      </c>
      <c r="R323">
        <v>34</v>
      </c>
      <c r="T323">
        <v>6</v>
      </c>
      <c r="U323">
        <v>203</v>
      </c>
    </row>
    <row r="324" spans="1:21" x14ac:dyDescent="0.15">
      <c r="A324">
        <v>5002</v>
      </c>
      <c r="B324">
        <v>5</v>
      </c>
      <c r="D324">
        <v>2</v>
      </c>
      <c r="E324" s="1" t="s">
        <v>47</v>
      </c>
      <c r="F324" t="s">
        <v>160</v>
      </c>
      <c r="G324">
        <v>1</v>
      </c>
      <c r="H324" s="5" t="s">
        <v>108</v>
      </c>
      <c r="I324" s="9">
        <v>52</v>
      </c>
      <c r="J324">
        <v>1</v>
      </c>
      <c r="K324">
        <v>1</v>
      </c>
      <c r="L324" t="s">
        <v>111</v>
      </c>
      <c r="N324">
        <v>0</v>
      </c>
      <c r="O324">
        <v>5</v>
      </c>
      <c r="P324">
        <v>237</v>
      </c>
      <c r="Q324">
        <v>5</v>
      </c>
      <c r="R324">
        <v>34</v>
      </c>
      <c r="T324">
        <v>6</v>
      </c>
      <c r="U324">
        <v>237</v>
      </c>
    </row>
    <row r="325" spans="1:21" x14ac:dyDescent="0.15">
      <c r="A325">
        <v>5003</v>
      </c>
      <c r="B325">
        <v>5</v>
      </c>
      <c r="D325">
        <v>3</v>
      </c>
      <c r="E325" s="1" t="s">
        <v>47</v>
      </c>
      <c r="F325" t="s">
        <v>160</v>
      </c>
      <c r="G325">
        <v>1</v>
      </c>
      <c r="H325" s="5" t="s">
        <v>108</v>
      </c>
      <c r="I325" s="9">
        <v>139</v>
      </c>
      <c r="J325">
        <v>1</v>
      </c>
      <c r="K325">
        <v>1</v>
      </c>
      <c r="L325" t="s">
        <v>111</v>
      </c>
      <c r="N325">
        <v>0</v>
      </c>
      <c r="O325">
        <v>5</v>
      </c>
      <c r="P325">
        <v>271</v>
      </c>
      <c r="Q325">
        <v>5</v>
      </c>
      <c r="R325">
        <v>34</v>
      </c>
      <c r="T325">
        <v>6</v>
      </c>
      <c r="U325">
        <v>271</v>
      </c>
    </row>
    <row r="326" spans="1:21" x14ac:dyDescent="0.15">
      <c r="A326">
        <v>5004</v>
      </c>
      <c r="B326">
        <v>5</v>
      </c>
      <c r="D326">
        <v>4</v>
      </c>
      <c r="E326" s="1" t="s">
        <v>47</v>
      </c>
      <c r="F326" t="s">
        <v>160</v>
      </c>
      <c r="G326">
        <v>1</v>
      </c>
      <c r="H326" s="5" t="s">
        <v>108</v>
      </c>
      <c r="I326" s="9">
        <v>278</v>
      </c>
      <c r="J326">
        <v>1</v>
      </c>
      <c r="K326">
        <v>1</v>
      </c>
      <c r="L326" t="s">
        <v>111</v>
      </c>
      <c r="N326">
        <v>0</v>
      </c>
      <c r="O326">
        <v>5</v>
      </c>
      <c r="P326">
        <v>305</v>
      </c>
      <c r="Q326">
        <v>5</v>
      </c>
      <c r="R326">
        <v>34</v>
      </c>
      <c r="T326">
        <v>6</v>
      </c>
      <c r="U326">
        <v>305</v>
      </c>
    </row>
    <row r="327" spans="1:21" x14ac:dyDescent="0.15">
      <c r="A327">
        <v>5005</v>
      </c>
      <c r="B327">
        <v>5</v>
      </c>
      <c r="D327">
        <v>5</v>
      </c>
      <c r="E327" s="1" t="s">
        <v>47</v>
      </c>
      <c r="F327" t="s">
        <v>160</v>
      </c>
      <c r="G327">
        <v>1</v>
      </c>
      <c r="H327" s="5" t="s">
        <v>108</v>
      </c>
      <c r="I327" s="9">
        <v>475</v>
      </c>
      <c r="J327">
        <v>1</v>
      </c>
      <c r="K327">
        <v>1</v>
      </c>
      <c r="L327" t="s">
        <v>111</v>
      </c>
      <c r="N327">
        <v>0</v>
      </c>
      <c r="O327">
        <v>5</v>
      </c>
      <c r="P327">
        <v>339</v>
      </c>
      <c r="Q327">
        <v>5</v>
      </c>
      <c r="R327">
        <v>34</v>
      </c>
      <c r="T327">
        <v>6</v>
      </c>
      <c r="U327">
        <v>339</v>
      </c>
    </row>
    <row r="328" spans="1:21" x14ac:dyDescent="0.15">
      <c r="A328">
        <v>5006</v>
      </c>
      <c r="B328">
        <v>5</v>
      </c>
      <c r="D328">
        <v>6</v>
      </c>
      <c r="E328" s="1" t="s">
        <v>47</v>
      </c>
      <c r="F328" t="s">
        <v>160</v>
      </c>
      <c r="G328">
        <v>1</v>
      </c>
      <c r="H328" s="5" t="s">
        <v>108</v>
      </c>
      <c r="I328" s="9">
        <v>737</v>
      </c>
      <c r="J328">
        <v>1</v>
      </c>
      <c r="K328">
        <v>1</v>
      </c>
      <c r="L328" t="s">
        <v>111</v>
      </c>
      <c r="N328">
        <v>0</v>
      </c>
      <c r="O328">
        <v>5</v>
      </c>
      <c r="P328">
        <v>373</v>
      </c>
      <c r="Q328">
        <v>5</v>
      </c>
      <c r="R328">
        <v>34</v>
      </c>
      <c r="T328">
        <v>6</v>
      </c>
      <c r="U328">
        <v>373</v>
      </c>
    </row>
    <row r="329" spans="1:21" x14ac:dyDescent="0.15">
      <c r="A329">
        <v>5007</v>
      </c>
      <c r="B329">
        <v>5</v>
      </c>
      <c r="D329">
        <v>7</v>
      </c>
      <c r="E329" s="1" t="s">
        <v>47</v>
      </c>
      <c r="F329" t="s">
        <v>160</v>
      </c>
      <c r="G329">
        <v>1</v>
      </c>
      <c r="H329" s="5" t="s">
        <v>108</v>
      </c>
      <c r="I329" s="9">
        <v>1067</v>
      </c>
      <c r="J329">
        <v>1</v>
      </c>
      <c r="K329">
        <v>1</v>
      </c>
      <c r="L329" t="s">
        <v>111</v>
      </c>
      <c r="N329">
        <v>0</v>
      </c>
      <c r="O329">
        <v>5</v>
      </c>
      <c r="P329">
        <v>407</v>
      </c>
      <c r="Q329">
        <v>5</v>
      </c>
      <c r="R329">
        <v>34</v>
      </c>
      <c r="T329">
        <v>6</v>
      </c>
      <c r="U329">
        <v>407</v>
      </c>
    </row>
    <row r="330" spans="1:21" x14ac:dyDescent="0.15">
      <c r="A330">
        <v>5008</v>
      </c>
      <c r="B330">
        <v>5</v>
      </c>
      <c r="D330">
        <v>8</v>
      </c>
      <c r="E330" s="1" t="s">
        <v>47</v>
      </c>
      <c r="F330" t="s">
        <v>160</v>
      </c>
      <c r="G330">
        <v>1</v>
      </c>
      <c r="H330" s="5" t="s">
        <v>108</v>
      </c>
      <c r="I330" s="9">
        <v>1470</v>
      </c>
      <c r="J330">
        <v>1</v>
      </c>
      <c r="K330">
        <v>1</v>
      </c>
      <c r="L330" t="s">
        <v>111</v>
      </c>
      <c r="N330">
        <v>0</v>
      </c>
      <c r="O330">
        <v>5</v>
      </c>
      <c r="P330">
        <v>441</v>
      </c>
      <c r="Q330">
        <v>5</v>
      </c>
      <c r="R330">
        <v>34</v>
      </c>
      <c r="T330">
        <v>6</v>
      </c>
      <c r="U330">
        <v>441</v>
      </c>
    </row>
    <row r="331" spans="1:21" x14ac:dyDescent="0.15">
      <c r="A331">
        <v>5009</v>
      </c>
      <c r="B331">
        <v>5</v>
      </c>
      <c r="D331">
        <v>9</v>
      </c>
      <c r="E331" s="1" t="s">
        <v>47</v>
      </c>
      <c r="F331" t="s">
        <v>160</v>
      </c>
      <c r="G331">
        <v>1</v>
      </c>
      <c r="H331" s="5" t="s">
        <v>108</v>
      </c>
      <c r="I331" s="9">
        <v>1950</v>
      </c>
      <c r="J331">
        <v>1</v>
      </c>
      <c r="K331">
        <v>1</v>
      </c>
      <c r="L331" t="s">
        <v>111</v>
      </c>
      <c r="N331">
        <v>0</v>
      </c>
      <c r="O331">
        <v>5</v>
      </c>
      <c r="P331">
        <v>475</v>
      </c>
      <c r="Q331">
        <v>5</v>
      </c>
      <c r="R331">
        <v>542</v>
      </c>
      <c r="T331">
        <v>6</v>
      </c>
      <c r="U331">
        <v>475</v>
      </c>
    </row>
    <row r="332" spans="1:21" x14ac:dyDescent="0.15">
      <c r="A332">
        <v>5010</v>
      </c>
      <c r="B332">
        <v>5</v>
      </c>
      <c r="D332">
        <v>10</v>
      </c>
      <c r="E332" s="1" t="s">
        <v>47</v>
      </c>
      <c r="F332" t="s">
        <v>160</v>
      </c>
      <c r="G332">
        <v>1</v>
      </c>
      <c r="H332" s="5" t="s">
        <v>108</v>
      </c>
      <c r="I332" s="9">
        <v>2511</v>
      </c>
      <c r="J332">
        <v>1</v>
      </c>
      <c r="K332">
        <v>1</v>
      </c>
      <c r="L332" t="s">
        <v>111</v>
      </c>
      <c r="N332">
        <v>0</v>
      </c>
      <c r="O332">
        <v>5</v>
      </c>
      <c r="P332">
        <v>1017</v>
      </c>
      <c r="Q332">
        <v>5</v>
      </c>
      <c r="R332">
        <v>68</v>
      </c>
      <c r="T332">
        <v>6</v>
      </c>
      <c r="U332">
        <v>1017</v>
      </c>
    </row>
    <row r="333" spans="1:21" x14ac:dyDescent="0.15">
      <c r="A333">
        <v>5011</v>
      </c>
      <c r="B333">
        <v>5</v>
      </c>
      <c r="D333">
        <v>11</v>
      </c>
      <c r="E333" s="1" t="s">
        <v>47</v>
      </c>
      <c r="F333" t="s">
        <v>160</v>
      </c>
      <c r="G333">
        <v>1</v>
      </c>
      <c r="H333" s="5" t="s">
        <v>108</v>
      </c>
      <c r="I333" s="9">
        <v>3157</v>
      </c>
      <c r="J333">
        <v>1</v>
      </c>
      <c r="K333">
        <v>2</v>
      </c>
      <c r="L333" t="s">
        <v>111</v>
      </c>
      <c r="N333">
        <v>0</v>
      </c>
      <c r="O333">
        <v>5</v>
      </c>
      <c r="P333">
        <v>1085</v>
      </c>
      <c r="Q333">
        <v>5</v>
      </c>
      <c r="R333">
        <v>68</v>
      </c>
      <c r="T333">
        <v>6</v>
      </c>
      <c r="U333">
        <v>1085</v>
      </c>
    </row>
    <row r="334" spans="1:21" x14ac:dyDescent="0.15">
      <c r="A334">
        <v>5012</v>
      </c>
      <c r="B334">
        <v>5</v>
      </c>
      <c r="D334">
        <v>12</v>
      </c>
      <c r="E334" s="1" t="s">
        <v>47</v>
      </c>
      <c r="F334" t="s">
        <v>160</v>
      </c>
      <c r="G334">
        <v>1</v>
      </c>
      <c r="H334" s="5" t="s">
        <v>108</v>
      </c>
      <c r="I334" s="9">
        <v>3890</v>
      </c>
      <c r="J334">
        <v>1</v>
      </c>
      <c r="K334">
        <v>2</v>
      </c>
      <c r="L334" t="s">
        <v>111</v>
      </c>
      <c r="N334">
        <v>0</v>
      </c>
      <c r="O334">
        <v>5</v>
      </c>
      <c r="P334">
        <v>1153</v>
      </c>
      <c r="Q334">
        <v>5</v>
      </c>
      <c r="R334">
        <v>68</v>
      </c>
      <c r="T334">
        <v>6</v>
      </c>
      <c r="U334">
        <v>1153</v>
      </c>
    </row>
    <row r="335" spans="1:21" x14ac:dyDescent="0.15">
      <c r="A335">
        <v>5013</v>
      </c>
      <c r="B335">
        <v>5</v>
      </c>
      <c r="D335">
        <v>13</v>
      </c>
      <c r="E335" s="1" t="s">
        <v>47</v>
      </c>
      <c r="F335" t="s">
        <v>160</v>
      </c>
      <c r="G335">
        <v>1</v>
      </c>
      <c r="H335" s="5" t="s">
        <v>108</v>
      </c>
      <c r="I335" s="9">
        <v>4714</v>
      </c>
      <c r="J335">
        <v>1</v>
      </c>
      <c r="K335">
        <v>2</v>
      </c>
      <c r="L335" t="s">
        <v>111</v>
      </c>
      <c r="N335">
        <v>0</v>
      </c>
      <c r="O335">
        <v>5</v>
      </c>
      <c r="P335">
        <v>1221</v>
      </c>
      <c r="Q335">
        <v>5</v>
      </c>
      <c r="R335">
        <v>68</v>
      </c>
      <c r="T335">
        <v>6</v>
      </c>
      <c r="U335">
        <v>1221</v>
      </c>
    </row>
    <row r="336" spans="1:21" x14ac:dyDescent="0.15">
      <c r="A336">
        <v>5014</v>
      </c>
      <c r="B336">
        <v>5</v>
      </c>
      <c r="D336">
        <v>14</v>
      </c>
      <c r="E336" s="1" t="s">
        <v>47</v>
      </c>
      <c r="F336" t="s">
        <v>160</v>
      </c>
      <c r="G336">
        <v>1</v>
      </c>
      <c r="H336" s="5" t="s">
        <v>108</v>
      </c>
      <c r="I336" s="9">
        <v>5632</v>
      </c>
      <c r="J336">
        <v>1</v>
      </c>
      <c r="K336">
        <v>2</v>
      </c>
      <c r="L336" t="s">
        <v>111</v>
      </c>
      <c r="N336">
        <v>0</v>
      </c>
      <c r="O336">
        <v>5</v>
      </c>
      <c r="P336">
        <v>1289</v>
      </c>
      <c r="Q336">
        <v>5</v>
      </c>
      <c r="R336">
        <v>68</v>
      </c>
      <c r="T336">
        <v>6</v>
      </c>
      <c r="U336">
        <v>1289</v>
      </c>
    </row>
    <row r="337" spans="1:21" x14ac:dyDescent="0.15">
      <c r="A337">
        <v>5015</v>
      </c>
      <c r="B337">
        <v>5</v>
      </c>
      <c r="D337">
        <v>15</v>
      </c>
      <c r="E337" s="1" t="s">
        <v>47</v>
      </c>
      <c r="F337" t="s">
        <v>160</v>
      </c>
      <c r="G337">
        <v>1</v>
      </c>
      <c r="H337" s="5" t="s">
        <v>108</v>
      </c>
      <c r="I337" s="9">
        <v>6646</v>
      </c>
      <c r="J337">
        <v>1</v>
      </c>
      <c r="K337">
        <v>2</v>
      </c>
      <c r="L337" t="s">
        <v>111</v>
      </c>
      <c r="N337">
        <v>0</v>
      </c>
      <c r="O337">
        <v>5</v>
      </c>
      <c r="P337">
        <v>1357</v>
      </c>
      <c r="Q337">
        <v>5</v>
      </c>
      <c r="R337">
        <v>68</v>
      </c>
      <c r="T337">
        <v>6</v>
      </c>
      <c r="U337">
        <v>1357</v>
      </c>
    </row>
    <row r="338" spans="1:21" x14ac:dyDescent="0.15">
      <c r="A338">
        <v>5016</v>
      </c>
      <c r="B338">
        <v>5</v>
      </c>
      <c r="D338">
        <v>16</v>
      </c>
      <c r="E338" s="1" t="s">
        <v>47</v>
      </c>
      <c r="F338" t="s">
        <v>160</v>
      </c>
      <c r="G338">
        <v>1</v>
      </c>
      <c r="H338" s="5" t="s">
        <v>108</v>
      </c>
      <c r="I338" s="9">
        <v>7760</v>
      </c>
      <c r="J338">
        <v>1</v>
      </c>
      <c r="K338">
        <v>2</v>
      </c>
      <c r="L338" t="s">
        <v>111</v>
      </c>
      <c r="N338">
        <v>0</v>
      </c>
      <c r="O338">
        <v>5</v>
      </c>
      <c r="P338">
        <v>1425</v>
      </c>
      <c r="Q338">
        <v>5</v>
      </c>
      <c r="R338">
        <v>67</v>
      </c>
      <c r="T338">
        <v>6</v>
      </c>
      <c r="U338">
        <v>1425</v>
      </c>
    </row>
    <row r="339" spans="1:21" x14ac:dyDescent="0.15">
      <c r="A339">
        <v>5017</v>
      </c>
      <c r="B339">
        <v>5</v>
      </c>
      <c r="D339">
        <v>17</v>
      </c>
      <c r="E339" s="1" t="s">
        <v>47</v>
      </c>
      <c r="F339" t="s">
        <v>160</v>
      </c>
      <c r="G339">
        <v>1</v>
      </c>
      <c r="H339" s="5" t="s">
        <v>108</v>
      </c>
      <c r="I339" s="9">
        <v>8975</v>
      </c>
      <c r="J339">
        <v>1</v>
      </c>
      <c r="K339">
        <v>2</v>
      </c>
      <c r="L339" t="s">
        <v>111</v>
      </c>
      <c r="N339">
        <v>0</v>
      </c>
      <c r="O339">
        <v>5</v>
      </c>
      <c r="P339">
        <v>1492</v>
      </c>
      <c r="Q339">
        <v>5</v>
      </c>
      <c r="R339">
        <v>68</v>
      </c>
      <c r="T339">
        <v>6</v>
      </c>
      <c r="U339">
        <v>1492</v>
      </c>
    </row>
    <row r="340" spans="1:21" x14ac:dyDescent="0.15">
      <c r="A340">
        <v>5018</v>
      </c>
      <c r="B340">
        <v>5</v>
      </c>
      <c r="D340">
        <v>18</v>
      </c>
      <c r="E340" s="1" t="s">
        <v>47</v>
      </c>
      <c r="F340" t="s">
        <v>160</v>
      </c>
      <c r="G340">
        <v>1</v>
      </c>
      <c r="H340" s="5" t="s">
        <v>108</v>
      </c>
      <c r="I340" s="9">
        <v>10295</v>
      </c>
      <c r="J340">
        <v>1</v>
      </c>
      <c r="K340">
        <v>2</v>
      </c>
      <c r="L340" t="s">
        <v>111</v>
      </c>
      <c r="N340">
        <v>0</v>
      </c>
      <c r="O340">
        <v>5</v>
      </c>
      <c r="P340">
        <v>1560</v>
      </c>
      <c r="Q340">
        <v>5</v>
      </c>
      <c r="R340">
        <v>68</v>
      </c>
      <c r="T340">
        <v>6</v>
      </c>
      <c r="U340">
        <v>1560</v>
      </c>
    </row>
    <row r="341" spans="1:21" x14ac:dyDescent="0.15">
      <c r="A341">
        <v>5019</v>
      </c>
      <c r="B341">
        <v>5</v>
      </c>
      <c r="D341">
        <v>19</v>
      </c>
      <c r="E341" s="1" t="s">
        <v>47</v>
      </c>
      <c r="F341" t="s">
        <v>160</v>
      </c>
      <c r="G341">
        <v>1</v>
      </c>
      <c r="H341" s="5" t="s">
        <v>108</v>
      </c>
      <c r="I341" s="9">
        <v>11722</v>
      </c>
      <c r="J341">
        <v>1001</v>
      </c>
      <c r="K341">
        <v>10</v>
      </c>
      <c r="L341">
        <v>1002</v>
      </c>
      <c r="M341">
        <v>10</v>
      </c>
      <c r="N341">
        <v>1</v>
      </c>
      <c r="O341">
        <v>5</v>
      </c>
      <c r="P341">
        <v>1628</v>
      </c>
      <c r="Q341">
        <v>5</v>
      </c>
      <c r="R341">
        <v>916</v>
      </c>
      <c r="T341">
        <v>6</v>
      </c>
      <c r="U341">
        <v>1628</v>
      </c>
    </row>
    <row r="342" spans="1:21" x14ac:dyDescent="0.15">
      <c r="A342">
        <v>5020</v>
      </c>
      <c r="B342">
        <v>5</v>
      </c>
      <c r="D342">
        <v>20</v>
      </c>
      <c r="E342" s="1" t="s">
        <v>52</v>
      </c>
      <c r="F342" t="s">
        <v>161</v>
      </c>
      <c r="G342">
        <v>2</v>
      </c>
      <c r="H342" s="5" t="s">
        <v>108</v>
      </c>
      <c r="I342" s="9">
        <v>13257</v>
      </c>
      <c r="J342">
        <v>1</v>
      </c>
      <c r="K342">
        <v>2</v>
      </c>
      <c r="L342" t="s">
        <v>111</v>
      </c>
      <c r="N342">
        <v>0</v>
      </c>
      <c r="O342">
        <v>5</v>
      </c>
      <c r="P342">
        <v>2544</v>
      </c>
      <c r="Q342">
        <v>5</v>
      </c>
      <c r="R342">
        <v>102</v>
      </c>
      <c r="T342">
        <v>6</v>
      </c>
      <c r="U342">
        <v>2544</v>
      </c>
    </row>
    <row r="343" spans="1:21" x14ac:dyDescent="0.15">
      <c r="A343">
        <v>5021</v>
      </c>
      <c r="B343">
        <v>5</v>
      </c>
      <c r="D343">
        <v>21</v>
      </c>
      <c r="E343" s="1" t="s">
        <v>52</v>
      </c>
      <c r="F343" t="s">
        <v>161</v>
      </c>
      <c r="G343">
        <v>2</v>
      </c>
      <c r="H343" s="5" t="s">
        <v>108</v>
      </c>
      <c r="I343" s="9">
        <v>14904</v>
      </c>
      <c r="J343">
        <v>1</v>
      </c>
      <c r="K343">
        <v>3</v>
      </c>
      <c r="L343" t="s">
        <v>111</v>
      </c>
      <c r="N343">
        <v>0</v>
      </c>
      <c r="O343">
        <v>5</v>
      </c>
      <c r="P343">
        <v>2646</v>
      </c>
      <c r="Q343">
        <v>5</v>
      </c>
      <c r="R343">
        <v>102</v>
      </c>
      <c r="T343">
        <v>6</v>
      </c>
      <c r="U343">
        <v>2646</v>
      </c>
    </row>
    <row r="344" spans="1:21" x14ac:dyDescent="0.15">
      <c r="A344">
        <v>5022</v>
      </c>
      <c r="B344">
        <v>5</v>
      </c>
      <c r="D344">
        <v>22</v>
      </c>
      <c r="E344" s="1" t="s">
        <v>52</v>
      </c>
      <c r="F344" t="s">
        <v>161</v>
      </c>
      <c r="G344">
        <v>2</v>
      </c>
      <c r="H344" s="5" t="s">
        <v>108</v>
      </c>
      <c r="I344" s="9">
        <v>16665</v>
      </c>
      <c r="J344">
        <v>1</v>
      </c>
      <c r="K344">
        <v>3</v>
      </c>
      <c r="L344" t="s">
        <v>111</v>
      </c>
      <c r="N344">
        <v>0</v>
      </c>
      <c r="O344">
        <v>5</v>
      </c>
      <c r="P344">
        <v>2748</v>
      </c>
      <c r="Q344">
        <v>5</v>
      </c>
      <c r="R344">
        <v>102</v>
      </c>
      <c r="T344">
        <v>6</v>
      </c>
      <c r="U344">
        <v>2748</v>
      </c>
    </row>
    <row r="345" spans="1:21" x14ac:dyDescent="0.15">
      <c r="A345">
        <v>5023</v>
      </c>
      <c r="B345">
        <v>5</v>
      </c>
      <c r="D345">
        <v>23</v>
      </c>
      <c r="E345" s="1" t="s">
        <v>52</v>
      </c>
      <c r="F345" t="s">
        <v>161</v>
      </c>
      <c r="G345">
        <v>2</v>
      </c>
      <c r="H345" s="5" t="s">
        <v>108</v>
      </c>
      <c r="I345" s="9">
        <v>18541</v>
      </c>
      <c r="J345">
        <v>1</v>
      </c>
      <c r="K345">
        <v>3</v>
      </c>
      <c r="L345" t="s">
        <v>111</v>
      </c>
      <c r="N345">
        <v>0</v>
      </c>
      <c r="O345">
        <v>5</v>
      </c>
      <c r="P345">
        <v>2850</v>
      </c>
      <c r="Q345">
        <v>5</v>
      </c>
      <c r="R345">
        <v>101</v>
      </c>
      <c r="T345">
        <v>6</v>
      </c>
      <c r="U345">
        <v>2850</v>
      </c>
    </row>
    <row r="346" spans="1:21" x14ac:dyDescent="0.15">
      <c r="A346">
        <v>5024</v>
      </c>
      <c r="B346">
        <v>5</v>
      </c>
      <c r="D346">
        <v>24</v>
      </c>
      <c r="E346" s="1" t="s">
        <v>52</v>
      </c>
      <c r="F346" t="s">
        <v>161</v>
      </c>
      <c r="G346">
        <v>2</v>
      </c>
      <c r="H346" s="5" t="s">
        <v>108</v>
      </c>
      <c r="I346" s="9">
        <v>20535</v>
      </c>
      <c r="J346">
        <v>1</v>
      </c>
      <c r="K346">
        <v>3</v>
      </c>
      <c r="L346" t="s">
        <v>111</v>
      </c>
      <c r="N346">
        <v>0</v>
      </c>
      <c r="O346">
        <v>5</v>
      </c>
      <c r="P346">
        <v>2951</v>
      </c>
      <c r="Q346">
        <v>5</v>
      </c>
      <c r="R346">
        <v>102</v>
      </c>
      <c r="T346">
        <v>6</v>
      </c>
      <c r="U346">
        <v>2951</v>
      </c>
    </row>
    <row r="347" spans="1:21" x14ac:dyDescent="0.15">
      <c r="A347">
        <v>5025</v>
      </c>
      <c r="B347">
        <v>5</v>
      </c>
      <c r="D347">
        <v>25</v>
      </c>
      <c r="E347" s="1" t="s">
        <v>52</v>
      </c>
      <c r="F347" t="s">
        <v>161</v>
      </c>
      <c r="G347">
        <v>2</v>
      </c>
      <c r="H347" s="5" t="s">
        <v>108</v>
      </c>
      <c r="I347" s="9">
        <v>22649</v>
      </c>
      <c r="J347">
        <v>1</v>
      </c>
      <c r="K347">
        <v>3</v>
      </c>
      <c r="L347" t="s">
        <v>111</v>
      </c>
      <c r="N347">
        <v>0</v>
      </c>
      <c r="O347">
        <v>5</v>
      </c>
      <c r="P347">
        <v>3053</v>
      </c>
      <c r="Q347">
        <v>5</v>
      </c>
      <c r="R347">
        <v>102</v>
      </c>
      <c r="T347">
        <v>6</v>
      </c>
      <c r="U347">
        <v>3053</v>
      </c>
    </row>
    <row r="348" spans="1:21" x14ac:dyDescent="0.15">
      <c r="A348">
        <v>5026</v>
      </c>
      <c r="B348">
        <v>5</v>
      </c>
      <c r="D348">
        <v>26</v>
      </c>
      <c r="E348" s="1" t="s">
        <v>52</v>
      </c>
      <c r="F348" t="s">
        <v>161</v>
      </c>
      <c r="G348">
        <v>2</v>
      </c>
      <c r="H348" s="5" t="s">
        <v>108</v>
      </c>
      <c r="I348" s="9">
        <v>24884</v>
      </c>
      <c r="J348">
        <v>1</v>
      </c>
      <c r="K348">
        <v>3</v>
      </c>
      <c r="L348" t="s">
        <v>111</v>
      </c>
      <c r="N348">
        <v>0</v>
      </c>
      <c r="O348">
        <v>5</v>
      </c>
      <c r="P348">
        <v>3155</v>
      </c>
      <c r="Q348">
        <v>5</v>
      </c>
      <c r="R348">
        <v>102</v>
      </c>
      <c r="T348">
        <v>6</v>
      </c>
      <c r="U348">
        <v>3155</v>
      </c>
    </row>
    <row r="349" spans="1:21" x14ac:dyDescent="0.15">
      <c r="A349">
        <v>5027</v>
      </c>
      <c r="B349">
        <v>5</v>
      </c>
      <c r="D349">
        <v>27</v>
      </c>
      <c r="E349" s="1" t="s">
        <v>52</v>
      </c>
      <c r="F349" t="s">
        <v>161</v>
      </c>
      <c r="G349">
        <v>2</v>
      </c>
      <c r="H349" s="5" t="s">
        <v>108</v>
      </c>
      <c r="I349" s="9">
        <v>27244</v>
      </c>
      <c r="J349">
        <v>1</v>
      </c>
      <c r="K349">
        <v>3</v>
      </c>
      <c r="L349" t="s">
        <v>111</v>
      </c>
      <c r="N349">
        <v>0</v>
      </c>
      <c r="O349">
        <v>5</v>
      </c>
      <c r="P349">
        <v>3257</v>
      </c>
      <c r="Q349">
        <v>5</v>
      </c>
      <c r="R349">
        <v>102</v>
      </c>
      <c r="T349">
        <v>6</v>
      </c>
      <c r="U349">
        <v>3257</v>
      </c>
    </row>
    <row r="350" spans="1:21" x14ac:dyDescent="0.15">
      <c r="A350">
        <v>5028</v>
      </c>
      <c r="B350">
        <v>5</v>
      </c>
      <c r="D350">
        <v>28</v>
      </c>
      <c r="E350" s="1" t="s">
        <v>52</v>
      </c>
      <c r="F350" t="s">
        <v>161</v>
      </c>
      <c r="G350">
        <v>2</v>
      </c>
      <c r="H350" s="5" t="s">
        <v>108</v>
      </c>
      <c r="I350" s="9">
        <v>29728</v>
      </c>
      <c r="J350">
        <v>1</v>
      </c>
      <c r="K350">
        <v>3</v>
      </c>
      <c r="L350" t="s">
        <v>111</v>
      </c>
      <c r="N350">
        <v>0</v>
      </c>
      <c r="O350">
        <v>5</v>
      </c>
      <c r="P350">
        <v>3359</v>
      </c>
      <c r="Q350">
        <v>5</v>
      </c>
      <c r="R350">
        <v>101</v>
      </c>
      <c r="T350">
        <v>6</v>
      </c>
      <c r="U350">
        <v>3359</v>
      </c>
    </row>
    <row r="351" spans="1:21" x14ac:dyDescent="0.15">
      <c r="A351">
        <v>5029</v>
      </c>
      <c r="B351">
        <v>5</v>
      </c>
      <c r="D351">
        <v>29</v>
      </c>
      <c r="E351" s="1" t="s">
        <v>52</v>
      </c>
      <c r="F351" t="s">
        <v>161</v>
      </c>
      <c r="G351">
        <v>2</v>
      </c>
      <c r="H351" s="5" t="s">
        <v>108</v>
      </c>
      <c r="I351" s="9">
        <v>32341</v>
      </c>
      <c r="J351">
        <v>2001</v>
      </c>
      <c r="K351">
        <v>25</v>
      </c>
      <c r="L351">
        <v>2002</v>
      </c>
      <c r="M351">
        <v>25</v>
      </c>
      <c r="N351">
        <v>1</v>
      </c>
      <c r="O351">
        <v>5</v>
      </c>
      <c r="P351">
        <v>3460</v>
      </c>
      <c r="Q351">
        <v>5</v>
      </c>
      <c r="R351">
        <v>1290</v>
      </c>
      <c r="T351">
        <v>6</v>
      </c>
      <c r="U351">
        <v>3460</v>
      </c>
    </row>
    <row r="352" spans="1:21" x14ac:dyDescent="0.15">
      <c r="A352">
        <v>5030</v>
      </c>
      <c r="B352">
        <v>5</v>
      </c>
      <c r="D352">
        <v>30</v>
      </c>
      <c r="E352" s="1" t="s">
        <v>57</v>
      </c>
      <c r="F352" t="s">
        <v>162</v>
      </c>
      <c r="G352">
        <v>3</v>
      </c>
      <c r="H352" s="5" t="s">
        <v>108</v>
      </c>
      <c r="I352" s="9">
        <v>35082</v>
      </c>
      <c r="J352">
        <v>1</v>
      </c>
      <c r="K352">
        <v>3</v>
      </c>
      <c r="L352" t="s">
        <v>111</v>
      </c>
      <c r="N352">
        <v>0</v>
      </c>
      <c r="O352">
        <v>5</v>
      </c>
      <c r="P352">
        <v>4750</v>
      </c>
      <c r="Q352">
        <v>5</v>
      </c>
      <c r="R352">
        <v>135</v>
      </c>
      <c r="T352">
        <v>6</v>
      </c>
      <c r="U352">
        <v>4750</v>
      </c>
    </row>
    <row r="353" spans="1:21" x14ac:dyDescent="0.15">
      <c r="A353">
        <v>5031</v>
      </c>
      <c r="B353">
        <v>5</v>
      </c>
      <c r="D353">
        <v>31</v>
      </c>
      <c r="E353" s="1" t="s">
        <v>57</v>
      </c>
      <c r="F353" t="s">
        <v>162</v>
      </c>
      <c r="G353">
        <v>3</v>
      </c>
      <c r="H353" s="5" t="s">
        <v>108</v>
      </c>
      <c r="I353" s="9">
        <v>37954</v>
      </c>
      <c r="J353">
        <v>1</v>
      </c>
      <c r="K353">
        <v>4</v>
      </c>
      <c r="L353" t="s">
        <v>111</v>
      </c>
      <c r="N353">
        <v>0</v>
      </c>
      <c r="O353">
        <v>5</v>
      </c>
      <c r="P353">
        <v>4885</v>
      </c>
      <c r="Q353">
        <v>5</v>
      </c>
      <c r="R353">
        <v>136</v>
      </c>
      <c r="T353">
        <v>6</v>
      </c>
      <c r="U353">
        <v>4885</v>
      </c>
    </row>
    <row r="354" spans="1:21" x14ac:dyDescent="0.15">
      <c r="A354">
        <v>5032</v>
      </c>
      <c r="B354">
        <v>5</v>
      </c>
      <c r="D354">
        <v>32</v>
      </c>
      <c r="E354" s="1" t="s">
        <v>57</v>
      </c>
      <c r="F354" t="s">
        <v>162</v>
      </c>
      <c r="G354">
        <v>3</v>
      </c>
      <c r="H354" s="5" t="s">
        <v>108</v>
      </c>
      <c r="I354" s="9">
        <v>40960</v>
      </c>
      <c r="J354">
        <v>1</v>
      </c>
      <c r="K354">
        <v>4</v>
      </c>
      <c r="L354" t="s">
        <v>111</v>
      </c>
      <c r="N354">
        <v>0</v>
      </c>
      <c r="O354">
        <v>5</v>
      </c>
      <c r="P354">
        <v>5021</v>
      </c>
      <c r="Q354">
        <v>5</v>
      </c>
      <c r="R354">
        <v>136</v>
      </c>
      <c r="T354">
        <v>6</v>
      </c>
      <c r="U354">
        <v>5021</v>
      </c>
    </row>
    <row r="355" spans="1:21" x14ac:dyDescent="0.15">
      <c r="A355">
        <v>5033</v>
      </c>
      <c r="B355">
        <v>5</v>
      </c>
      <c r="D355">
        <v>33</v>
      </c>
      <c r="E355" s="1" t="s">
        <v>57</v>
      </c>
      <c r="F355" t="s">
        <v>162</v>
      </c>
      <c r="G355">
        <v>3</v>
      </c>
      <c r="H355" s="5" t="s">
        <v>108</v>
      </c>
      <c r="I355" s="9">
        <v>44099</v>
      </c>
      <c r="J355">
        <v>1</v>
      </c>
      <c r="K355">
        <v>4</v>
      </c>
      <c r="L355" t="s">
        <v>111</v>
      </c>
      <c r="N355">
        <v>0</v>
      </c>
      <c r="O355">
        <v>5</v>
      </c>
      <c r="P355">
        <v>5157</v>
      </c>
      <c r="Q355">
        <v>5</v>
      </c>
      <c r="R355">
        <v>135</v>
      </c>
      <c r="T355">
        <v>6</v>
      </c>
      <c r="U355">
        <v>5157</v>
      </c>
    </row>
    <row r="356" spans="1:21" x14ac:dyDescent="0.15">
      <c r="A356">
        <v>5034</v>
      </c>
      <c r="B356">
        <v>5</v>
      </c>
      <c r="D356">
        <v>34</v>
      </c>
      <c r="E356" s="1" t="s">
        <v>57</v>
      </c>
      <c r="F356" t="s">
        <v>162</v>
      </c>
      <c r="G356">
        <v>3</v>
      </c>
      <c r="H356" s="5" t="s">
        <v>108</v>
      </c>
      <c r="I356" s="9">
        <v>47375</v>
      </c>
      <c r="J356">
        <v>1</v>
      </c>
      <c r="K356">
        <v>4</v>
      </c>
      <c r="L356" t="s">
        <v>111</v>
      </c>
      <c r="N356">
        <v>0</v>
      </c>
      <c r="O356">
        <v>5</v>
      </c>
      <c r="P356">
        <v>5292</v>
      </c>
      <c r="Q356">
        <v>5</v>
      </c>
      <c r="R356">
        <v>136</v>
      </c>
      <c r="T356">
        <v>6</v>
      </c>
      <c r="U356">
        <v>5292</v>
      </c>
    </row>
    <row r="357" spans="1:21" x14ac:dyDescent="0.15">
      <c r="A357">
        <v>5035</v>
      </c>
      <c r="B357">
        <v>5</v>
      </c>
      <c r="D357">
        <v>35</v>
      </c>
      <c r="E357" s="1" t="s">
        <v>57</v>
      </c>
      <c r="F357" t="s">
        <v>162</v>
      </c>
      <c r="G357">
        <v>3</v>
      </c>
      <c r="H357" s="5" t="s">
        <v>108</v>
      </c>
      <c r="I357" s="9">
        <v>50788</v>
      </c>
      <c r="J357">
        <v>1</v>
      </c>
      <c r="K357">
        <v>4</v>
      </c>
      <c r="L357" t="s">
        <v>111</v>
      </c>
      <c r="N357">
        <v>0</v>
      </c>
      <c r="O357">
        <v>5</v>
      </c>
      <c r="P357">
        <v>5428</v>
      </c>
      <c r="Q357">
        <v>5</v>
      </c>
      <c r="R357">
        <v>136</v>
      </c>
      <c r="T357">
        <v>6</v>
      </c>
      <c r="U357">
        <v>5428</v>
      </c>
    </row>
    <row r="358" spans="1:21" x14ac:dyDescent="0.15">
      <c r="A358">
        <v>5036</v>
      </c>
      <c r="B358">
        <v>5</v>
      </c>
      <c r="D358">
        <v>36</v>
      </c>
      <c r="E358" s="1" t="s">
        <v>57</v>
      </c>
      <c r="F358" t="s">
        <v>162</v>
      </c>
      <c r="G358">
        <v>3</v>
      </c>
      <c r="H358" s="5" t="s">
        <v>108</v>
      </c>
      <c r="I358" s="9">
        <v>54340</v>
      </c>
      <c r="J358">
        <v>1</v>
      </c>
      <c r="K358">
        <v>4</v>
      </c>
      <c r="L358" t="s">
        <v>111</v>
      </c>
      <c r="N358">
        <v>0</v>
      </c>
      <c r="O358">
        <v>5</v>
      </c>
      <c r="P358">
        <v>5564</v>
      </c>
      <c r="Q358">
        <v>5</v>
      </c>
      <c r="R358">
        <v>136</v>
      </c>
      <c r="T358">
        <v>6</v>
      </c>
      <c r="U358">
        <v>5564</v>
      </c>
    </row>
    <row r="359" spans="1:21" x14ac:dyDescent="0.15">
      <c r="A359">
        <v>5037</v>
      </c>
      <c r="B359">
        <v>5</v>
      </c>
      <c r="D359">
        <v>37</v>
      </c>
      <c r="E359" s="1" t="s">
        <v>57</v>
      </c>
      <c r="F359" t="s">
        <v>162</v>
      </c>
      <c r="G359">
        <v>3</v>
      </c>
      <c r="H359" s="5" t="s">
        <v>108</v>
      </c>
      <c r="I359" s="9">
        <v>58034</v>
      </c>
      <c r="J359">
        <v>1</v>
      </c>
      <c r="K359">
        <v>4</v>
      </c>
      <c r="L359" t="s">
        <v>111</v>
      </c>
      <c r="N359">
        <v>0</v>
      </c>
      <c r="O359">
        <v>5</v>
      </c>
      <c r="P359">
        <v>5700</v>
      </c>
      <c r="Q359">
        <v>5</v>
      </c>
      <c r="R359">
        <v>135</v>
      </c>
      <c r="T359">
        <v>6</v>
      </c>
      <c r="U359">
        <v>5700</v>
      </c>
    </row>
    <row r="360" spans="1:21" x14ac:dyDescent="0.15">
      <c r="A360">
        <v>5038</v>
      </c>
      <c r="B360">
        <v>5</v>
      </c>
      <c r="D360">
        <v>38</v>
      </c>
      <c r="E360" s="1" t="s">
        <v>57</v>
      </c>
      <c r="F360" t="s">
        <v>162</v>
      </c>
      <c r="G360">
        <v>3</v>
      </c>
      <c r="H360" s="5" t="s">
        <v>108</v>
      </c>
      <c r="I360" s="9">
        <v>61870</v>
      </c>
      <c r="J360">
        <v>1</v>
      </c>
      <c r="K360">
        <v>4</v>
      </c>
      <c r="L360" t="s">
        <v>111</v>
      </c>
      <c r="N360">
        <v>0</v>
      </c>
      <c r="O360">
        <v>5</v>
      </c>
      <c r="P360">
        <v>5835</v>
      </c>
      <c r="Q360">
        <v>5</v>
      </c>
      <c r="R360">
        <v>136</v>
      </c>
      <c r="T360">
        <v>6</v>
      </c>
      <c r="U360">
        <v>5835</v>
      </c>
    </row>
    <row r="361" spans="1:21" x14ac:dyDescent="0.15">
      <c r="A361">
        <v>5039</v>
      </c>
      <c r="B361">
        <v>5</v>
      </c>
      <c r="D361">
        <v>39</v>
      </c>
      <c r="E361" s="1" t="s">
        <v>57</v>
      </c>
      <c r="F361" t="s">
        <v>162</v>
      </c>
      <c r="G361">
        <v>3</v>
      </c>
      <c r="H361" s="5" t="s">
        <v>108</v>
      </c>
      <c r="I361" s="9">
        <v>65849</v>
      </c>
      <c r="J361">
        <v>3001</v>
      </c>
      <c r="K361">
        <v>50</v>
      </c>
      <c r="L361">
        <v>3002</v>
      </c>
      <c r="M361">
        <v>50</v>
      </c>
      <c r="N361">
        <v>1</v>
      </c>
      <c r="O361">
        <v>5</v>
      </c>
      <c r="P361">
        <v>5971</v>
      </c>
      <c r="Q361">
        <v>5</v>
      </c>
      <c r="R361">
        <v>1663</v>
      </c>
      <c r="T361">
        <v>6</v>
      </c>
      <c r="U361">
        <v>5971</v>
      </c>
    </row>
    <row r="362" spans="1:21" x14ac:dyDescent="0.15">
      <c r="A362">
        <v>5040</v>
      </c>
      <c r="B362">
        <v>5</v>
      </c>
      <c r="D362">
        <v>40</v>
      </c>
      <c r="E362" s="1" t="s">
        <v>62</v>
      </c>
      <c r="F362" t="s">
        <v>163</v>
      </c>
      <c r="G362">
        <v>3</v>
      </c>
      <c r="H362" s="5" t="s">
        <v>109</v>
      </c>
      <c r="I362" s="9">
        <v>69975</v>
      </c>
      <c r="J362">
        <v>1</v>
      </c>
      <c r="K362">
        <v>4</v>
      </c>
      <c r="L362" t="s">
        <v>111</v>
      </c>
      <c r="N362">
        <v>0</v>
      </c>
      <c r="O362">
        <v>5</v>
      </c>
      <c r="P362">
        <v>7634</v>
      </c>
      <c r="Q362">
        <v>5</v>
      </c>
      <c r="R362">
        <v>169</v>
      </c>
      <c r="T362">
        <v>6</v>
      </c>
      <c r="U362">
        <v>7634</v>
      </c>
    </row>
    <row r="363" spans="1:21" x14ac:dyDescent="0.15">
      <c r="A363">
        <v>5041</v>
      </c>
      <c r="B363">
        <v>5</v>
      </c>
      <c r="D363">
        <v>41</v>
      </c>
      <c r="E363" s="1" t="s">
        <v>62</v>
      </c>
      <c r="F363" t="s">
        <v>163</v>
      </c>
      <c r="G363">
        <v>3</v>
      </c>
      <c r="H363" s="5" t="s">
        <v>109</v>
      </c>
      <c r="I363" s="9">
        <v>74247</v>
      </c>
      <c r="J363">
        <v>1</v>
      </c>
      <c r="K363">
        <v>6</v>
      </c>
      <c r="L363" t="s">
        <v>111</v>
      </c>
      <c r="N363">
        <v>0</v>
      </c>
      <c r="O363">
        <v>5</v>
      </c>
      <c r="P363">
        <v>7803</v>
      </c>
      <c r="Q363">
        <v>5</v>
      </c>
      <c r="R363">
        <v>170</v>
      </c>
      <c r="T363">
        <v>6</v>
      </c>
      <c r="U363">
        <v>7803</v>
      </c>
    </row>
    <row r="364" spans="1:21" x14ac:dyDescent="0.15">
      <c r="A364">
        <v>5042</v>
      </c>
      <c r="B364">
        <v>5</v>
      </c>
      <c r="D364">
        <v>42</v>
      </c>
      <c r="E364" s="1" t="s">
        <v>62</v>
      </c>
      <c r="F364" t="s">
        <v>163</v>
      </c>
      <c r="G364">
        <v>3</v>
      </c>
      <c r="H364" s="5" t="s">
        <v>109</v>
      </c>
      <c r="I364" s="9">
        <v>78668</v>
      </c>
      <c r="J364">
        <v>1</v>
      </c>
      <c r="K364">
        <v>6</v>
      </c>
      <c r="L364" t="s">
        <v>111</v>
      </c>
      <c r="N364">
        <v>0</v>
      </c>
      <c r="O364">
        <v>5</v>
      </c>
      <c r="P364">
        <v>7973</v>
      </c>
      <c r="Q364">
        <v>5</v>
      </c>
      <c r="R364">
        <v>170</v>
      </c>
      <c r="T364">
        <v>6</v>
      </c>
      <c r="U364">
        <v>7973</v>
      </c>
    </row>
    <row r="365" spans="1:21" x14ac:dyDescent="0.15">
      <c r="A365">
        <v>5043</v>
      </c>
      <c r="B365">
        <v>5</v>
      </c>
      <c r="D365">
        <v>43</v>
      </c>
      <c r="E365" s="1" t="s">
        <v>62</v>
      </c>
      <c r="F365" t="s">
        <v>163</v>
      </c>
      <c r="G365">
        <v>3</v>
      </c>
      <c r="H365" s="5" t="s">
        <v>109</v>
      </c>
      <c r="I365" s="9">
        <v>83238</v>
      </c>
      <c r="J365">
        <v>1</v>
      </c>
      <c r="K365">
        <v>6</v>
      </c>
      <c r="L365" t="s">
        <v>111</v>
      </c>
      <c r="N365">
        <v>0</v>
      </c>
      <c r="O365">
        <v>5</v>
      </c>
      <c r="P365">
        <v>8143</v>
      </c>
      <c r="Q365">
        <v>5</v>
      </c>
      <c r="R365">
        <v>169</v>
      </c>
      <c r="T365">
        <v>6</v>
      </c>
      <c r="U365">
        <v>8143</v>
      </c>
    </row>
    <row r="366" spans="1:21" x14ac:dyDescent="0.15">
      <c r="A366">
        <v>5044</v>
      </c>
      <c r="B366">
        <v>5</v>
      </c>
      <c r="D366">
        <v>44</v>
      </c>
      <c r="E366" s="1" t="s">
        <v>62</v>
      </c>
      <c r="F366" t="s">
        <v>163</v>
      </c>
      <c r="G366">
        <v>3</v>
      </c>
      <c r="H366" s="5" t="s">
        <v>109</v>
      </c>
      <c r="I366" s="9">
        <v>87960</v>
      </c>
      <c r="J366">
        <v>1</v>
      </c>
      <c r="K366">
        <v>6</v>
      </c>
      <c r="L366" t="s">
        <v>111</v>
      </c>
      <c r="N366">
        <v>0</v>
      </c>
      <c r="O366">
        <v>5</v>
      </c>
      <c r="P366">
        <v>8312</v>
      </c>
      <c r="Q366">
        <v>5</v>
      </c>
      <c r="R366">
        <v>170</v>
      </c>
      <c r="T366">
        <v>6</v>
      </c>
      <c r="U366">
        <v>8312</v>
      </c>
    </row>
    <row r="367" spans="1:21" x14ac:dyDescent="0.15">
      <c r="A367">
        <v>5045</v>
      </c>
      <c r="B367">
        <v>5</v>
      </c>
      <c r="D367">
        <v>45</v>
      </c>
      <c r="E367" s="1" t="s">
        <v>62</v>
      </c>
      <c r="F367" t="s">
        <v>163</v>
      </c>
      <c r="G367">
        <v>3</v>
      </c>
      <c r="H367" s="5" t="s">
        <v>109</v>
      </c>
      <c r="I367" s="9">
        <v>92834</v>
      </c>
      <c r="J367">
        <v>1</v>
      </c>
      <c r="K367">
        <v>6</v>
      </c>
      <c r="L367" t="s">
        <v>111</v>
      </c>
      <c r="N367">
        <v>0</v>
      </c>
      <c r="O367">
        <v>5</v>
      </c>
      <c r="P367">
        <v>8482</v>
      </c>
      <c r="Q367">
        <v>5</v>
      </c>
      <c r="R367">
        <v>170</v>
      </c>
      <c r="T367">
        <v>6</v>
      </c>
      <c r="U367">
        <v>8482</v>
      </c>
    </row>
    <row r="368" spans="1:21" x14ac:dyDescent="0.15">
      <c r="A368">
        <v>5046</v>
      </c>
      <c r="B368">
        <v>5</v>
      </c>
      <c r="D368">
        <v>46</v>
      </c>
      <c r="E368" s="1" t="s">
        <v>62</v>
      </c>
      <c r="F368" t="s">
        <v>163</v>
      </c>
      <c r="G368">
        <v>3</v>
      </c>
      <c r="H368" s="5" t="s">
        <v>109</v>
      </c>
      <c r="I368" s="9">
        <v>97863</v>
      </c>
      <c r="J368">
        <v>1</v>
      </c>
      <c r="K368">
        <v>8</v>
      </c>
      <c r="L368" t="s">
        <v>111</v>
      </c>
      <c r="N368">
        <v>0</v>
      </c>
      <c r="O368">
        <v>5</v>
      </c>
      <c r="P368">
        <v>8652</v>
      </c>
      <c r="Q368">
        <v>5</v>
      </c>
      <c r="R368">
        <v>169</v>
      </c>
      <c r="T368">
        <v>6</v>
      </c>
      <c r="U368">
        <v>8652</v>
      </c>
    </row>
    <row r="369" spans="1:21" x14ac:dyDescent="0.15">
      <c r="A369">
        <v>5047</v>
      </c>
      <c r="B369">
        <v>5</v>
      </c>
      <c r="D369">
        <v>47</v>
      </c>
      <c r="E369" s="1" t="s">
        <v>62</v>
      </c>
      <c r="F369" t="s">
        <v>163</v>
      </c>
      <c r="G369">
        <v>3</v>
      </c>
      <c r="H369" s="5" t="s">
        <v>109</v>
      </c>
      <c r="I369" s="9">
        <v>103046</v>
      </c>
      <c r="J369">
        <v>1</v>
      </c>
      <c r="K369">
        <v>8</v>
      </c>
      <c r="L369" t="s">
        <v>111</v>
      </c>
      <c r="N369">
        <v>0</v>
      </c>
      <c r="O369">
        <v>5</v>
      </c>
      <c r="P369">
        <v>8821</v>
      </c>
      <c r="Q369">
        <v>5</v>
      </c>
      <c r="R369">
        <v>170</v>
      </c>
      <c r="T369">
        <v>6</v>
      </c>
      <c r="U369">
        <v>8821</v>
      </c>
    </row>
    <row r="370" spans="1:21" x14ac:dyDescent="0.15">
      <c r="A370">
        <v>5048</v>
      </c>
      <c r="B370">
        <v>5</v>
      </c>
      <c r="D370">
        <v>48</v>
      </c>
      <c r="E370" s="1" t="s">
        <v>62</v>
      </c>
      <c r="F370" t="s">
        <v>163</v>
      </c>
      <c r="G370">
        <v>3</v>
      </c>
      <c r="H370" s="5" t="s">
        <v>109</v>
      </c>
      <c r="I370" s="9">
        <v>108387</v>
      </c>
      <c r="J370">
        <v>1</v>
      </c>
      <c r="K370">
        <v>8</v>
      </c>
      <c r="L370" t="s">
        <v>111</v>
      </c>
      <c r="N370">
        <v>0</v>
      </c>
      <c r="O370">
        <v>5</v>
      </c>
      <c r="P370">
        <v>8991</v>
      </c>
      <c r="Q370">
        <v>5</v>
      </c>
      <c r="R370">
        <v>169</v>
      </c>
      <c r="T370">
        <v>6</v>
      </c>
      <c r="U370">
        <v>8991</v>
      </c>
    </row>
    <row r="371" spans="1:21" x14ac:dyDescent="0.15">
      <c r="A371">
        <v>5049</v>
      </c>
      <c r="B371">
        <v>5</v>
      </c>
      <c r="D371">
        <v>49</v>
      </c>
      <c r="E371" s="1" t="s">
        <v>62</v>
      </c>
      <c r="F371" t="s">
        <v>163</v>
      </c>
      <c r="G371">
        <v>3</v>
      </c>
      <c r="H371" s="5" t="s">
        <v>109</v>
      </c>
      <c r="I371" s="9">
        <v>113886</v>
      </c>
      <c r="J371">
        <v>4001</v>
      </c>
      <c r="K371">
        <v>85</v>
      </c>
      <c r="L371">
        <v>4002</v>
      </c>
      <c r="M371">
        <v>85</v>
      </c>
      <c r="N371">
        <v>1</v>
      </c>
      <c r="O371">
        <v>5</v>
      </c>
      <c r="P371">
        <v>9160</v>
      </c>
      <c r="Q371">
        <v>5</v>
      </c>
      <c r="R371">
        <v>2036</v>
      </c>
      <c r="T371">
        <v>6</v>
      </c>
      <c r="U371">
        <v>9160</v>
      </c>
    </row>
    <row r="372" spans="1:21" x14ac:dyDescent="0.15">
      <c r="A372">
        <v>5050</v>
      </c>
      <c r="B372">
        <v>5</v>
      </c>
      <c r="D372">
        <v>50</v>
      </c>
      <c r="E372" s="1" t="s">
        <v>67</v>
      </c>
      <c r="F372" t="s">
        <v>164</v>
      </c>
      <c r="G372">
        <v>4</v>
      </c>
      <c r="H372" s="5" t="s">
        <v>108</v>
      </c>
      <c r="I372" s="9">
        <v>119544</v>
      </c>
      <c r="J372">
        <v>1</v>
      </c>
      <c r="K372">
        <v>8</v>
      </c>
      <c r="L372" t="s">
        <v>111</v>
      </c>
      <c r="N372">
        <v>0</v>
      </c>
      <c r="O372">
        <v>5</v>
      </c>
      <c r="P372">
        <v>11196</v>
      </c>
      <c r="Q372">
        <v>5</v>
      </c>
      <c r="R372">
        <v>204</v>
      </c>
      <c r="T372">
        <v>6</v>
      </c>
      <c r="U372">
        <v>11196</v>
      </c>
    </row>
    <row r="373" spans="1:21" x14ac:dyDescent="0.15">
      <c r="A373">
        <v>5051</v>
      </c>
      <c r="B373">
        <v>5</v>
      </c>
      <c r="D373">
        <v>51</v>
      </c>
      <c r="E373" s="1" t="s">
        <v>67</v>
      </c>
      <c r="F373" t="s">
        <v>164</v>
      </c>
      <c r="G373">
        <v>4</v>
      </c>
      <c r="H373" s="5" t="s">
        <v>108</v>
      </c>
      <c r="I373" s="9">
        <v>125362</v>
      </c>
      <c r="J373">
        <v>1</v>
      </c>
      <c r="K373">
        <v>10</v>
      </c>
      <c r="L373" t="s">
        <v>111</v>
      </c>
      <c r="N373">
        <v>0</v>
      </c>
      <c r="O373">
        <v>5</v>
      </c>
      <c r="P373">
        <v>11400</v>
      </c>
      <c r="Q373">
        <v>5</v>
      </c>
      <c r="R373">
        <v>203</v>
      </c>
      <c r="T373">
        <v>6</v>
      </c>
      <c r="U373">
        <v>11400</v>
      </c>
    </row>
    <row r="374" spans="1:21" x14ac:dyDescent="0.15">
      <c r="A374">
        <v>5052</v>
      </c>
      <c r="B374">
        <v>5</v>
      </c>
      <c r="D374">
        <v>52</v>
      </c>
      <c r="E374" s="1" t="s">
        <v>67</v>
      </c>
      <c r="F374" t="s">
        <v>164</v>
      </c>
      <c r="G374">
        <v>4</v>
      </c>
      <c r="H374" s="5" t="s">
        <v>108</v>
      </c>
      <c r="I374" s="9">
        <v>131343</v>
      </c>
      <c r="J374">
        <v>1</v>
      </c>
      <c r="K374">
        <v>10</v>
      </c>
      <c r="L374" t="s">
        <v>111</v>
      </c>
      <c r="N374">
        <v>0</v>
      </c>
      <c r="O374">
        <v>5</v>
      </c>
      <c r="P374">
        <v>11603</v>
      </c>
      <c r="Q374">
        <v>5</v>
      </c>
      <c r="R374">
        <v>204</v>
      </c>
      <c r="T374">
        <v>6</v>
      </c>
      <c r="U374">
        <v>11603</v>
      </c>
    </row>
    <row r="375" spans="1:21" x14ac:dyDescent="0.15">
      <c r="A375">
        <v>5053</v>
      </c>
      <c r="B375">
        <v>5</v>
      </c>
      <c r="D375">
        <v>53</v>
      </c>
      <c r="E375" s="1" t="s">
        <v>67</v>
      </c>
      <c r="F375" t="s">
        <v>164</v>
      </c>
      <c r="G375">
        <v>4</v>
      </c>
      <c r="H375" s="5" t="s">
        <v>108</v>
      </c>
      <c r="I375" s="9">
        <v>137487</v>
      </c>
      <c r="J375">
        <v>1</v>
      </c>
      <c r="K375">
        <v>10</v>
      </c>
      <c r="L375" t="s">
        <v>111</v>
      </c>
      <c r="N375">
        <v>0</v>
      </c>
      <c r="O375">
        <v>5</v>
      </c>
      <c r="P375">
        <v>11807</v>
      </c>
      <c r="Q375">
        <v>5</v>
      </c>
      <c r="R375">
        <v>204</v>
      </c>
      <c r="T375">
        <v>6</v>
      </c>
      <c r="U375">
        <v>11807</v>
      </c>
    </row>
    <row r="376" spans="1:21" x14ac:dyDescent="0.15">
      <c r="A376">
        <v>5054</v>
      </c>
      <c r="B376">
        <v>5</v>
      </c>
      <c r="D376">
        <v>54</v>
      </c>
      <c r="E376" s="1" t="s">
        <v>67</v>
      </c>
      <c r="F376" t="s">
        <v>164</v>
      </c>
      <c r="G376">
        <v>4</v>
      </c>
      <c r="H376" s="5" t="s">
        <v>108</v>
      </c>
      <c r="I376" s="9">
        <v>143795</v>
      </c>
      <c r="J376">
        <v>1</v>
      </c>
      <c r="K376">
        <v>10</v>
      </c>
      <c r="L376" t="s">
        <v>111</v>
      </c>
      <c r="N376">
        <v>0</v>
      </c>
      <c r="O376">
        <v>5</v>
      </c>
      <c r="P376">
        <v>12011</v>
      </c>
      <c r="Q376">
        <v>5</v>
      </c>
      <c r="R376">
        <v>203</v>
      </c>
      <c r="T376">
        <v>6</v>
      </c>
      <c r="U376">
        <v>12011</v>
      </c>
    </row>
    <row r="377" spans="1:21" x14ac:dyDescent="0.15">
      <c r="A377">
        <v>5055</v>
      </c>
      <c r="B377">
        <v>5</v>
      </c>
      <c r="D377">
        <v>55</v>
      </c>
      <c r="E377" s="1" t="s">
        <v>67</v>
      </c>
      <c r="F377" t="s">
        <v>164</v>
      </c>
      <c r="G377">
        <v>4</v>
      </c>
      <c r="H377" s="5" t="s">
        <v>108</v>
      </c>
      <c r="I377" s="9">
        <v>150269</v>
      </c>
      <c r="J377">
        <v>1</v>
      </c>
      <c r="K377">
        <v>10</v>
      </c>
      <c r="L377" t="s">
        <v>111</v>
      </c>
      <c r="N377">
        <v>0</v>
      </c>
      <c r="O377">
        <v>5</v>
      </c>
      <c r="P377">
        <v>12214</v>
      </c>
      <c r="Q377">
        <v>5</v>
      </c>
      <c r="R377">
        <v>204</v>
      </c>
      <c r="T377">
        <v>6</v>
      </c>
      <c r="U377">
        <v>12214</v>
      </c>
    </row>
    <row r="378" spans="1:21" x14ac:dyDescent="0.15">
      <c r="A378">
        <v>5056</v>
      </c>
      <c r="B378">
        <v>5</v>
      </c>
      <c r="D378">
        <v>56</v>
      </c>
      <c r="E378" s="1" t="s">
        <v>67</v>
      </c>
      <c r="F378" t="s">
        <v>164</v>
      </c>
      <c r="G378">
        <v>4</v>
      </c>
      <c r="H378" s="5" t="s">
        <v>108</v>
      </c>
      <c r="I378" s="9">
        <v>156910</v>
      </c>
      <c r="J378">
        <v>1</v>
      </c>
      <c r="K378">
        <v>15</v>
      </c>
      <c r="L378" t="s">
        <v>111</v>
      </c>
      <c r="N378">
        <v>0</v>
      </c>
      <c r="O378">
        <v>5</v>
      </c>
      <c r="P378">
        <v>12418</v>
      </c>
      <c r="Q378">
        <v>5</v>
      </c>
      <c r="R378">
        <v>203</v>
      </c>
      <c r="T378">
        <v>6</v>
      </c>
      <c r="U378">
        <v>12418</v>
      </c>
    </row>
    <row r="379" spans="1:21" x14ac:dyDescent="0.15">
      <c r="A379">
        <v>5057</v>
      </c>
      <c r="B379">
        <v>5</v>
      </c>
      <c r="D379">
        <v>57</v>
      </c>
      <c r="E379" s="1" t="s">
        <v>67</v>
      </c>
      <c r="F379" t="s">
        <v>164</v>
      </c>
      <c r="G379">
        <v>4</v>
      </c>
      <c r="H379" s="5" t="s">
        <v>108</v>
      </c>
      <c r="I379" s="9">
        <v>163719</v>
      </c>
      <c r="J379">
        <v>1</v>
      </c>
      <c r="K379">
        <v>15</v>
      </c>
      <c r="L379" t="s">
        <v>111</v>
      </c>
      <c r="N379">
        <v>0</v>
      </c>
      <c r="O379">
        <v>5</v>
      </c>
      <c r="P379">
        <v>12621</v>
      </c>
      <c r="Q379">
        <v>5</v>
      </c>
      <c r="R379">
        <v>204</v>
      </c>
      <c r="T379">
        <v>6</v>
      </c>
      <c r="U379">
        <v>12621</v>
      </c>
    </row>
    <row r="380" spans="1:21" x14ac:dyDescent="0.15">
      <c r="A380">
        <v>5058</v>
      </c>
      <c r="B380">
        <v>5</v>
      </c>
      <c r="D380">
        <v>58</v>
      </c>
      <c r="E380" s="1" t="s">
        <v>67</v>
      </c>
      <c r="F380" t="s">
        <v>164</v>
      </c>
      <c r="G380">
        <v>4</v>
      </c>
      <c r="H380" s="5" t="s">
        <v>108</v>
      </c>
      <c r="I380" s="9">
        <v>170697</v>
      </c>
      <c r="J380">
        <v>1</v>
      </c>
      <c r="K380">
        <v>15</v>
      </c>
      <c r="L380" t="s">
        <v>111</v>
      </c>
      <c r="N380">
        <v>0</v>
      </c>
      <c r="O380">
        <v>5</v>
      </c>
      <c r="P380">
        <v>12825</v>
      </c>
      <c r="Q380">
        <v>5</v>
      </c>
      <c r="R380">
        <v>203</v>
      </c>
      <c r="T380">
        <v>6</v>
      </c>
      <c r="U380">
        <v>12825</v>
      </c>
    </row>
    <row r="381" spans="1:21" x14ac:dyDescent="0.15">
      <c r="A381">
        <v>5059</v>
      </c>
      <c r="B381">
        <v>5</v>
      </c>
      <c r="D381">
        <v>59</v>
      </c>
      <c r="E381" s="1" t="s">
        <v>67</v>
      </c>
      <c r="F381" t="s">
        <v>164</v>
      </c>
      <c r="G381">
        <v>4</v>
      </c>
      <c r="H381" s="5" t="s">
        <v>108</v>
      </c>
      <c r="I381" s="9">
        <v>177846</v>
      </c>
      <c r="J381">
        <v>5001</v>
      </c>
      <c r="K381">
        <v>130</v>
      </c>
      <c r="L381">
        <v>5002</v>
      </c>
      <c r="M381">
        <v>130</v>
      </c>
      <c r="N381">
        <v>1</v>
      </c>
      <c r="O381">
        <v>5</v>
      </c>
      <c r="P381">
        <v>13028</v>
      </c>
      <c r="Q381">
        <v>5</v>
      </c>
      <c r="R381">
        <v>2409</v>
      </c>
      <c r="T381">
        <v>6</v>
      </c>
      <c r="U381">
        <v>13028</v>
      </c>
    </row>
    <row r="382" spans="1:21" x14ac:dyDescent="0.15">
      <c r="A382">
        <v>5060</v>
      </c>
      <c r="B382">
        <v>5</v>
      </c>
      <c r="D382">
        <v>60</v>
      </c>
      <c r="E382" s="1" t="s">
        <v>72</v>
      </c>
      <c r="F382" t="s">
        <v>165</v>
      </c>
      <c r="G382">
        <v>4</v>
      </c>
      <c r="H382" s="5" t="s">
        <v>109</v>
      </c>
      <c r="I382" s="9">
        <v>185166</v>
      </c>
      <c r="J382">
        <v>1</v>
      </c>
      <c r="K382">
        <v>15</v>
      </c>
      <c r="L382" t="s">
        <v>111</v>
      </c>
      <c r="N382">
        <v>0</v>
      </c>
      <c r="O382">
        <v>5</v>
      </c>
      <c r="P382">
        <v>15437</v>
      </c>
      <c r="Q382">
        <v>5</v>
      </c>
      <c r="R382">
        <v>238</v>
      </c>
      <c r="T382">
        <v>6</v>
      </c>
      <c r="U382">
        <v>15437</v>
      </c>
    </row>
    <row r="383" spans="1:21" x14ac:dyDescent="0.15">
      <c r="A383">
        <v>5061</v>
      </c>
      <c r="B383">
        <v>5</v>
      </c>
      <c r="D383">
        <v>61</v>
      </c>
      <c r="E383" s="1" t="s">
        <v>72</v>
      </c>
      <c r="F383" t="s">
        <v>165</v>
      </c>
      <c r="G383">
        <v>4</v>
      </c>
      <c r="H383" s="5" t="s">
        <v>109</v>
      </c>
      <c r="I383" s="9">
        <v>192660</v>
      </c>
      <c r="J383">
        <v>1</v>
      </c>
      <c r="K383">
        <v>20</v>
      </c>
      <c r="L383" t="s">
        <v>111</v>
      </c>
      <c r="N383">
        <v>0</v>
      </c>
      <c r="O383">
        <v>5</v>
      </c>
      <c r="P383">
        <v>15675</v>
      </c>
      <c r="Q383">
        <v>5</v>
      </c>
      <c r="R383">
        <v>237</v>
      </c>
      <c r="T383">
        <v>6</v>
      </c>
      <c r="U383">
        <v>15675</v>
      </c>
    </row>
    <row r="384" spans="1:21" x14ac:dyDescent="0.15">
      <c r="A384">
        <v>5062</v>
      </c>
      <c r="B384">
        <v>5</v>
      </c>
      <c r="D384">
        <v>62</v>
      </c>
      <c r="E384" s="1" t="s">
        <v>72</v>
      </c>
      <c r="F384" t="s">
        <v>165</v>
      </c>
      <c r="G384">
        <v>4</v>
      </c>
      <c r="H384" s="5" t="s">
        <v>109</v>
      </c>
      <c r="I384" s="9">
        <v>200327</v>
      </c>
      <c r="J384">
        <v>1</v>
      </c>
      <c r="K384">
        <v>20</v>
      </c>
      <c r="L384" t="s">
        <v>111</v>
      </c>
      <c r="N384">
        <v>0</v>
      </c>
      <c r="O384">
        <v>5</v>
      </c>
      <c r="P384">
        <v>15912</v>
      </c>
      <c r="Q384">
        <v>5</v>
      </c>
      <c r="R384">
        <v>238</v>
      </c>
      <c r="T384">
        <v>6</v>
      </c>
      <c r="U384">
        <v>15912</v>
      </c>
    </row>
    <row r="385" spans="1:21" x14ac:dyDescent="0.15">
      <c r="A385">
        <v>5063</v>
      </c>
      <c r="B385">
        <v>5</v>
      </c>
      <c r="D385">
        <v>63</v>
      </c>
      <c r="E385" s="1" t="s">
        <v>72</v>
      </c>
      <c r="F385" t="s">
        <v>165</v>
      </c>
      <c r="G385">
        <v>4</v>
      </c>
      <c r="H385" s="5" t="s">
        <v>109</v>
      </c>
      <c r="I385" s="9">
        <v>208169</v>
      </c>
      <c r="J385">
        <v>1</v>
      </c>
      <c r="K385">
        <v>20</v>
      </c>
      <c r="L385" t="s">
        <v>111</v>
      </c>
      <c r="N385">
        <v>0</v>
      </c>
      <c r="O385">
        <v>5</v>
      </c>
      <c r="P385">
        <v>16150</v>
      </c>
      <c r="Q385">
        <v>5</v>
      </c>
      <c r="R385">
        <v>237</v>
      </c>
      <c r="T385">
        <v>6</v>
      </c>
      <c r="U385">
        <v>16150</v>
      </c>
    </row>
    <row r="386" spans="1:21" x14ac:dyDescent="0.15">
      <c r="A386">
        <v>5064</v>
      </c>
      <c r="B386">
        <v>5</v>
      </c>
      <c r="D386">
        <v>64</v>
      </c>
      <c r="E386" s="1" t="s">
        <v>72</v>
      </c>
      <c r="F386" t="s">
        <v>165</v>
      </c>
      <c r="G386">
        <v>4</v>
      </c>
      <c r="H386" s="5" t="s">
        <v>109</v>
      </c>
      <c r="I386" s="9">
        <v>216188</v>
      </c>
      <c r="J386">
        <v>1</v>
      </c>
      <c r="K386">
        <v>20</v>
      </c>
      <c r="L386" t="s">
        <v>111</v>
      </c>
      <c r="N386">
        <v>0</v>
      </c>
      <c r="O386">
        <v>5</v>
      </c>
      <c r="P386">
        <v>16387</v>
      </c>
      <c r="Q386">
        <v>5</v>
      </c>
      <c r="R386">
        <v>238</v>
      </c>
      <c r="T386">
        <v>6</v>
      </c>
      <c r="U386">
        <v>16387</v>
      </c>
    </row>
    <row r="387" spans="1:21" x14ac:dyDescent="0.15">
      <c r="A387">
        <v>5065</v>
      </c>
      <c r="B387">
        <v>5</v>
      </c>
      <c r="D387">
        <v>65</v>
      </c>
      <c r="E387" s="1" t="s">
        <v>72</v>
      </c>
      <c r="F387" t="s">
        <v>165</v>
      </c>
      <c r="G387">
        <v>4</v>
      </c>
      <c r="H387" s="5" t="s">
        <v>109</v>
      </c>
      <c r="I387" s="9">
        <v>224384</v>
      </c>
      <c r="J387">
        <v>1</v>
      </c>
      <c r="K387">
        <v>20</v>
      </c>
      <c r="L387" t="s">
        <v>111</v>
      </c>
      <c r="N387">
        <v>0</v>
      </c>
      <c r="O387">
        <v>5</v>
      </c>
      <c r="P387">
        <v>16625</v>
      </c>
      <c r="Q387">
        <v>5</v>
      </c>
      <c r="R387">
        <v>237</v>
      </c>
      <c r="T387">
        <v>6</v>
      </c>
      <c r="U387">
        <v>16625</v>
      </c>
    </row>
    <row r="388" spans="1:21" x14ac:dyDescent="0.15">
      <c r="A388">
        <v>5066</v>
      </c>
      <c r="B388">
        <v>5</v>
      </c>
      <c r="D388">
        <v>66</v>
      </c>
      <c r="E388" s="1" t="s">
        <v>72</v>
      </c>
      <c r="F388" t="s">
        <v>165</v>
      </c>
      <c r="G388">
        <v>4</v>
      </c>
      <c r="H388" s="5" t="s">
        <v>109</v>
      </c>
      <c r="I388" s="9">
        <v>232758</v>
      </c>
      <c r="J388">
        <v>1</v>
      </c>
      <c r="K388">
        <v>30</v>
      </c>
      <c r="L388" t="s">
        <v>111</v>
      </c>
      <c r="N388">
        <v>0</v>
      </c>
      <c r="O388">
        <v>5</v>
      </c>
      <c r="P388">
        <v>16862</v>
      </c>
      <c r="Q388">
        <v>5</v>
      </c>
      <c r="R388">
        <v>238</v>
      </c>
      <c r="T388">
        <v>6</v>
      </c>
      <c r="U388">
        <v>16862</v>
      </c>
    </row>
    <row r="389" spans="1:21" x14ac:dyDescent="0.15">
      <c r="A389">
        <v>5067</v>
      </c>
      <c r="B389">
        <v>5</v>
      </c>
      <c r="D389">
        <v>67</v>
      </c>
      <c r="E389" s="1" t="s">
        <v>72</v>
      </c>
      <c r="F389" t="s">
        <v>165</v>
      </c>
      <c r="G389">
        <v>4</v>
      </c>
      <c r="H389" s="5" t="s">
        <v>109</v>
      </c>
      <c r="I389" s="9">
        <v>241312</v>
      </c>
      <c r="J389">
        <v>1</v>
      </c>
      <c r="K389">
        <v>30</v>
      </c>
      <c r="L389" t="s">
        <v>111</v>
      </c>
      <c r="N389">
        <v>0</v>
      </c>
      <c r="O389">
        <v>5</v>
      </c>
      <c r="P389">
        <v>17100</v>
      </c>
      <c r="Q389">
        <v>5</v>
      </c>
      <c r="R389">
        <v>237</v>
      </c>
      <c r="T389">
        <v>6</v>
      </c>
      <c r="U389">
        <v>17100</v>
      </c>
    </row>
    <row r="390" spans="1:21" x14ac:dyDescent="0.15">
      <c r="A390">
        <v>5068</v>
      </c>
      <c r="B390">
        <v>5</v>
      </c>
      <c r="D390">
        <v>68</v>
      </c>
      <c r="E390" s="1" t="s">
        <v>72</v>
      </c>
      <c r="F390" t="s">
        <v>165</v>
      </c>
      <c r="G390">
        <v>4</v>
      </c>
      <c r="H390" s="5" t="s">
        <v>109</v>
      </c>
      <c r="I390" s="9">
        <v>250046</v>
      </c>
      <c r="J390">
        <v>1</v>
      </c>
      <c r="K390">
        <v>30</v>
      </c>
      <c r="L390" t="s">
        <v>111</v>
      </c>
      <c r="N390">
        <v>0</v>
      </c>
      <c r="O390">
        <v>5</v>
      </c>
      <c r="P390">
        <v>17337</v>
      </c>
      <c r="Q390">
        <v>5</v>
      </c>
      <c r="R390">
        <v>238</v>
      </c>
      <c r="T390">
        <v>6</v>
      </c>
      <c r="U390">
        <v>17337</v>
      </c>
    </row>
    <row r="391" spans="1:21" x14ac:dyDescent="0.15">
      <c r="A391">
        <v>5069</v>
      </c>
      <c r="B391">
        <v>5</v>
      </c>
      <c r="D391">
        <v>69</v>
      </c>
      <c r="E391" s="1" t="s">
        <v>72</v>
      </c>
      <c r="F391" t="s">
        <v>165</v>
      </c>
      <c r="G391">
        <v>4</v>
      </c>
      <c r="H391" s="5" t="s">
        <v>109</v>
      </c>
      <c r="I391" s="9">
        <v>258963</v>
      </c>
      <c r="J391">
        <v>6001</v>
      </c>
      <c r="K391">
        <v>185</v>
      </c>
      <c r="L391">
        <v>6002</v>
      </c>
      <c r="M391">
        <v>185</v>
      </c>
      <c r="N391">
        <v>1</v>
      </c>
      <c r="O391">
        <v>5</v>
      </c>
      <c r="P391">
        <v>17575</v>
      </c>
      <c r="Q391">
        <v>5</v>
      </c>
      <c r="R391">
        <v>2782</v>
      </c>
      <c r="T391">
        <v>6</v>
      </c>
      <c r="U391">
        <v>17575</v>
      </c>
    </row>
    <row r="392" spans="1:21" x14ac:dyDescent="0.15">
      <c r="A392">
        <v>5070</v>
      </c>
      <c r="B392">
        <v>5</v>
      </c>
      <c r="D392">
        <v>70</v>
      </c>
      <c r="E392" s="1" t="s">
        <v>77</v>
      </c>
      <c r="F392" t="s">
        <v>166</v>
      </c>
      <c r="G392">
        <v>4</v>
      </c>
      <c r="H392" s="5" t="s">
        <v>110</v>
      </c>
      <c r="I392" s="9">
        <v>268062</v>
      </c>
      <c r="J392">
        <v>1</v>
      </c>
      <c r="K392">
        <v>30</v>
      </c>
      <c r="L392" t="s">
        <v>111</v>
      </c>
      <c r="N392">
        <v>0</v>
      </c>
      <c r="O392">
        <v>5</v>
      </c>
      <c r="P392">
        <v>20357</v>
      </c>
      <c r="Q392">
        <v>5</v>
      </c>
      <c r="R392">
        <v>272</v>
      </c>
      <c r="T392">
        <v>6</v>
      </c>
      <c r="U392">
        <v>20357</v>
      </c>
    </row>
    <row r="393" spans="1:21" x14ac:dyDescent="0.15">
      <c r="A393">
        <v>5071</v>
      </c>
      <c r="B393">
        <v>5</v>
      </c>
      <c r="D393">
        <v>71</v>
      </c>
      <c r="E393" s="1" t="s">
        <v>77</v>
      </c>
      <c r="F393" t="s">
        <v>166</v>
      </c>
      <c r="G393">
        <v>4</v>
      </c>
      <c r="H393" s="5" t="s">
        <v>110</v>
      </c>
      <c r="I393" s="9">
        <v>277344</v>
      </c>
      <c r="J393">
        <v>1</v>
      </c>
      <c r="K393">
        <v>50</v>
      </c>
      <c r="L393" t="s">
        <v>111</v>
      </c>
      <c r="N393">
        <v>0</v>
      </c>
      <c r="O393">
        <v>5</v>
      </c>
      <c r="P393">
        <v>20629</v>
      </c>
      <c r="Q393">
        <v>5</v>
      </c>
      <c r="R393">
        <v>271</v>
      </c>
      <c r="T393">
        <v>6</v>
      </c>
      <c r="U393">
        <v>20629</v>
      </c>
    </row>
    <row r="394" spans="1:21" x14ac:dyDescent="0.15">
      <c r="A394">
        <v>5072</v>
      </c>
      <c r="B394">
        <v>5</v>
      </c>
      <c r="D394">
        <v>72</v>
      </c>
      <c r="E394" s="1" t="s">
        <v>77</v>
      </c>
      <c r="F394" t="s">
        <v>166</v>
      </c>
      <c r="G394">
        <v>4</v>
      </c>
      <c r="H394" s="5" t="s">
        <v>110</v>
      </c>
      <c r="I394" s="9">
        <v>286812</v>
      </c>
      <c r="J394">
        <v>1</v>
      </c>
      <c r="K394">
        <v>50</v>
      </c>
      <c r="L394" t="s">
        <v>111</v>
      </c>
      <c r="N394">
        <v>0</v>
      </c>
      <c r="O394">
        <v>5</v>
      </c>
      <c r="P394">
        <v>20900</v>
      </c>
      <c r="Q394">
        <v>5</v>
      </c>
      <c r="R394">
        <v>271</v>
      </c>
      <c r="T394">
        <v>6</v>
      </c>
      <c r="U394">
        <v>20900</v>
      </c>
    </row>
    <row r="395" spans="1:21" x14ac:dyDescent="0.15">
      <c r="A395">
        <v>5073</v>
      </c>
      <c r="B395">
        <v>5</v>
      </c>
      <c r="D395">
        <v>73</v>
      </c>
      <c r="E395" s="1" t="s">
        <v>77</v>
      </c>
      <c r="F395" t="s">
        <v>166</v>
      </c>
      <c r="G395">
        <v>4</v>
      </c>
      <c r="H395" s="5" t="s">
        <v>110</v>
      </c>
      <c r="I395" s="9">
        <v>296465</v>
      </c>
      <c r="J395">
        <v>1</v>
      </c>
      <c r="K395">
        <v>50</v>
      </c>
      <c r="L395" t="s">
        <v>111</v>
      </c>
      <c r="N395">
        <v>0</v>
      </c>
      <c r="O395">
        <v>5</v>
      </c>
      <c r="P395">
        <v>21171</v>
      </c>
      <c r="Q395">
        <v>5</v>
      </c>
      <c r="R395">
        <v>272</v>
      </c>
      <c r="T395">
        <v>6</v>
      </c>
      <c r="U395">
        <v>21171</v>
      </c>
    </row>
    <row r="396" spans="1:21" x14ac:dyDescent="0.15">
      <c r="A396">
        <v>5074</v>
      </c>
      <c r="B396">
        <v>5</v>
      </c>
      <c r="D396">
        <v>74</v>
      </c>
      <c r="E396" s="1" t="s">
        <v>77</v>
      </c>
      <c r="F396" t="s">
        <v>166</v>
      </c>
      <c r="G396">
        <v>4</v>
      </c>
      <c r="H396" s="5" t="s">
        <v>110</v>
      </c>
      <c r="I396" s="9">
        <v>306306</v>
      </c>
      <c r="J396">
        <v>1</v>
      </c>
      <c r="K396">
        <v>50</v>
      </c>
      <c r="L396" t="s">
        <v>111</v>
      </c>
      <c r="N396">
        <v>0</v>
      </c>
      <c r="O396">
        <v>5</v>
      </c>
      <c r="P396">
        <v>21443</v>
      </c>
      <c r="Q396">
        <v>5</v>
      </c>
      <c r="R396">
        <v>271</v>
      </c>
      <c r="T396">
        <v>6</v>
      </c>
      <c r="U396">
        <v>21443</v>
      </c>
    </row>
    <row r="397" spans="1:21" x14ac:dyDescent="0.15">
      <c r="A397">
        <v>5075</v>
      </c>
      <c r="B397">
        <v>5</v>
      </c>
      <c r="D397">
        <v>75</v>
      </c>
      <c r="E397" s="1" t="s">
        <v>77</v>
      </c>
      <c r="F397" t="s">
        <v>166</v>
      </c>
      <c r="G397">
        <v>4</v>
      </c>
      <c r="H397" s="5" t="s">
        <v>110</v>
      </c>
      <c r="I397" s="9">
        <v>316334</v>
      </c>
      <c r="J397">
        <v>1</v>
      </c>
      <c r="K397">
        <v>50</v>
      </c>
      <c r="L397" t="s">
        <v>111</v>
      </c>
      <c r="N397">
        <v>0</v>
      </c>
      <c r="O397">
        <v>5</v>
      </c>
      <c r="P397">
        <v>21714</v>
      </c>
      <c r="Q397">
        <v>5</v>
      </c>
      <c r="R397">
        <v>272</v>
      </c>
      <c r="T397">
        <v>6</v>
      </c>
      <c r="U397">
        <v>21714</v>
      </c>
    </row>
    <row r="398" spans="1:21" x14ac:dyDescent="0.15">
      <c r="A398">
        <v>5076</v>
      </c>
      <c r="B398">
        <v>5</v>
      </c>
      <c r="D398">
        <v>76</v>
      </c>
      <c r="E398" s="1" t="s">
        <v>77</v>
      </c>
      <c r="F398" t="s">
        <v>166</v>
      </c>
      <c r="G398">
        <v>4</v>
      </c>
      <c r="H398" s="5" t="s">
        <v>110</v>
      </c>
      <c r="I398" s="9">
        <v>326552</v>
      </c>
      <c r="J398">
        <v>1</v>
      </c>
      <c r="K398">
        <v>80</v>
      </c>
      <c r="L398" t="s">
        <v>111</v>
      </c>
      <c r="N398">
        <v>0</v>
      </c>
      <c r="O398">
        <v>5</v>
      </c>
      <c r="P398">
        <v>21986</v>
      </c>
      <c r="Q398">
        <v>5</v>
      </c>
      <c r="R398">
        <v>271</v>
      </c>
      <c r="T398">
        <v>6</v>
      </c>
      <c r="U398">
        <v>21986</v>
      </c>
    </row>
    <row r="399" spans="1:21" x14ac:dyDescent="0.15">
      <c r="A399">
        <v>5077</v>
      </c>
      <c r="B399">
        <v>5</v>
      </c>
      <c r="D399">
        <v>77</v>
      </c>
      <c r="E399" s="1" t="s">
        <v>77</v>
      </c>
      <c r="F399" t="s">
        <v>166</v>
      </c>
      <c r="G399">
        <v>4</v>
      </c>
      <c r="H399" s="5" t="s">
        <v>110</v>
      </c>
      <c r="I399" s="9">
        <v>336959</v>
      </c>
      <c r="J399">
        <v>1</v>
      </c>
      <c r="K399">
        <v>80</v>
      </c>
      <c r="L399" t="s">
        <v>111</v>
      </c>
      <c r="N399">
        <v>0</v>
      </c>
      <c r="O399">
        <v>5</v>
      </c>
      <c r="P399">
        <v>22257</v>
      </c>
      <c r="Q399">
        <v>5</v>
      </c>
      <c r="R399">
        <v>272</v>
      </c>
      <c r="T399">
        <v>6</v>
      </c>
      <c r="U399">
        <v>22257</v>
      </c>
    </row>
    <row r="400" spans="1:21" x14ac:dyDescent="0.15">
      <c r="A400">
        <v>5078</v>
      </c>
      <c r="B400">
        <v>5</v>
      </c>
      <c r="D400">
        <v>78</v>
      </c>
      <c r="E400" s="1" t="s">
        <v>77</v>
      </c>
      <c r="F400" t="s">
        <v>166</v>
      </c>
      <c r="G400">
        <v>4</v>
      </c>
      <c r="H400" s="5" t="s">
        <v>110</v>
      </c>
      <c r="I400" s="9">
        <v>347557</v>
      </c>
      <c r="J400">
        <v>1</v>
      </c>
      <c r="K400">
        <v>80</v>
      </c>
      <c r="L400" t="s">
        <v>111</v>
      </c>
      <c r="N400">
        <v>0</v>
      </c>
      <c r="O400">
        <v>5</v>
      </c>
      <c r="P400">
        <v>22529</v>
      </c>
      <c r="Q400">
        <v>5</v>
      </c>
      <c r="R400">
        <v>271</v>
      </c>
      <c r="T400">
        <v>6</v>
      </c>
      <c r="U400">
        <v>22529</v>
      </c>
    </row>
    <row r="401" spans="1:27" x14ac:dyDescent="0.15">
      <c r="A401">
        <v>5079</v>
      </c>
      <c r="B401">
        <v>5</v>
      </c>
      <c r="D401">
        <v>79</v>
      </c>
      <c r="E401" s="1" t="s">
        <v>77</v>
      </c>
      <c r="F401" t="s">
        <v>166</v>
      </c>
      <c r="G401">
        <v>4</v>
      </c>
      <c r="H401" s="5" t="s">
        <v>110</v>
      </c>
      <c r="I401" s="9">
        <v>358348</v>
      </c>
      <c r="J401">
        <v>7001</v>
      </c>
      <c r="K401">
        <v>250</v>
      </c>
      <c r="L401">
        <v>7002</v>
      </c>
      <c r="M401">
        <v>250</v>
      </c>
      <c r="N401">
        <v>1</v>
      </c>
      <c r="O401">
        <v>5</v>
      </c>
      <c r="P401">
        <v>22800</v>
      </c>
      <c r="Q401">
        <v>5</v>
      </c>
      <c r="R401">
        <v>3156</v>
      </c>
      <c r="T401">
        <v>6</v>
      </c>
      <c r="U401">
        <v>22800</v>
      </c>
    </row>
    <row r="402" spans="1:27" x14ac:dyDescent="0.15">
      <c r="A402">
        <v>5080</v>
      </c>
      <c r="B402">
        <v>5</v>
      </c>
      <c r="D402">
        <v>80</v>
      </c>
      <c r="E402" s="1" t="s">
        <v>82</v>
      </c>
      <c r="F402" t="s">
        <v>167</v>
      </c>
      <c r="G402">
        <v>5</v>
      </c>
      <c r="H402" s="5" t="s">
        <v>108</v>
      </c>
      <c r="I402" s="9">
        <v>369331</v>
      </c>
      <c r="L402" t="s">
        <v>111</v>
      </c>
      <c r="N402">
        <v>0</v>
      </c>
      <c r="O402">
        <v>5</v>
      </c>
      <c r="P402">
        <v>25956</v>
      </c>
      <c r="Q402">
        <v>5</v>
      </c>
      <c r="R402">
        <v>0</v>
      </c>
      <c r="T402">
        <v>6</v>
      </c>
      <c r="U402">
        <v>25956</v>
      </c>
    </row>
    <row r="403" spans="1:27" x14ac:dyDescent="0.15">
      <c r="A403">
        <v>6001</v>
      </c>
      <c r="B403">
        <v>6</v>
      </c>
      <c r="C403" s="7" t="s">
        <v>109</v>
      </c>
      <c r="D403">
        <v>1</v>
      </c>
      <c r="E403" t="s">
        <v>117</v>
      </c>
      <c r="F403" t="s">
        <v>213</v>
      </c>
      <c r="G403">
        <v>1</v>
      </c>
      <c r="H403" s="5" t="s">
        <v>108</v>
      </c>
      <c r="I403" s="9">
        <v>10</v>
      </c>
      <c r="J403">
        <v>1</v>
      </c>
      <c r="K403">
        <v>1</v>
      </c>
      <c r="L403" t="s">
        <v>111</v>
      </c>
      <c r="N403">
        <v>0</v>
      </c>
      <c r="O403">
        <v>4</v>
      </c>
      <c r="P403">
        <v>203</v>
      </c>
      <c r="Q403">
        <v>4</v>
      </c>
      <c r="R403">
        <v>34</v>
      </c>
      <c r="T403">
        <v>1</v>
      </c>
      <c r="U403">
        <v>203</v>
      </c>
      <c r="V403" t="s">
        <v>248</v>
      </c>
      <c r="W403" t="s">
        <v>248</v>
      </c>
      <c r="X403" t="s">
        <v>249</v>
      </c>
      <c r="Y403" t="s">
        <v>249</v>
      </c>
      <c r="Z403">
        <v>2</v>
      </c>
      <c r="AA403">
        <v>2</v>
      </c>
    </row>
    <row r="404" spans="1:27" x14ac:dyDescent="0.15">
      <c r="A404">
        <v>6002</v>
      </c>
      <c r="B404">
        <v>6</v>
      </c>
      <c r="C404" s="7" t="s">
        <v>109</v>
      </c>
      <c r="D404">
        <v>2</v>
      </c>
      <c r="E404" t="s">
        <v>117</v>
      </c>
      <c r="F404" t="s">
        <v>213</v>
      </c>
      <c r="G404">
        <v>1</v>
      </c>
      <c r="H404" s="5" t="s">
        <v>108</v>
      </c>
      <c r="I404" s="9">
        <v>52</v>
      </c>
      <c r="J404">
        <v>1</v>
      </c>
      <c r="K404">
        <v>1</v>
      </c>
      <c r="L404" t="s">
        <v>111</v>
      </c>
      <c r="N404">
        <v>0</v>
      </c>
      <c r="O404">
        <v>4</v>
      </c>
      <c r="P404">
        <v>237</v>
      </c>
      <c r="Q404">
        <v>4</v>
      </c>
      <c r="R404">
        <v>34</v>
      </c>
      <c r="T404">
        <v>1</v>
      </c>
      <c r="U404">
        <v>237</v>
      </c>
      <c r="V404" t="s">
        <v>248</v>
      </c>
      <c r="W404" t="s">
        <v>248</v>
      </c>
      <c r="X404" t="s">
        <v>249</v>
      </c>
      <c r="Y404" t="s">
        <v>249</v>
      </c>
      <c r="Z404">
        <v>2</v>
      </c>
      <c r="AA404">
        <v>2</v>
      </c>
    </row>
    <row r="405" spans="1:27" x14ac:dyDescent="0.15">
      <c r="A405">
        <v>6003</v>
      </c>
      <c r="B405">
        <v>6</v>
      </c>
      <c r="C405" s="7" t="s">
        <v>109</v>
      </c>
      <c r="D405">
        <v>3</v>
      </c>
      <c r="E405" t="s">
        <v>117</v>
      </c>
      <c r="F405" t="s">
        <v>213</v>
      </c>
      <c r="G405">
        <v>1</v>
      </c>
      <c r="H405" s="5" t="s">
        <v>108</v>
      </c>
      <c r="I405" s="9">
        <v>139</v>
      </c>
      <c r="J405">
        <v>1</v>
      </c>
      <c r="K405">
        <v>1</v>
      </c>
      <c r="L405" t="s">
        <v>111</v>
      </c>
      <c r="N405">
        <v>0</v>
      </c>
      <c r="O405">
        <v>4</v>
      </c>
      <c r="P405">
        <v>271</v>
      </c>
      <c r="Q405">
        <v>4</v>
      </c>
      <c r="R405">
        <v>34</v>
      </c>
      <c r="T405">
        <v>1</v>
      </c>
      <c r="U405">
        <v>271</v>
      </c>
      <c r="V405" t="s">
        <v>248</v>
      </c>
      <c r="W405" t="s">
        <v>248</v>
      </c>
      <c r="X405" t="s">
        <v>249</v>
      </c>
      <c r="Y405" t="s">
        <v>249</v>
      </c>
      <c r="Z405">
        <v>2</v>
      </c>
      <c r="AA405">
        <v>2</v>
      </c>
    </row>
    <row r="406" spans="1:27" x14ac:dyDescent="0.15">
      <c r="A406">
        <v>6004</v>
      </c>
      <c r="B406">
        <v>6</v>
      </c>
      <c r="C406" s="7" t="s">
        <v>109</v>
      </c>
      <c r="D406">
        <v>4</v>
      </c>
      <c r="E406" t="s">
        <v>117</v>
      </c>
      <c r="F406" t="s">
        <v>213</v>
      </c>
      <c r="G406">
        <v>1</v>
      </c>
      <c r="H406" s="5" t="s">
        <v>108</v>
      </c>
      <c r="I406" s="9">
        <v>278</v>
      </c>
      <c r="J406">
        <v>1</v>
      </c>
      <c r="K406">
        <v>1</v>
      </c>
      <c r="L406" t="s">
        <v>111</v>
      </c>
      <c r="N406">
        <v>0</v>
      </c>
      <c r="O406">
        <v>4</v>
      </c>
      <c r="P406">
        <v>305</v>
      </c>
      <c r="Q406">
        <v>4</v>
      </c>
      <c r="R406">
        <v>34</v>
      </c>
      <c r="T406">
        <v>1</v>
      </c>
      <c r="U406">
        <v>305</v>
      </c>
      <c r="V406" t="s">
        <v>248</v>
      </c>
      <c r="W406" t="s">
        <v>248</v>
      </c>
      <c r="X406" t="s">
        <v>249</v>
      </c>
      <c r="Y406" t="s">
        <v>249</v>
      </c>
      <c r="Z406">
        <v>2</v>
      </c>
      <c r="AA406">
        <v>2</v>
      </c>
    </row>
    <row r="407" spans="1:27" x14ac:dyDescent="0.15">
      <c r="A407">
        <v>6005</v>
      </c>
      <c r="B407">
        <v>6</v>
      </c>
      <c r="C407" s="7" t="s">
        <v>109</v>
      </c>
      <c r="D407">
        <v>5</v>
      </c>
      <c r="E407" t="s">
        <v>117</v>
      </c>
      <c r="F407" t="s">
        <v>213</v>
      </c>
      <c r="G407">
        <v>1</v>
      </c>
      <c r="H407" s="5" t="s">
        <v>108</v>
      </c>
      <c r="I407" s="9">
        <v>475</v>
      </c>
      <c r="J407">
        <v>1</v>
      </c>
      <c r="K407">
        <v>1</v>
      </c>
      <c r="L407" t="s">
        <v>111</v>
      </c>
      <c r="N407">
        <v>0</v>
      </c>
      <c r="O407">
        <v>4</v>
      </c>
      <c r="P407">
        <v>339</v>
      </c>
      <c r="Q407">
        <v>4</v>
      </c>
      <c r="R407">
        <v>34</v>
      </c>
      <c r="T407">
        <v>1</v>
      </c>
      <c r="U407">
        <v>339</v>
      </c>
      <c r="V407" t="s">
        <v>248</v>
      </c>
      <c r="W407" t="s">
        <v>248</v>
      </c>
      <c r="X407" t="s">
        <v>249</v>
      </c>
      <c r="Y407" t="s">
        <v>249</v>
      </c>
      <c r="Z407">
        <v>2</v>
      </c>
      <c r="AA407">
        <v>2</v>
      </c>
    </row>
    <row r="408" spans="1:27" x14ac:dyDescent="0.15">
      <c r="A408">
        <v>6006</v>
      </c>
      <c r="B408">
        <v>6</v>
      </c>
      <c r="C408" s="7" t="s">
        <v>109</v>
      </c>
      <c r="D408">
        <v>6</v>
      </c>
      <c r="E408" t="s">
        <v>117</v>
      </c>
      <c r="F408" t="s">
        <v>213</v>
      </c>
      <c r="G408">
        <v>1</v>
      </c>
      <c r="H408" s="5" t="s">
        <v>108</v>
      </c>
      <c r="I408" s="9">
        <v>737</v>
      </c>
      <c r="J408">
        <v>1</v>
      </c>
      <c r="K408">
        <v>1</v>
      </c>
      <c r="L408" t="s">
        <v>111</v>
      </c>
      <c r="N408">
        <v>0</v>
      </c>
      <c r="O408">
        <v>4</v>
      </c>
      <c r="P408">
        <v>373</v>
      </c>
      <c r="Q408">
        <v>4</v>
      </c>
      <c r="R408">
        <v>34</v>
      </c>
      <c r="T408">
        <v>1</v>
      </c>
      <c r="U408">
        <v>373</v>
      </c>
      <c r="V408" t="s">
        <v>248</v>
      </c>
      <c r="W408" t="s">
        <v>248</v>
      </c>
      <c r="X408" t="s">
        <v>249</v>
      </c>
      <c r="Y408" t="s">
        <v>249</v>
      </c>
      <c r="Z408">
        <v>2</v>
      </c>
      <c r="AA408">
        <v>2</v>
      </c>
    </row>
    <row r="409" spans="1:27" x14ac:dyDescent="0.15">
      <c r="A409">
        <v>6007</v>
      </c>
      <c r="B409">
        <v>6</v>
      </c>
      <c r="C409" s="7" t="s">
        <v>109</v>
      </c>
      <c r="D409">
        <v>7</v>
      </c>
      <c r="E409" t="s">
        <v>117</v>
      </c>
      <c r="F409" t="s">
        <v>213</v>
      </c>
      <c r="G409">
        <v>1</v>
      </c>
      <c r="H409" s="5" t="s">
        <v>108</v>
      </c>
      <c r="I409" s="9">
        <v>1067</v>
      </c>
      <c r="J409">
        <v>1</v>
      </c>
      <c r="K409">
        <v>1</v>
      </c>
      <c r="L409" t="s">
        <v>111</v>
      </c>
      <c r="N409">
        <v>0</v>
      </c>
      <c r="O409">
        <v>4</v>
      </c>
      <c r="P409">
        <v>407</v>
      </c>
      <c r="Q409">
        <v>4</v>
      </c>
      <c r="R409">
        <v>34</v>
      </c>
      <c r="T409">
        <v>1</v>
      </c>
      <c r="U409">
        <v>407</v>
      </c>
      <c r="V409" t="s">
        <v>248</v>
      </c>
      <c r="W409" t="s">
        <v>248</v>
      </c>
      <c r="X409" t="s">
        <v>249</v>
      </c>
      <c r="Y409" t="s">
        <v>249</v>
      </c>
      <c r="Z409">
        <v>2</v>
      </c>
      <c r="AA409">
        <v>2</v>
      </c>
    </row>
    <row r="410" spans="1:27" x14ac:dyDescent="0.15">
      <c r="A410">
        <v>6008</v>
      </c>
      <c r="B410">
        <v>6</v>
      </c>
      <c r="C410" s="7" t="s">
        <v>109</v>
      </c>
      <c r="D410">
        <v>8</v>
      </c>
      <c r="E410" t="s">
        <v>117</v>
      </c>
      <c r="F410" t="s">
        <v>213</v>
      </c>
      <c r="G410">
        <v>1</v>
      </c>
      <c r="H410" s="5" t="s">
        <v>108</v>
      </c>
      <c r="I410" s="9">
        <v>1470</v>
      </c>
      <c r="J410">
        <v>1</v>
      </c>
      <c r="K410">
        <v>1</v>
      </c>
      <c r="L410" t="s">
        <v>111</v>
      </c>
      <c r="N410">
        <v>0</v>
      </c>
      <c r="O410">
        <v>4</v>
      </c>
      <c r="P410">
        <v>441</v>
      </c>
      <c r="Q410">
        <v>4</v>
      </c>
      <c r="R410">
        <v>34</v>
      </c>
      <c r="T410">
        <v>1</v>
      </c>
      <c r="U410">
        <v>441</v>
      </c>
      <c r="V410" t="s">
        <v>248</v>
      </c>
      <c r="W410" t="s">
        <v>248</v>
      </c>
      <c r="X410" t="s">
        <v>249</v>
      </c>
      <c r="Y410" t="s">
        <v>249</v>
      </c>
      <c r="Z410">
        <v>2</v>
      </c>
      <c r="AA410">
        <v>2</v>
      </c>
    </row>
    <row r="411" spans="1:27" x14ac:dyDescent="0.15">
      <c r="A411">
        <v>6009</v>
      </c>
      <c r="B411">
        <v>6</v>
      </c>
      <c r="C411" s="7" t="s">
        <v>109</v>
      </c>
      <c r="D411">
        <v>9</v>
      </c>
      <c r="E411" t="s">
        <v>117</v>
      </c>
      <c r="F411" t="s">
        <v>213</v>
      </c>
      <c r="G411">
        <v>1</v>
      </c>
      <c r="H411" s="5" t="s">
        <v>108</v>
      </c>
      <c r="I411" s="9">
        <v>1950</v>
      </c>
      <c r="J411">
        <v>1</v>
      </c>
      <c r="K411">
        <v>1</v>
      </c>
      <c r="L411" t="s">
        <v>111</v>
      </c>
      <c r="N411">
        <v>0</v>
      </c>
      <c r="O411">
        <v>4</v>
      </c>
      <c r="P411">
        <v>475</v>
      </c>
      <c r="Q411">
        <v>4</v>
      </c>
      <c r="R411">
        <v>33</v>
      </c>
      <c r="T411">
        <v>1</v>
      </c>
      <c r="U411">
        <v>475</v>
      </c>
      <c r="V411" t="s">
        <v>248</v>
      </c>
      <c r="W411" t="s">
        <v>248</v>
      </c>
      <c r="X411" t="s">
        <v>249</v>
      </c>
      <c r="Y411" t="s">
        <v>249</v>
      </c>
      <c r="Z411">
        <v>2</v>
      </c>
      <c r="AA411">
        <v>2</v>
      </c>
    </row>
    <row r="412" spans="1:27" x14ac:dyDescent="0.15">
      <c r="A412">
        <v>6010</v>
      </c>
      <c r="B412">
        <v>6</v>
      </c>
      <c r="C412" s="7" t="s">
        <v>109</v>
      </c>
      <c r="D412">
        <v>10</v>
      </c>
      <c r="E412" t="s">
        <v>118</v>
      </c>
      <c r="F412" t="s">
        <v>213</v>
      </c>
      <c r="G412">
        <v>1</v>
      </c>
      <c r="H412" s="5" t="s">
        <v>108</v>
      </c>
      <c r="I412" s="9">
        <v>2511</v>
      </c>
      <c r="J412">
        <v>1001</v>
      </c>
      <c r="K412">
        <v>10</v>
      </c>
      <c r="L412">
        <v>1002</v>
      </c>
      <c r="M412">
        <v>10</v>
      </c>
      <c r="N412">
        <v>1</v>
      </c>
      <c r="O412">
        <v>4</v>
      </c>
      <c r="P412">
        <v>508</v>
      </c>
      <c r="Q412">
        <v>4</v>
      </c>
      <c r="R412">
        <v>577</v>
      </c>
      <c r="T412">
        <v>1</v>
      </c>
      <c r="U412">
        <v>508</v>
      </c>
      <c r="V412" t="s">
        <v>248</v>
      </c>
      <c r="W412" t="s">
        <v>248</v>
      </c>
      <c r="X412" t="s">
        <v>249</v>
      </c>
      <c r="Y412" t="s">
        <v>249</v>
      </c>
      <c r="Z412">
        <v>2</v>
      </c>
      <c r="AA412">
        <v>2</v>
      </c>
    </row>
    <row r="413" spans="1:27" x14ac:dyDescent="0.15">
      <c r="A413">
        <v>6011</v>
      </c>
      <c r="B413">
        <v>6</v>
      </c>
      <c r="C413" s="7" t="s">
        <v>109</v>
      </c>
      <c r="D413">
        <v>11</v>
      </c>
      <c r="E413" t="s">
        <v>118</v>
      </c>
      <c r="F413" t="s">
        <v>213</v>
      </c>
      <c r="G413">
        <v>2</v>
      </c>
      <c r="H413" s="5" t="s">
        <v>108</v>
      </c>
      <c r="I413" s="9">
        <v>3157</v>
      </c>
      <c r="J413">
        <v>1</v>
      </c>
      <c r="K413">
        <v>2</v>
      </c>
      <c r="L413" t="s">
        <v>111</v>
      </c>
      <c r="N413">
        <v>0</v>
      </c>
      <c r="O413">
        <v>4</v>
      </c>
      <c r="P413">
        <v>1085</v>
      </c>
      <c r="Q413">
        <v>4</v>
      </c>
      <c r="R413">
        <v>68</v>
      </c>
      <c r="T413">
        <v>1</v>
      </c>
      <c r="U413">
        <v>1085</v>
      </c>
      <c r="V413" t="s">
        <v>250</v>
      </c>
      <c r="W413" t="s">
        <v>250</v>
      </c>
      <c r="X413" t="s">
        <v>249</v>
      </c>
      <c r="Y413" t="s">
        <v>249</v>
      </c>
      <c r="Z413">
        <v>2</v>
      </c>
      <c r="AA413">
        <v>2</v>
      </c>
    </row>
    <row r="414" spans="1:27" x14ac:dyDescent="0.15">
      <c r="A414">
        <v>6012</v>
      </c>
      <c r="B414">
        <v>6</v>
      </c>
      <c r="C414" s="7" t="s">
        <v>109</v>
      </c>
      <c r="D414">
        <v>12</v>
      </c>
      <c r="E414" t="s">
        <v>118</v>
      </c>
      <c r="F414" t="s">
        <v>213</v>
      </c>
      <c r="G414">
        <v>2</v>
      </c>
      <c r="H414" s="5" t="s">
        <v>108</v>
      </c>
      <c r="I414" s="9">
        <v>3890</v>
      </c>
      <c r="J414">
        <v>1</v>
      </c>
      <c r="K414">
        <v>2</v>
      </c>
      <c r="L414" t="s">
        <v>111</v>
      </c>
      <c r="N414">
        <v>0</v>
      </c>
      <c r="O414">
        <v>4</v>
      </c>
      <c r="P414">
        <v>1153</v>
      </c>
      <c r="Q414">
        <v>4</v>
      </c>
      <c r="R414">
        <v>68</v>
      </c>
      <c r="T414">
        <v>1</v>
      </c>
      <c r="U414">
        <v>1153</v>
      </c>
      <c r="V414" t="s">
        <v>250</v>
      </c>
      <c r="W414" t="s">
        <v>250</v>
      </c>
      <c r="X414" t="s">
        <v>249</v>
      </c>
      <c r="Y414" t="s">
        <v>249</v>
      </c>
      <c r="Z414">
        <v>2</v>
      </c>
      <c r="AA414">
        <v>2</v>
      </c>
    </row>
    <row r="415" spans="1:27" x14ac:dyDescent="0.15">
      <c r="A415">
        <v>6013</v>
      </c>
      <c r="B415">
        <v>6</v>
      </c>
      <c r="C415" s="7" t="s">
        <v>109</v>
      </c>
      <c r="D415">
        <v>13</v>
      </c>
      <c r="E415" t="s">
        <v>118</v>
      </c>
      <c r="F415" t="s">
        <v>213</v>
      </c>
      <c r="G415">
        <v>2</v>
      </c>
      <c r="H415" s="5" t="s">
        <v>108</v>
      </c>
      <c r="I415" s="9">
        <v>4714</v>
      </c>
      <c r="J415">
        <v>1</v>
      </c>
      <c r="K415">
        <v>2</v>
      </c>
      <c r="L415" t="s">
        <v>111</v>
      </c>
      <c r="N415">
        <v>0</v>
      </c>
      <c r="O415">
        <v>4</v>
      </c>
      <c r="P415">
        <v>1221</v>
      </c>
      <c r="Q415">
        <v>4</v>
      </c>
      <c r="R415">
        <v>68</v>
      </c>
      <c r="T415">
        <v>1</v>
      </c>
      <c r="U415">
        <v>1221</v>
      </c>
      <c r="V415" t="s">
        <v>250</v>
      </c>
      <c r="W415" t="s">
        <v>250</v>
      </c>
      <c r="X415" t="s">
        <v>249</v>
      </c>
      <c r="Y415" t="s">
        <v>249</v>
      </c>
      <c r="Z415">
        <v>2</v>
      </c>
      <c r="AA415">
        <v>2</v>
      </c>
    </row>
    <row r="416" spans="1:27" x14ac:dyDescent="0.15">
      <c r="A416">
        <v>6014</v>
      </c>
      <c r="B416">
        <v>6</v>
      </c>
      <c r="C416" s="7" t="s">
        <v>109</v>
      </c>
      <c r="D416">
        <v>14</v>
      </c>
      <c r="E416" t="s">
        <v>118</v>
      </c>
      <c r="F416" t="s">
        <v>213</v>
      </c>
      <c r="G416">
        <v>2</v>
      </c>
      <c r="H416" s="5" t="s">
        <v>108</v>
      </c>
      <c r="I416" s="9">
        <v>5632</v>
      </c>
      <c r="J416">
        <v>1</v>
      </c>
      <c r="K416">
        <v>2</v>
      </c>
      <c r="L416" t="s">
        <v>111</v>
      </c>
      <c r="N416">
        <v>0</v>
      </c>
      <c r="O416">
        <v>4</v>
      </c>
      <c r="P416">
        <v>1289</v>
      </c>
      <c r="Q416">
        <v>4</v>
      </c>
      <c r="R416">
        <v>68</v>
      </c>
      <c r="T416">
        <v>1</v>
      </c>
      <c r="U416">
        <v>1289</v>
      </c>
      <c r="V416" t="s">
        <v>250</v>
      </c>
      <c r="W416" t="s">
        <v>250</v>
      </c>
      <c r="X416" t="s">
        <v>249</v>
      </c>
      <c r="Y416" t="s">
        <v>249</v>
      </c>
      <c r="Z416">
        <v>2</v>
      </c>
      <c r="AA416">
        <v>2</v>
      </c>
    </row>
    <row r="417" spans="1:27" x14ac:dyDescent="0.15">
      <c r="A417">
        <v>6015</v>
      </c>
      <c r="B417">
        <v>6</v>
      </c>
      <c r="C417" s="7" t="s">
        <v>109</v>
      </c>
      <c r="D417">
        <v>15</v>
      </c>
      <c r="E417" t="s">
        <v>118</v>
      </c>
      <c r="F417" t="s">
        <v>213</v>
      </c>
      <c r="G417">
        <v>2</v>
      </c>
      <c r="H417" s="5" t="s">
        <v>108</v>
      </c>
      <c r="I417" s="9">
        <v>6646</v>
      </c>
      <c r="J417">
        <v>1</v>
      </c>
      <c r="K417">
        <v>2</v>
      </c>
      <c r="L417" t="s">
        <v>111</v>
      </c>
      <c r="N417">
        <v>0</v>
      </c>
      <c r="O417">
        <v>4</v>
      </c>
      <c r="P417">
        <v>1357</v>
      </c>
      <c r="Q417">
        <v>4</v>
      </c>
      <c r="R417">
        <v>68</v>
      </c>
      <c r="T417">
        <v>1</v>
      </c>
      <c r="U417">
        <v>1357</v>
      </c>
      <c r="V417" t="s">
        <v>250</v>
      </c>
      <c r="W417" t="s">
        <v>250</v>
      </c>
      <c r="X417" t="s">
        <v>249</v>
      </c>
      <c r="Y417" t="s">
        <v>249</v>
      </c>
      <c r="Z417">
        <v>2</v>
      </c>
      <c r="AA417">
        <v>2</v>
      </c>
    </row>
    <row r="418" spans="1:27" x14ac:dyDescent="0.15">
      <c r="A418">
        <v>6016</v>
      </c>
      <c r="B418">
        <v>6</v>
      </c>
      <c r="C418" s="7" t="s">
        <v>109</v>
      </c>
      <c r="D418">
        <v>16</v>
      </c>
      <c r="E418" t="s">
        <v>118</v>
      </c>
      <c r="F418" t="s">
        <v>213</v>
      </c>
      <c r="G418">
        <v>2</v>
      </c>
      <c r="H418" s="5" t="s">
        <v>108</v>
      </c>
      <c r="I418" s="9">
        <v>7760</v>
      </c>
      <c r="J418">
        <v>1</v>
      </c>
      <c r="K418">
        <v>2</v>
      </c>
      <c r="L418" t="s">
        <v>111</v>
      </c>
      <c r="N418">
        <v>0</v>
      </c>
      <c r="O418">
        <v>4</v>
      </c>
      <c r="P418">
        <v>1425</v>
      </c>
      <c r="Q418">
        <v>4</v>
      </c>
      <c r="R418">
        <v>67</v>
      </c>
      <c r="T418">
        <v>1</v>
      </c>
      <c r="U418">
        <v>1425</v>
      </c>
      <c r="V418" t="s">
        <v>250</v>
      </c>
      <c r="W418" t="s">
        <v>250</v>
      </c>
      <c r="X418" t="s">
        <v>249</v>
      </c>
      <c r="Y418" t="s">
        <v>249</v>
      </c>
      <c r="Z418">
        <v>2</v>
      </c>
      <c r="AA418">
        <v>2</v>
      </c>
    </row>
    <row r="419" spans="1:27" x14ac:dyDescent="0.15">
      <c r="A419">
        <v>6017</v>
      </c>
      <c r="B419">
        <v>6</v>
      </c>
      <c r="C419" s="7" t="s">
        <v>109</v>
      </c>
      <c r="D419">
        <v>17</v>
      </c>
      <c r="E419" t="s">
        <v>118</v>
      </c>
      <c r="F419" t="s">
        <v>213</v>
      </c>
      <c r="G419">
        <v>2</v>
      </c>
      <c r="H419" s="5" t="s">
        <v>108</v>
      </c>
      <c r="I419" s="9">
        <v>8975</v>
      </c>
      <c r="J419">
        <v>1</v>
      </c>
      <c r="K419">
        <v>2</v>
      </c>
      <c r="L419" t="s">
        <v>111</v>
      </c>
      <c r="N419">
        <v>0</v>
      </c>
      <c r="O419">
        <v>4</v>
      </c>
      <c r="P419">
        <v>1492</v>
      </c>
      <c r="Q419">
        <v>4</v>
      </c>
      <c r="R419">
        <v>68</v>
      </c>
      <c r="T419">
        <v>1</v>
      </c>
      <c r="U419">
        <v>1492</v>
      </c>
      <c r="V419" t="s">
        <v>250</v>
      </c>
      <c r="W419" t="s">
        <v>250</v>
      </c>
      <c r="X419" t="s">
        <v>249</v>
      </c>
      <c r="Y419" t="s">
        <v>249</v>
      </c>
      <c r="Z419">
        <v>2</v>
      </c>
      <c r="AA419">
        <v>2</v>
      </c>
    </row>
    <row r="420" spans="1:27" x14ac:dyDescent="0.15">
      <c r="A420">
        <v>6018</v>
      </c>
      <c r="B420">
        <v>6</v>
      </c>
      <c r="C420" s="7" t="s">
        <v>109</v>
      </c>
      <c r="D420">
        <v>18</v>
      </c>
      <c r="E420" t="s">
        <v>118</v>
      </c>
      <c r="F420" t="s">
        <v>213</v>
      </c>
      <c r="G420">
        <v>2</v>
      </c>
      <c r="H420" s="5" t="s">
        <v>108</v>
      </c>
      <c r="I420" s="9">
        <v>10295</v>
      </c>
      <c r="J420">
        <v>1</v>
      </c>
      <c r="K420">
        <v>2</v>
      </c>
      <c r="L420" t="s">
        <v>111</v>
      </c>
      <c r="N420">
        <v>0</v>
      </c>
      <c r="O420">
        <v>4</v>
      </c>
      <c r="P420">
        <v>1560</v>
      </c>
      <c r="Q420">
        <v>4</v>
      </c>
      <c r="R420">
        <v>68</v>
      </c>
      <c r="T420">
        <v>1</v>
      </c>
      <c r="U420">
        <v>1560</v>
      </c>
      <c r="V420" t="s">
        <v>250</v>
      </c>
      <c r="W420" t="s">
        <v>250</v>
      </c>
      <c r="X420" t="s">
        <v>249</v>
      </c>
      <c r="Y420" t="s">
        <v>249</v>
      </c>
      <c r="Z420">
        <v>2</v>
      </c>
      <c r="AA420">
        <v>2</v>
      </c>
    </row>
    <row r="421" spans="1:27" x14ac:dyDescent="0.15">
      <c r="A421">
        <v>6019</v>
      </c>
      <c r="B421">
        <v>6</v>
      </c>
      <c r="C421" s="7" t="s">
        <v>109</v>
      </c>
      <c r="D421">
        <v>19</v>
      </c>
      <c r="E421" t="s">
        <v>118</v>
      </c>
      <c r="F421" t="s">
        <v>213</v>
      </c>
      <c r="G421">
        <v>2</v>
      </c>
      <c r="H421" s="5" t="s">
        <v>108</v>
      </c>
      <c r="I421" s="9">
        <v>11722</v>
      </c>
      <c r="J421">
        <v>1</v>
      </c>
      <c r="K421">
        <v>2</v>
      </c>
      <c r="L421" t="s">
        <v>111</v>
      </c>
      <c r="N421">
        <v>0</v>
      </c>
      <c r="O421">
        <v>4</v>
      </c>
      <c r="P421">
        <v>1628</v>
      </c>
      <c r="Q421">
        <v>4</v>
      </c>
      <c r="R421">
        <v>68</v>
      </c>
      <c r="T421">
        <v>1</v>
      </c>
      <c r="U421">
        <v>1628</v>
      </c>
      <c r="V421" t="s">
        <v>250</v>
      </c>
      <c r="W421" t="s">
        <v>250</v>
      </c>
      <c r="X421" t="s">
        <v>249</v>
      </c>
      <c r="Y421" t="s">
        <v>249</v>
      </c>
      <c r="Z421">
        <v>2</v>
      </c>
      <c r="AA421">
        <v>2</v>
      </c>
    </row>
    <row r="422" spans="1:27" x14ac:dyDescent="0.15">
      <c r="A422">
        <v>6020</v>
      </c>
      <c r="B422">
        <v>6</v>
      </c>
      <c r="C422" s="7" t="s">
        <v>109</v>
      </c>
      <c r="D422">
        <v>20</v>
      </c>
      <c r="E422" t="s">
        <v>119</v>
      </c>
      <c r="F422" t="s">
        <v>213</v>
      </c>
      <c r="G422">
        <v>2</v>
      </c>
      <c r="H422" s="5" t="s">
        <v>108</v>
      </c>
      <c r="I422" s="9">
        <v>13257</v>
      </c>
      <c r="J422">
        <v>2001</v>
      </c>
      <c r="K422">
        <v>25</v>
      </c>
      <c r="L422">
        <v>2002</v>
      </c>
      <c r="M422">
        <v>25</v>
      </c>
      <c r="N422">
        <v>1</v>
      </c>
      <c r="O422">
        <v>4</v>
      </c>
      <c r="P422">
        <v>1696</v>
      </c>
      <c r="Q422">
        <v>4</v>
      </c>
      <c r="R422">
        <v>950</v>
      </c>
      <c r="T422">
        <v>1</v>
      </c>
      <c r="U422">
        <v>1696</v>
      </c>
      <c r="V422" t="s">
        <v>250</v>
      </c>
      <c r="W422" t="s">
        <v>250</v>
      </c>
      <c r="X422" t="s">
        <v>249</v>
      </c>
      <c r="Y422" t="s">
        <v>249</v>
      </c>
      <c r="Z422">
        <v>2</v>
      </c>
      <c r="AA422">
        <v>2</v>
      </c>
    </row>
    <row r="423" spans="1:27" x14ac:dyDescent="0.15">
      <c r="A423">
        <v>6021</v>
      </c>
      <c r="B423">
        <v>6</v>
      </c>
      <c r="C423" s="7" t="s">
        <v>109</v>
      </c>
      <c r="D423">
        <v>21</v>
      </c>
      <c r="E423" t="s">
        <v>119</v>
      </c>
      <c r="F423" t="s">
        <v>213</v>
      </c>
      <c r="G423">
        <v>3</v>
      </c>
      <c r="H423" s="5" t="s">
        <v>108</v>
      </c>
      <c r="I423" s="9">
        <v>14904</v>
      </c>
      <c r="J423">
        <v>1</v>
      </c>
      <c r="K423">
        <v>3</v>
      </c>
      <c r="L423" t="s">
        <v>111</v>
      </c>
      <c r="N423">
        <v>0</v>
      </c>
      <c r="O423">
        <v>4</v>
      </c>
      <c r="P423">
        <v>2646</v>
      </c>
      <c r="Q423">
        <v>4</v>
      </c>
      <c r="R423">
        <v>102</v>
      </c>
      <c r="T423">
        <v>1</v>
      </c>
      <c r="U423">
        <v>2646</v>
      </c>
      <c r="V423" t="s">
        <v>251</v>
      </c>
      <c r="W423" t="s">
        <v>251</v>
      </c>
      <c r="X423" t="s">
        <v>249</v>
      </c>
      <c r="Y423" t="s">
        <v>249</v>
      </c>
      <c r="Z423">
        <v>2</v>
      </c>
      <c r="AA423">
        <v>2</v>
      </c>
    </row>
    <row r="424" spans="1:27" x14ac:dyDescent="0.15">
      <c r="A424">
        <v>6022</v>
      </c>
      <c r="B424">
        <v>6</v>
      </c>
      <c r="C424" s="7" t="s">
        <v>109</v>
      </c>
      <c r="D424">
        <v>22</v>
      </c>
      <c r="E424" t="s">
        <v>119</v>
      </c>
      <c r="F424" t="s">
        <v>213</v>
      </c>
      <c r="G424">
        <v>3</v>
      </c>
      <c r="H424" s="5" t="s">
        <v>108</v>
      </c>
      <c r="I424" s="9">
        <v>16665</v>
      </c>
      <c r="J424">
        <v>1</v>
      </c>
      <c r="K424">
        <v>3</v>
      </c>
      <c r="L424" t="s">
        <v>111</v>
      </c>
      <c r="N424">
        <v>0</v>
      </c>
      <c r="O424">
        <v>4</v>
      </c>
      <c r="P424">
        <v>2748</v>
      </c>
      <c r="Q424">
        <v>4</v>
      </c>
      <c r="R424">
        <v>102</v>
      </c>
      <c r="T424">
        <v>1</v>
      </c>
      <c r="U424">
        <v>2748</v>
      </c>
      <c r="V424" t="s">
        <v>251</v>
      </c>
      <c r="W424" t="s">
        <v>251</v>
      </c>
      <c r="X424" t="s">
        <v>249</v>
      </c>
      <c r="Y424" t="s">
        <v>249</v>
      </c>
      <c r="Z424">
        <v>2</v>
      </c>
      <c r="AA424">
        <v>2</v>
      </c>
    </row>
    <row r="425" spans="1:27" x14ac:dyDescent="0.15">
      <c r="A425">
        <v>6023</v>
      </c>
      <c r="B425">
        <v>6</v>
      </c>
      <c r="C425" s="7" t="s">
        <v>109</v>
      </c>
      <c r="D425">
        <v>23</v>
      </c>
      <c r="E425" t="s">
        <v>119</v>
      </c>
      <c r="F425" t="s">
        <v>213</v>
      </c>
      <c r="G425">
        <v>3</v>
      </c>
      <c r="H425" s="5" t="s">
        <v>108</v>
      </c>
      <c r="I425" s="9">
        <v>18541</v>
      </c>
      <c r="J425">
        <v>1</v>
      </c>
      <c r="K425">
        <v>3</v>
      </c>
      <c r="L425" t="s">
        <v>111</v>
      </c>
      <c r="N425">
        <v>0</v>
      </c>
      <c r="O425">
        <v>4</v>
      </c>
      <c r="P425">
        <v>2850</v>
      </c>
      <c r="Q425">
        <v>4</v>
      </c>
      <c r="R425">
        <v>101</v>
      </c>
      <c r="T425">
        <v>1</v>
      </c>
      <c r="U425">
        <v>2850</v>
      </c>
      <c r="V425" t="s">
        <v>251</v>
      </c>
      <c r="W425" t="s">
        <v>251</v>
      </c>
      <c r="X425" t="s">
        <v>249</v>
      </c>
      <c r="Y425" t="s">
        <v>249</v>
      </c>
      <c r="Z425">
        <v>2</v>
      </c>
      <c r="AA425">
        <v>2</v>
      </c>
    </row>
    <row r="426" spans="1:27" x14ac:dyDescent="0.15">
      <c r="A426">
        <v>6024</v>
      </c>
      <c r="B426">
        <v>6</v>
      </c>
      <c r="C426" s="7" t="s">
        <v>109</v>
      </c>
      <c r="D426">
        <v>24</v>
      </c>
      <c r="E426" t="s">
        <v>119</v>
      </c>
      <c r="F426" t="s">
        <v>213</v>
      </c>
      <c r="G426">
        <v>3</v>
      </c>
      <c r="H426" s="5" t="s">
        <v>108</v>
      </c>
      <c r="I426" s="9">
        <v>20535</v>
      </c>
      <c r="J426">
        <v>1</v>
      </c>
      <c r="K426">
        <v>3</v>
      </c>
      <c r="L426" t="s">
        <v>111</v>
      </c>
      <c r="N426">
        <v>0</v>
      </c>
      <c r="O426">
        <v>4</v>
      </c>
      <c r="P426">
        <v>2951</v>
      </c>
      <c r="Q426">
        <v>4</v>
      </c>
      <c r="R426">
        <v>102</v>
      </c>
      <c r="T426">
        <v>1</v>
      </c>
      <c r="U426">
        <v>2951</v>
      </c>
      <c r="V426" t="s">
        <v>251</v>
      </c>
      <c r="W426" t="s">
        <v>251</v>
      </c>
      <c r="X426" t="s">
        <v>249</v>
      </c>
      <c r="Y426" t="s">
        <v>249</v>
      </c>
      <c r="Z426">
        <v>2</v>
      </c>
      <c r="AA426">
        <v>2</v>
      </c>
    </row>
    <row r="427" spans="1:27" x14ac:dyDescent="0.15">
      <c r="A427">
        <v>6025</v>
      </c>
      <c r="B427">
        <v>6</v>
      </c>
      <c r="C427" s="7" t="s">
        <v>109</v>
      </c>
      <c r="D427">
        <v>25</v>
      </c>
      <c r="E427" t="s">
        <v>119</v>
      </c>
      <c r="F427" t="s">
        <v>213</v>
      </c>
      <c r="G427">
        <v>3</v>
      </c>
      <c r="H427" s="5" t="s">
        <v>108</v>
      </c>
      <c r="I427" s="9">
        <v>22649</v>
      </c>
      <c r="J427">
        <v>1</v>
      </c>
      <c r="K427">
        <v>3</v>
      </c>
      <c r="L427" t="s">
        <v>111</v>
      </c>
      <c r="N427">
        <v>0</v>
      </c>
      <c r="O427">
        <v>4</v>
      </c>
      <c r="P427">
        <v>3053</v>
      </c>
      <c r="Q427">
        <v>4</v>
      </c>
      <c r="R427">
        <v>102</v>
      </c>
      <c r="T427">
        <v>1</v>
      </c>
      <c r="U427">
        <v>3053</v>
      </c>
      <c r="V427" t="s">
        <v>251</v>
      </c>
      <c r="W427" t="s">
        <v>251</v>
      </c>
      <c r="X427" t="s">
        <v>249</v>
      </c>
      <c r="Y427" t="s">
        <v>249</v>
      </c>
      <c r="Z427">
        <v>2</v>
      </c>
      <c r="AA427">
        <v>2</v>
      </c>
    </row>
    <row r="428" spans="1:27" x14ac:dyDescent="0.15">
      <c r="A428">
        <v>6026</v>
      </c>
      <c r="B428">
        <v>6</v>
      </c>
      <c r="C428" s="7" t="s">
        <v>109</v>
      </c>
      <c r="D428">
        <v>26</v>
      </c>
      <c r="E428" t="s">
        <v>119</v>
      </c>
      <c r="F428" t="s">
        <v>213</v>
      </c>
      <c r="G428">
        <v>3</v>
      </c>
      <c r="H428" s="5" t="s">
        <v>108</v>
      </c>
      <c r="I428" s="9">
        <v>24884</v>
      </c>
      <c r="J428">
        <v>1</v>
      </c>
      <c r="K428">
        <v>3</v>
      </c>
      <c r="L428" t="s">
        <v>111</v>
      </c>
      <c r="N428">
        <v>0</v>
      </c>
      <c r="O428">
        <v>4</v>
      </c>
      <c r="P428">
        <v>3155</v>
      </c>
      <c r="Q428">
        <v>4</v>
      </c>
      <c r="R428">
        <v>102</v>
      </c>
      <c r="T428">
        <v>1</v>
      </c>
      <c r="U428">
        <v>3155</v>
      </c>
      <c r="V428" t="s">
        <v>251</v>
      </c>
      <c r="W428" t="s">
        <v>251</v>
      </c>
      <c r="X428" t="s">
        <v>249</v>
      </c>
      <c r="Y428" t="s">
        <v>249</v>
      </c>
      <c r="Z428">
        <v>2</v>
      </c>
      <c r="AA428">
        <v>2</v>
      </c>
    </row>
    <row r="429" spans="1:27" x14ac:dyDescent="0.15">
      <c r="A429">
        <v>6027</v>
      </c>
      <c r="B429">
        <v>6</v>
      </c>
      <c r="C429" s="7" t="s">
        <v>109</v>
      </c>
      <c r="D429">
        <v>27</v>
      </c>
      <c r="E429" t="s">
        <v>119</v>
      </c>
      <c r="F429" t="s">
        <v>213</v>
      </c>
      <c r="G429">
        <v>3</v>
      </c>
      <c r="H429" s="5" t="s">
        <v>108</v>
      </c>
      <c r="I429" s="9">
        <v>27244</v>
      </c>
      <c r="J429">
        <v>1</v>
      </c>
      <c r="K429">
        <v>3</v>
      </c>
      <c r="L429" t="s">
        <v>111</v>
      </c>
      <c r="N429">
        <v>0</v>
      </c>
      <c r="O429">
        <v>4</v>
      </c>
      <c r="P429">
        <v>3257</v>
      </c>
      <c r="Q429">
        <v>4</v>
      </c>
      <c r="R429">
        <v>102</v>
      </c>
      <c r="T429">
        <v>1</v>
      </c>
      <c r="U429">
        <v>3257</v>
      </c>
      <c r="V429" t="s">
        <v>251</v>
      </c>
      <c r="W429" t="s">
        <v>251</v>
      </c>
      <c r="X429" t="s">
        <v>249</v>
      </c>
      <c r="Y429" t="s">
        <v>249</v>
      </c>
      <c r="Z429">
        <v>2</v>
      </c>
      <c r="AA429">
        <v>2</v>
      </c>
    </row>
    <row r="430" spans="1:27" x14ac:dyDescent="0.15">
      <c r="A430">
        <v>6028</v>
      </c>
      <c r="B430">
        <v>6</v>
      </c>
      <c r="C430" s="7" t="s">
        <v>109</v>
      </c>
      <c r="D430">
        <v>28</v>
      </c>
      <c r="E430" t="s">
        <v>119</v>
      </c>
      <c r="F430" t="s">
        <v>213</v>
      </c>
      <c r="G430">
        <v>3</v>
      </c>
      <c r="H430" s="5" t="s">
        <v>108</v>
      </c>
      <c r="I430" s="9">
        <v>29728</v>
      </c>
      <c r="J430">
        <v>1</v>
      </c>
      <c r="K430">
        <v>3</v>
      </c>
      <c r="L430" t="s">
        <v>111</v>
      </c>
      <c r="N430">
        <v>0</v>
      </c>
      <c r="O430">
        <v>4</v>
      </c>
      <c r="P430">
        <v>3359</v>
      </c>
      <c r="Q430">
        <v>4</v>
      </c>
      <c r="R430">
        <v>101</v>
      </c>
      <c r="T430">
        <v>1</v>
      </c>
      <c r="U430">
        <v>3359</v>
      </c>
      <c r="V430" t="s">
        <v>251</v>
      </c>
      <c r="W430" t="s">
        <v>251</v>
      </c>
      <c r="X430" t="s">
        <v>249</v>
      </c>
      <c r="Y430" t="s">
        <v>249</v>
      </c>
      <c r="Z430">
        <v>2</v>
      </c>
      <c r="AA430">
        <v>2</v>
      </c>
    </row>
    <row r="431" spans="1:27" x14ac:dyDescent="0.15">
      <c r="A431">
        <v>6029</v>
      </c>
      <c r="B431">
        <v>6</v>
      </c>
      <c r="C431" s="7" t="s">
        <v>109</v>
      </c>
      <c r="D431">
        <v>29</v>
      </c>
      <c r="E431" t="s">
        <v>119</v>
      </c>
      <c r="F431" t="s">
        <v>213</v>
      </c>
      <c r="G431">
        <v>3</v>
      </c>
      <c r="H431" s="5" t="s">
        <v>108</v>
      </c>
      <c r="I431" s="9">
        <v>32341</v>
      </c>
      <c r="J431">
        <v>1</v>
      </c>
      <c r="K431">
        <v>3</v>
      </c>
      <c r="L431" t="s">
        <v>111</v>
      </c>
      <c r="N431">
        <v>0</v>
      </c>
      <c r="O431">
        <v>4</v>
      </c>
      <c r="P431">
        <v>3460</v>
      </c>
      <c r="Q431">
        <v>4</v>
      </c>
      <c r="R431">
        <v>102</v>
      </c>
      <c r="T431">
        <v>1</v>
      </c>
      <c r="U431">
        <v>3460</v>
      </c>
      <c r="V431" t="s">
        <v>251</v>
      </c>
      <c r="W431" t="s">
        <v>251</v>
      </c>
      <c r="X431" t="s">
        <v>249</v>
      </c>
      <c r="Y431" t="s">
        <v>249</v>
      </c>
      <c r="Z431">
        <v>2</v>
      </c>
      <c r="AA431">
        <v>2</v>
      </c>
    </row>
    <row r="432" spans="1:27" x14ac:dyDescent="0.15">
      <c r="A432">
        <v>6030</v>
      </c>
      <c r="B432">
        <v>6</v>
      </c>
      <c r="C432" s="7" t="s">
        <v>109</v>
      </c>
      <c r="D432">
        <v>30</v>
      </c>
      <c r="E432" t="s">
        <v>120</v>
      </c>
      <c r="F432" t="s">
        <v>213</v>
      </c>
      <c r="G432">
        <v>3</v>
      </c>
      <c r="H432" s="5" t="s">
        <v>108</v>
      </c>
      <c r="I432" s="9">
        <v>35082</v>
      </c>
      <c r="J432">
        <v>3001</v>
      </c>
      <c r="K432">
        <v>50</v>
      </c>
      <c r="L432">
        <v>3002</v>
      </c>
      <c r="M432">
        <v>50</v>
      </c>
      <c r="N432">
        <v>1</v>
      </c>
      <c r="O432">
        <v>4</v>
      </c>
      <c r="P432">
        <v>3562</v>
      </c>
      <c r="Q432">
        <v>4</v>
      </c>
      <c r="R432">
        <v>1323</v>
      </c>
      <c r="T432">
        <v>1</v>
      </c>
      <c r="U432">
        <v>3562</v>
      </c>
      <c r="V432" t="s">
        <v>251</v>
      </c>
      <c r="W432" t="s">
        <v>251</v>
      </c>
      <c r="X432" t="s">
        <v>249</v>
      </c>
      <c r="Y432" t="s">
        <v>249</v>
      </c>
      <c r="Z432">
        <v>2</v>
      </c>
      <c r="AA432">
        <v>2</v>
      </c>
    </row>
    <row r="433" spans="1:27" x14ac:dyDescent="0.15">
      <c r="A433">
        <v>6031</v>
      </c>
      <c r="B433">
        <v>6</v>
      </c>
      <c r="C433" s="7" t="s">
        <v>109</v>
      </c>
      <c r="D433">
        <v>31</v>
      </c>
      <c r="E433" t="s">
        <v>120</v>
      </c>
      <c r="F433" t="s">
        <v>213</v>
      </c>
      <c r="G433">
        <v>3</v>
      </c>
      <c r="H433" s="5" t="s">
        <v>109</v>
      </c>
      <c r="I433" s="9">
        <v>37954</v>
      </c>
      <c r="J433">
        <v>1</v>
      </c>
      <c r="K433">
        <v>4</v>
      </c>
      <c r="L433" t="s">
        <v>111</v>
      </c>
      <c r="N433">
        <v>0</v>
      </c>
      <c r="O433">
        <v>4</v>
      </c>
      <c r="P433">
        <v>4885</v>
      </c>
      <c r="Q433">
        <v>4</v>
      </c>
      <c r="R433">
        <v>136</v>
      </c>
      <c r="T433">
        <v>1</v>
      </c>
      <c r="U433">
        <v>4885</v>
      </c>
      <c r="V433" t="s">
        <v>252</v>
      </c>
      <c r="W433" t="s">
        <v>252</v>
      </c>
      <c r="X433" t="s">
        <v>249</v>
      </c>
      <c r="Y433" t="s">
        <v>249</v>
      </c>
      <c r="Z433">
        <v>2</v>
      </c>
      <c r="AA433">
        <v>2</v>
      </c>
    </row>
    <row r="434" spans="1:27" x14ac:dyDescent="0.15">
      <c r="A434">
        <v>6032</v>
      </c>
      <c r="B434">
        <v>6</v>
      </c>
      <c r="C434" s="7" t="s">
        <v>109</v>
      </c>
      <c r="D434">
        <v>32</v>
      </c>
      <c r="E434" t="s">
        <v>120</v>
      </c>
      <c r="F434" t="s">
        <v>213</v>
      </c>
      <c r="G434">
        <v>3</v>
      </c>
      <c r="H434" s="5" t="s">
        <v>109</v>
      </c>
      <c r="I434" s="9">
        <v>40960</v>
      </c>
      <c r="J434">
        <v>1</v>
      </c>
      <c r="K434">
        <v>4</v>
      </c>
      <c r="L434" t="s">
        <v>111</v>
      </c>
      <c r="N434">
        <v>0</v>
      </c>
      <c r="O434">
        <v>4</v>
      </c>
      <c r="P434">
        <v>5021</v>
      </c>
      <c r="Q434">
        <v>4</v>
      </c>
      <c r="R434">
        <v>136</v>
      </c>
      <c r="T434">
        <v>1</v>
      </c>
      <c r="U434">
        <v>5021</v>
      </c>
      <c r="V434" t="s">
        <v>252</v>
      </c>
      <c r="W434" t="s">
        <v>252</v>
      </c>
      <c r="X434" t="s">
        <v>249</v>
      </c>
      <c r="Y434" t="s">
        <v>249</v>
      </c>
      <c r="Z434">
        <v>2</v>
      </c>
      <c r="AA434">
        <v>2</v>
      </c>
    </row>
    <row r="435" spans="1:27" x14ac:dyDescent="0.15">
      <c r="A435">
        <v>6033</v>
      </c>
      <c r="B435">
        <v>6</v>
      </c>
      <c r="C435" s="7" t="s">
        <v>109</v>
      </c>
      <c r="D435">
        <v>33</v>
      </c>
      <c r="E435" t="s">
        <v>120</v>
      </c>
      <c r="F435" t="s">
        <v>213</v>
      </c>
      <c r="G435">
        <v>3</v>
      </c>
      <c r="H435" s="5" t="s">
        <v>109</v>
      </c>
      <c r="I435" s="9">
        <v>44099</v>
      </c>
      <c r="J435">
        <v>1</v>
      </c>
      <c r="K435">
        <v>4</v>
      </c>
      <c r="L435" t="s">
        <v>111</v>
      </c>
      <c r="N435">
        <v>0</v>
      </c>
      <c r="O435">
        <v>4</v>
      </c>
      <c r="P435">
        <v>5157</v>
      </c>
      <c r="Q435">
        <v>4</v>
      </c>
      <c r="R435">
        <v>135</v>
      </c>
      <c r="T435">
        <v>1</v>
      </c>
      <c r="U435">
        <v>5157</v>
      </c>
      <c r="V435" t="s">
        <v>252</v>
      </c>
      <c r="W435" t="s">
        <v>252</v>
      </c>
      <c r="X435" t="s">
        <v>249</v>
      </c>
      <c r="Y435" t="s">
        <v>249</v>
      </c>
      <c r="Z435">
        <v>2</v>
      </c>
      <c r="AA435">
        <v>2</v>
      </c>
    </row>
    <row r="436" spans="1:27" x14ac:dyDescent="0.15">
      <c r="A436">
        <v>6034</v>
      </c>
      <c r="B436">
        <v>6</v>
      </c>
      <c r="C436" s="7" t="s">
        <v>109</v>
      </c>
      <c r="D436">
        <v>34</v>
      </c>
      <c r="E436" t="s">
        <v>120</v>
      </c>
      <c r="F436" t="s">
        <v>213</v>
      </c>
      <c r="G436">
        <v>3</v>
      </c>
      <c r="H436" s="5" t="s">
        <v>109</v>
      </c>
      <c r="I436" s="9">
        <v>47375</v>
      </c>
      <c r="J436">
        <v>1</v>
      </c>
      <c r="K436">
        <v>4</v>
      </c>
      <c r="L436" t="s">
        <v>111</v>
      </c>
      <c r="N436">
        <v>0</v>
      </c>
      <c r="O436">
        <v>4</v>
      </c>
      <c r="P436">
        <v>5292</v>
      </c>
      <c r="Q436">
        <v>4</v>
      </c>
      <c r="R436">
        <v>136</v>
      </c>
      <c r="T436">
        <v>1</v>
      </c>
      <c r="U436">
        <v>5292</v>
      </c>
      <c r="V436" t="s">
        <v>252</v>
      </c>
      <c r="W436" t="s">
        <v>252</v>
      </c>
      <c r="X436" t="s">
        <v>249</v>
      </c>
      <c r="Y436" t="s">
        <v>249</v>
      </c>
      <c r="Z436">
        <v>2</v>
      </c>
      <c r="AA436">
        <v>2</v>
      </c>
    </row>
    <row r="437" spans="1:27" x14ac:dyDescent="0.15">
      <c r="A437">
        <v>6035</v>
      </c>
      <c r="B437">
        <v>6</v>
      </c>
      <c r="C437" s="7" t="s">
        <v>109</v>
      </c>
      <c r="D437">
        <v>35</v>
      </c>
      <c r="E437" t="s">
        <v>120</v>
      </c>
      <c r="F437" t="s">
        <v>213</v>
      </c>
      <c r="G437">
        <v>3</v>
      </c>
      <c r="H437" s="5" t="s">
        <v>109</v>
      </c>
      <c r="I437" s="9">
        <v>50788</v>
      </c>
      <c r="J437">
        <v>1</v>
      </c>
      <c r="K437">
        <v>4</v>
      </c>
      <c r="L437" t="s">
        <v>111</v>
      </c>
      <c r="N437">
        <v>0</v>
      </c>
      <c r="O437">
        <v>4</v>
      </c>
      <c r="P437">
        <v>5428</v>
      </c>
      <c r="Q437">
        <v>4</v>
      </c>
      <c r="R437">
        <v>136</v>
      </c>
      <c r="T437">
        <v>1</v>
      </c>
      <c r="U437">
        <v>5428</v>
      </c>
      <c r="V437" t="s">
        <v>252</v>
      </c>
      <c r="W437" t="s">
        <v>252</v>
      </c>
      <c r="X437" t="s">
        <v>249</v>
      </c>
      <c r="Y437" t="s">
        <v>249</v>
      </c>
      <c r="Z437">
        <v>2</v>
      </c>
      <c r="AA437">
        <v>2</v>
      </c>
    </row>
    <row r="438" spans="1:27" x14ac:dyDescent="0.15">
      <c r="A438">
        <v>6036</v>
      </c>
      <c r="B438">
        <v>6</v>
      </c>
      <c r="C438" s="7" t="s">
        <v>109</v>
      </c>
      <c r="D438">
        <v>36</v>
      </c>
      <c r="E438" t="s">
        <v>120</v>
      </c>
      <c r="F438" t="s">
        <v>213</v>
      </c>
      <c r="G438">
        <v>3</v>
      </c>
      <c r="H438" s="5" t="s">
        <v>109</v>
      </c>
      <c r="I438" s="9">
        <v>54340</v>
      </c>
      <c r="J438">
        <v>1</v>
      </c>
      <c r="K438">
        <v>4</v>
      </c>
      <c r="L438" t="s">
        <v>111</v>
      </c>
      <c r="N438">
        <v>0</v>
      </c>
      <c r="O438">
        <v>4</v>
      </c>
      <c r="P438">
        <v>5564</v>
      </c>
      <c r="Q438">
        <v>4</v>
      </c>
      <c r="R438">
        <v>136</v>
      </c>
      <c r="T438">
        <v>1</v>
      </c>
      <c r="U438">
        <v>5564</v>
      </c>
      <c r="V438" t="s">
        <v>252</v>
      </c>
      <c r="W438" t="s">
        <v>252</v>
      </c>
      <c r="X438" t="s">
        <v>249</v>
      </c>
      <c r="Y438" t="s">
        <v>249</v>
      </c>
      <c r="Z438">
        <v>2</v>
      </c>
      <c r="AA438">
        <v>2</v>
      </c>
    </row>
    <row r="439" spans="1:27" x14ac:dyDescent="0.15">
      <c r="A439">
        <v>6037</v>
      </c>
      <c r="B439">
        <v>6</v>
      </c>
      <c r="C439" s="7" t="s">
        <v>109</v>
      </c>
      <c r="D439">
        <v>37</v>
      </c>
      <c r="E439" t="s">
        <v>120</v>
      </c>
      <c r="F439" t="s">
        <v>213</v>
      </c>
      <c r="G439">
        <v>3</v>
      </c>
      <c r="H439" s="5" t="s">
        <v>109</v>
      </c>
      <c r="I439" s="9">
        <v>58034</v>
      </c>
      <c r="J439">
        <v>1</v>
      </c>
      <c r="K439">
        <v>4</v>
      </c>
      <c r="L439" t="s">
        <v>111</v>
      </c>
      <c r="N439">
        <v>0</v>
      </c>
      <c r="O439">
        <v>4</v>
      </c>
      <c r="P439">
        <v>5700</v>
      </c>
      <c r="Q439">
        <v>4</v>
      </c>
      <c r="R439">
        <v>135</v>
      </c>
      <c r="T439">
        <v>1</v>
      </c>
      <c r="U439">
        <v>5700</v>
      </c>
      <c r="V439" t="s">
        <v>252</v>
      </c>
      <c r="W439" t="s">
        <v>252</v>
      </c>
      <c r="X439" t="s">
        <v>249</v>
      </c>
      <c r="Y439" t="s">
        <v>249</v>
      </c>
      <c r="Z439">
        <v>2</v>
      </c>
      <c r="AA439">
        <v>2</v>
      </c>
    </row>
    <row r="440" spans="1:27" x14ac:dyDescent="0.15">
      <c r="A440">
        <v>6038</v>
      </c>
      <c r="B440">
        <v>6</v>
      </c>
      <c r="C440" s="7" t="s">
        <v>109</v>
      </c>
      <c r="D440">
        <v>38</v>
      </c>
      <c r="E440" t="s">
        <v>120</v>
      </c>
      <c r="F440" t="s">
        <v>213</v>
      </c>
      <c r="G440">
        <v>3</v>
      </c>
      <c r="H440" s="5" t="s">
        <v>109</v>
      </c>
      <c r="I440" s="9">
        <v>61870</v>
      </c>
      <c r="J440">
        <v>1</v>
      </c>
      <c r="K440">
        <v>4</v>
      </c>
      <c r="L440" t="s">
        <v>111</v>
      </c>
      <c r="N440">
        <v>0</v>
      </c>
      <c r="O440">
        <v>4</v>
      </c>
      <c r="P440">
        <v>5835</v>
      </c>
      <c r="Q440">
        <v>4</v>
      </c>
      <c r="R440">
        <v>136</v>
      </c>
      <c r="T440">
        <v>1</v>
      </c>
      <c r="U440">
        <v>5835</v>
      </c>
      <c r="V440" t="s">
        <v>252</v>
      </c>
      <c r="W440" t="s">
        <v>252</v>
      </c>
      <c r="X440" t="s">
        <v>249</v>
      </c>
      <c r="Y440" t="s">
        <v>249</v>
      </c>
      <c r="Z440">
        <v>2</v>
      </c>
      <c r="AA440">
        <v>2</v>
      </c>
    </row>
    <row r="441" spans="1:27" x14ac:dyDescent="0.15">
      <c r="A441">
        <v>6039</v>
      </c>
      <c r="B441">
        <v>6</v>
      </c>
      <c r="C441" s="7" t="s">
        <v>109</v>
      </c>
      <c r="D441">
        <v>39</v>
      </c>
      <c r="E441" t="s">
        <v>120</v>
      </c>
      <c r="F441" t="s">
        <v>213</v>
      </c>
      <c r="G441">
        <v>3</v>
      </c>
      <c r="H441" s="5" t="s">
        <v>109</v>
      </c>
      <c r="I441" s="9">
        <v>65849</v>
      </c>
      <c r="J441">
        <v>1</v>
      </c>
      <c r="K441">
        <v>4</v>
      </c>
      <c r="L441" t="s">
        <v>111</v>
      </c>
      <c r="N441">
        <v>0</v>
      </c>
      <c r="O441">
        <v>4</v>
      </c>
      <c r="P441">
        <v>5971</v>
      </c>
      <c r="Q441">
        <v>4</v>
      </c>
      <c r="R441">
        <v>136</v>
      </c>
      <c r="T441">
        <v>1</v>
      </c>
      <c r="U441">
        <v>5971</v>
      </c>
      <c r="V441" t="s">
        <v>252</v>
      </c>
      <c r="W441" t="s">
        <v>252</v>
      </c>
      <c r="X441" t="s">
        <v>249</v>
      </c>
      <c r="Y441" t="s">
        <v>249</v>
      </c>
      <c r="Z441">
        <v>2</v>
      </c>
      <c r="AA441">
        <v>2</v>
      </c>
    </row>
    <row r="442" spans="1:27" x14ac:dyDescent="0.15">
      <c r="A442">
        <v>6040</v>
      </c>
      <c r="B442">
        <v>6</v>
      </c>
      <c r="C442" s="7" t="s">
        <v>109</v>
      </c>
      <c r="D442">
        <v>40</v>
      </c>
      <c r="E442" t="s">
        <v>121</v>
      </c>
      <c r="F442" t="s">
        <v>213</v>
      </c>
      <c r="G442">
        <v>3</v>
      </c>
      <c r="H442" s="5" t="s">
        <v>109</v>
      </c>
      <c r="I442" s="9">
        <v>69975</v>
      </c>
      <c r="J442">
        <v>4001</v>
      </c>
      <c r="K442">
        <v>85</v>
      </c>
      <c r="L442">
        <v>4002</v>
      </c>
      <c r="M442">
        <v>85</v>
      </c>
      <c r="N442">
        <v>1</v>
      </c>
      <c r="O442">
        <v>4</v>
      </c>
      <c r="P442">
        <v>6107</v>
      </c>
      <c r="Q442">
        <v>4</v>
      </c>
      <c r="R442">
        <v>1696</v>
      </c>
      <c r="T442">
        <v>1</v>
      </c>
      <c r="U442">
        <v>6107</v>
      </c>
      <c r="V442" t="s">
        <v>252</v>
      </c>
      <c r="W442" t="s">
        <v>252</v>
      </c>
      <c r="X442" t="s">
        <v>249</v>
      </c>
      <c r="Y442" t="s">
        <v>249</v>
      </c>
      <c r="Z442">
        <v>2</v>
      </c>
      <c r="AA442">
        <v>2</v>
      </c>
    </row>
    <row r="443" spans="1:27" x14ac:dyDescent="0.15">
      <c r="A443">
        <v>6041</v>
      </c>
      <c r="B443">
        <v>6</v>
      </c>
      <c r="C443" s="7" t="s">
        <v>109</v>
      </c>
      <c r="D443">
        <v>41</v>
      </c>
      <c r="E443" t="s">
        <v>121</v>
      </c>
      <c r="F443" t="s">
        <v>213</v>
      </c>
      <c r="G443">
        <v>4</v>
      </c>
      <c r="H443" s="5" t="s">
        <v>108</v>
      </c>
      <c r="I443" s="9">
        <v>74247</v>
      </c>
      <c r="J443">
        <v>1</v>
      </c>
      <c r="K443">
        <v>6</v>
      </c>
      <c r="L443" t="s">
        <v>111</v>
      </c>
      <c r="N443">
        <v>0</v>
      </c>
      <c r="O443">
        <v>4</v>
      </c>
      <c r="P443">
        <v>7803</v>
      </c>
      <c r="Q443">
        <v>4</v>
      </c>
      <c r="R443">
        <v>170</v>
      </c>
      <c r="T443">
        <v>1</v>
      </c>
      <c r="U443">
        <v>7803</v>
      </c>
      <c r="V443" t="s">
        <v>253</v>
      </c>
      <c r="W443" t="s">
        <v>253</v>
      </c>
      <c r="X443" t="s">
        <v>249</v>
      </c>
      <c r="Y443" t="s">
        <v>249</v>
      </c>
      <c r="Z443">
        <v>2</v>
      </c>
      <c r="AA443">
        <v>2</v>
      </c>
    </row>
    <row r="444" spans="1:27" x14ac:dyDescent="0.15">
      <c r="A444">
        <v>6042</v>
      </c>
      <c r="B444">
        <v>6</v>
      </c>
      <c r="C444" s="7" t="s">
        <v>109</v>
      </c>
      <c r="D444">
        <v>42</v>
      </c>
      <c r="E444" t="s">
        <v>121</v>
      </c>
      <c r="F444" t="s">
        <v>213</v>
      </c>
      <c r="G444">
        <v>4</v>
      </c>
      <c r="H444" s="5" t="s">
        <v>108</v>
      </c>
      <c r="I444" s="9">
        <v>78668</v>
      </c>
      <c r="J444">
        <v>1</v>
      </c>
      <c r="K444">
        <v>6</v>
      </c>
      <c r="L444" t="s">
        <v>111</v>
      </c>
      <c r="N444">
        <v>0</v>
      </c>
      <c r="O444">
        <v>4</v>
      </c>
      <c r="P444">
        <v>7973</v>
      </c>
      <c r="Q444">
        <v>4</v>
      </c>
      <c r="R444">
        <v>170</v>
      </c>
      <c r="T444">
        <v>1</v>
      </c>
      <c r="U444">
        <v>7973</v>
      </c>
      <c r="V444" t="s">
        <v>253</v>
      </c>
      <c r="W444" t="s">
        <v>253</v>
      </c>
      <c r="X444" t="s">
        <v>249</v>
      </c>
      <c r="Y444" t="s">
        <v>249</v>
      </c>
      <c r="Z444">
        <v>2</v>
      </c>
      <c r="AA444">
        <v>2</v>
      </c>
    </row>
    <row r="445" spans="1:27" x14ac:dyDescent="0.15">
      <c r="A445">
        <v>6043</v>
      </c>
      <c r="B445">
        <v>6</v>
      </c>
      <c r="C445" s="7" t="s">
        <v>109</v>
      </c>
      <c r="D445">
        <v>43</v>
      </c>
      <c r="E445" t="s">
        <v>121</v>
      </c>
      <c r="F445" t="s">
        <v>213</v>
      </c>
      <c r="G445">
        <v>4</v>
      </c>
      <c r="H445" s="5" t="s">
        <v>108</v>
      </c>
      <c r="I445" s="9">
        <v>83238</v>
      </c>
      <c r="J445">
        <v>1</v>
      </c>
      <c r="K445">
        <v>6</v>
      </c>
      <c r="L445" t="s">
        <v>111</v>
      </c>
      <c r="N445">
        <v>0</v>
      </c>
      <c r="O445">
        <v>4</v>
      </c>
      <c r="P445">
        <v>8143</v>
      </c>
      <c r="Q445">
        <v>4</v>
      </c>
      <c r="R445">
        <v>169</v>
      </c>
      <c r="T445">
        <v>1</v>
      </c>
      <c r="U445">
        <v>8143</v>
      </c>
      <c r="V445" t="s">
        <v>253</v>
      </c>
      <c r="W445" t="s">
        <v>253</v>
      </c>
      <c r="X445" t="s">
        <v>249</v>
      </c>
      <c r="Y445" t="s">
        <v>249</v>
      </c>
      <c r="Z445">
        <v>2</v>
      </c>
      <c r="AA445">
        <v>2</v>
      </c>
    </row>
    <row r="446" spans="1:27" x14ac:dyDescent="0.15">
      <c r="A446">
        <v>6044</v>
      </c>
      <c r="B446">
        <v>6</v>
      </c>
      <c r="C446" s="7" t="s">
        <v>109</v>
      </c>
      <c r="D446">
        <v>44</v>
      </c>
      <c r="E446" t="s">
        <v>121</v>
      </c>
      <c r="F446" t="s">
        <v>213</v>
      </c>
      <c r="G446">
        <v>4</v>
      </c>
      <c r="H446" s="5" t="s">
        <v>108</v>
      </c>
      <c r="I446" s="9">
        <v>87960</v>
      </c>
      <c r="J446">
        <v>1</v>
      </c>
      <c r="K446">
        <v>6</v>
      </c>
      <c r="L446" t="s">
        <v>111</v>
      </c>
      <c r="N446">
        <v>0</v>
      </c>
      <c r="O446">
        <v>4</v>
      </c>
      <c r="P446">
        <v>8312</v>
      </c>
      <c r="Q446">
        <v>4</v>
      </c>
      <c r="R446">
        <v>170</v>
      </c>
      <c r="T446">
        <v>1</v>
      </c>
      <c r="U446">
        <v>8312</v>
      </c>
      <c r="V446" t="s">
        <v>253</v>
      </c>
      <c r="W446" t="s">
        <v>253</v>
      </c>
      <c r="X446" t="s">
        <v>249</v>
      </c>
      <c r="Y446" t="s">
        <v>249</v>
      </c>
      <c r="Z446">
        <v>2</v>
      </c>
      <c r="AA446">
        <v>2</v>
      </c>
    </row>
    <row r="447" spans="1:27" x14ac:dyDescent="0.15">
      <c r="A447">
        <v>6045</v>
      </c>
      <c r="B447">
        <v>6</v>
      </c>
      <c r="C447" s="7" t="s">
        <v>109</v>
      </c>
      <c r="D447">
        <v>45</v>
      </c>
      <c r="E447" t="s">
        <v>121</v>
      </c>
      <c r="F447" t="s">
        <v>213</v>
      </c>
      <c r="G447">
        <v>4</v>
      </c>
      <c r="H447" s="5" t="s">
        <v>108</v>
      </c>
      <c r="I447" s="9">
        <v>92834</v>
      </c>
      <c r="J447">
        <v>1</v>
      </c>
      <c r="K447">
        <v>6</v>
      </c>
      <c r="L447" t="s">
        <v>111</v>
      </c>
      <c r="N447">
        <v>0</v>
      </c>
      <c r="O447">
        <v>4</v>
      </c>
      <c r="P447">
        <v>8482</v>
      </c>
      <c r="Q447">
        <v>4</v>
      </c>
      <c r="R447">
        <v>170</v>
      </c>
      <c r="T447">
        <v>1</v>
      </c>
      <c r="U447">
        <v>8482</v>
      </c>
      <c r="V447" t="s">
        <v>253</v>
      </c>
      <c r="W447" t="s">
        <v>253</v>
      </c>
      <c r="X447" t="s">
        <v>249</v>
      </c>
      <c r="Y447" t="s">
        <v>249</v>
      </c>
      <c r="Z447">
        <v>2</v>
      </c>
      <c r="AA447">
        <v>2</v>
      </c>
    </row>
    <row r="448" spans="1:27" x14ac:dyDescent="0.15">
      <c r="A448">
        <v>6046</v>
      </c>
      <c r="B448">
        <v>6</v>
      </c>
      <c r="C448" s="7" t="s">
        <v>109</v>
      </c>
      <c r="D448">
        <v>46</v>
      </c>
      <c r="E448" t="s">
        <v>121</v>
      </c>
      <c r="F448" t="s">
        <v>213</v>
      </c>
      <c r="G448">
        <v>4</v>
      </c>
      <c r="H448" s="5" t="s">
        <v>108</v>
      </c>
      <c r="I448" s="9">
        <v>97863</v>
      </c>
      <c r="J448">
        <v>1</v>
      </c>
      <c r="K448">
        <v>8</v>
      </c>
      <c r="L448" t="s">
        <v>111</v>
      </c>
      <c r="N448">
        <v>0</v>
      </c>
      <c r="O448">
        <v>4</v>
      </c>
      <c r="P448">
        <v>8652</v>
      </c>
      <c r="Q448">
        <v>4</v>
      </c>
      <c r="R448">
        <v>169</v>
      </c>
      <c r="T448">
        <v>1</v>
      </c>
      <c r="U448">
        <v>8652</v>
      </c>
      <c r="V448" t="s">
        <v>253</v>
      </c>
      <c r="W448" t="s">
        <v>253</v>
      </c>
      <c r="X448" t="s">
        <v>249</v>
      </c>
      <c r="Y448" t="s">
        <v>249</v>
      </c>
      <c r="Z448">
        <v>2</v>
      </c>
      <c r="AA448">
        <v>2</v>
      </c>
    </row>
    <row r="449" spans="1:27" x14ac:dyDescent="0.15">
      <c r="A449">
        <v>6047</v>
      </c>
      <c r="B449">
        <v>6</v>
      </c>
      <c r="C449" s="7" t="s">
        <v>109</v>
      </c>
      <c r="D449">
        <v>47</v>
      </c>
      <c r="E449" t="s">
        <v>121</v>
      </c>
      <c r="F449" t="s">
        <v>213</v>
      </c>
      <c r="G449">
        <v>4</v>
      </c>
      <c r="H449" s="5" t="s">
        <v>108</v>
      </c>
      <c r="I449" s="9">
        <v>103046</v>
      </c>
      <c r="J449">
        <v>1</v>
      </c>
      <c r="K449">
        <v>8</v>
      </c>
      <c r="L449" t="s">
        <v>111</v>
      </c>
      <c r="N449">
        <v>0</v>
      </c>
      <c r="O449">
        <v>4</v>
      </c>
      <c r="P449">
        <v>8821</v>
      </c>
      <c r="Q449">
        <v>4</v>
      </c>
      <c r="R449">
        <v>170</v>
      </c>
      <c r="T449">
        <v>1</v>
      </c>
      <c r="U449">
        <v>8821</v>
      </c>
      <c r="V449" t="s">
        <v>253</v>
      </c>
      <c r="W449" t="s">
        <v>253</v>
      </c>
      <c r="X449" t="s">
        <v>249</v>
      </c>
      <c r="Y449" t="s">
        <v>249</v>
      </c>
      <c r="Z449">
        <v>2</v>
      </c>
      <c r="AA449">
        <v>2</v>
      </c>
    </row>
    <row r="450" spans="1:27" x14ac:dyDescent="0.15">
      <c r="A450">
        <v>6048</v>
      </c>
      <c r="B450">
        <v>6</v>
      </c>
      <c r="C450" s="7" t="s">
        <v>109</v>
      </c>
      <c r="D450">
        <v>48</v>
      </c>
      <c r="E450" t="s">
        <v>121</v>
      </c>
      <c r="F450" t="s">
        <v>213</v>
      </c>
      <c r="G450">
        <v>4</v>
      </c>
      <c r="H450" s="5" t="s">
        <v>108</v>
      </c>
      <c r="I450" s="9">
        <v>108387</v>
      </c>
      <c r="J450">
        <v>1</v>
      </c>
      <c r="K450">
        <v>8</v>
      </c>
      <c r="L450" t="s">
        <v>111</v>
      </c>
      <c r="N450">
        <v>0</v>
      </c>
      <c r="O450">
        <v>4</v>
      </c>
      <c r="P450">
        <v>8991</v>
      </c>
      <c r="Q450">
        <v>4</v>
      </c>
      <c r="R450">
        <v>169</v>
      </c>
      <c r="T450">
        <v>1</v>
      </c>
      <c r="U450">
        <v>8991</v>
      </c>
      <c r="V450" t="s">
        <v>253</v>
      </c>
      <c r="W450" t="s">
        <v>253</v>
      </c>
      <c r="X450" t="s">
        <v>249</v>
      </c>
      <c r="Y450" t="s">
        <v>249</v>
      </c>
      <c r="Z450">
        <v>2</v>
      </c>
      <c r="AA450">
        <v>2</v>
      </c>
    </row>
    <row r="451" spans="1:27" x14ac:dyDescent="0.15">
      <c r="A451">
        <v>6049</v>
      </c>
      <c r="B451">
        <v>6</v>
      </c>
      <c r="C451" s="7" t="s">
        <v>109</v>
      </c>
      <c r="D451">
        <v>49</v>
      </c>
      <c r="E451" t="s">
        <v>121</v>
      </c>
      <c r="F451" t="s">
        <v>213</v>
      </c>
      <c r="G451">
        <v>4</v>
      </c>
      <c r="H451" s="5" t="s">
        <v>108</v>
      </c>
      <c r="I451" s="9">
        <v>113886</v>
      </c>
      <c r="J451">
        <v>1</v>
      </c>
      <c r="K451">
        <v>8</v>
      </c>
      <c r="L451" t="s">
        <v>111</v>
      </c>
      <c r="N451">
        <v>0</v>
      </c>
      <c r="O451">
        <v>4</v>
      </c>
      <c r="P451">
        <v>9160</v>
      </c>
      <c r="Q451">
        <v>4</v>
      </c>
      <c r="R451">
        <v>170</v>
      </c>
      <c r="T451">
        <v>1</v>
      </c>
      <c r="U451">
        <v>9160</v>
      </c>
      <c r="V451" t="s">
        <v>253</v>
      </c>
      <c r="W451" t="s">
        <v>253</v>
      </c>
      <c r="X451" t="s">
        <v>249</v>
      </c>
      <c r="Y451" t="s">
        <v>249</v>
      </c>
      <c r="Z451">
        <v>2</v>
      </c>
      <c r="AA451">
        <v>2</v>
      </c>
    </row>
    <row r="452" spans="1:27" x14ac:dyDescent="0.15">
      <c r="A452">
        <v>6050</v>
      </c>
      <c r="B452">
        <v>6</v>
      </c>
      <c r="C452" s="7" t="s">
        <v>109</v>
      </c>
      <c r="D452">
        <v>50</v>
      </c>
      <c r="E452" t="s">
        <v>122</v>
      </c>
      <c r="F452" t="s">
        <v>213</v>
      </c>
      <c r="G452">
        <v>4</v>
      </c>
      <c r="H452" s="5" t="s">
        <v>108</v>
      </c>
      <c r="I452" s="9">
        <v>119544</v>
      </c>
      <c r="J452">
        <v>5001</v>
      </c>
      <c r="K452">
        <v>130</v>
      </c>
      <c r="L452">
        <v>5002</v>
      </c>
      <c r="M452">
        <v>130</v>
      </c>
      <c r="N452">
        <v>1</v>
      </c>
      <c r="O452">
        <v>4</v>
      </c>
      <c r="P452">
        <v>9330</v>
      </c>
      <c r="Q452">
        <v>4</v>
      </c>
      <c r="R452">
        <v>2070</v>
      </c>
      <c r="T452">
        <v>1</v>
      </c>
      <c r="U452">
        <v>9330</v>
      </c>
      <c r="V452" t="s">
        <v>253</v>
      </c>
      <c r="W452" t="s">
        <v>253</v>
      </c>
      <c r="X452" t="s">
        <v>249</v>
      </c>
      <c r="Y452" t="s">
        <v>249</v>
      </c>
      <c r="Z452">
        <v>2</v>
      </c>
      <c r="AA452">
        <v>2</v>
      </c>
    </row>
    <row r="453" spans="1:27" x14ac:dyDescent="0.15">
      <c r="A453">
        <v>6051</v>
      </c>
      <c r="B453">
        <v>6</v>
      </c>
      <c r="C453" s="7" t="s">
        <v>109</v>
      </c>
      <c r="D453">
        <v>51</v>
      </c>
      <c r="E453" t="s">
        <v>122</v>
      </c>
      <c r="F453" t="s">
        <v>213</v>
      </c>
      <c r="G453">
        <v>4</v>
      </c>
      <c r="H453" s="5" t="s">
        <v>109</v>
      </c>
      <c r="I453" s="9">
        <v>125362</v>
      </c>
      <c r="J453">
        <v>1</v>
      </c>
      <c r="K453">
        <v>10</v>
      </c>
      <c r="L453" t="s">
        <v>111</v>
      </c>
      <c r="N453">
        <v>0</v>
      </c>
      <c r="O453">
        <v>4</v>
      </c>
      <c r="P453">
        <v>11400</v>
      </c>
      <c r="Q453">
        <v>4</v>
      </c>
      <c r="R453">
        <v>203</v>
      </c>
      <c r="T453">
        <v>1</v>
      </c>
      <c r="U453">
        <v>11400</v>
      </c>
      <c r="V453" t="s">
        <v>254</v>
      </c>
      <c r="W453" t="s">
        <v>254</v>
      </c>
      <c r="X453" t="s">
        <v>249</v>
      </c>
      <c r="Y453" t="s">
        <v>249</v>
      </c>
      <c r="Z453">
        <v>2</v>
      </c>
      <c r="AA453">
        <v>2</v>
      </c>
    </row>
    <row r="454" spans="1:27" x14ac:dyDescent="0.15">
      <c r="A454">
        <v>6052</v>
      </c>
      <c r="B454">
        <v>6</v>
      </c>
      <c r="C454" s="7" t="s">
        <v>109</v>
      </c>
      <c r="D454">
        <v>52</v>
      </c>
      <c r="E454" t="s">
        <v>122</v>
      </c>
      <c r="F454" t="s">
        <v>213</v>
      </c>
      <c r="G454">
        <v>4</v>
      </c>
      <c r="H454" s="5" t="s">
        <v>109</v>
      </c>
      <c r="I454" s="9">
        <v>131343</v>
      </c>
      <c r="J454">
        <v>1</v>
      </c>
      <c r="K454">
        <v>10</v>
      </c>
      <c r="L454" t="s">
        <v>111</v>
      </c>
      <c r="N454">
        <v>0</v>
      </c>
      <c r="O454">
        <v>4</v>
      </c>
      <c r="P454">
        <v>11603</v>
      </c>
      <c r="Q454">
        <v>4</v>
      </c>
      <c r="R454">
        <v>204</v>
      </c>
      <c r="T454">
        <v>1</v>
      </c>
      <c r="U454">
        <v>11603</v>
      </c>
      <c r="V454" t="s">
        <v>254</v>
      </c>
      <c r="W454" t="s">
        <v>254</v>
      </c>
      <c r="X454" t="s">
        <v>249</v>
      </c>
      <c r="Y454" t="s">
        <v>249</v>
      </c>
      <c r="Z454">
        <v>2</v>
      </c>
      <c r="AA454">
        <v>2</v>
      </c>
    </row>
    <row r="455" spans="1:27" x14ac:dyDescent="0.15">
      <c r="A455">
        <v>6053</v>
      </c>
      <c r="B455">
        <v>6</v>
      </c>
      <c r="C455" s="7" t="s">
        <v>109</v>
      </c>
      <c r="D455">
        <v>53</v>
      </c>
      <c r="E455" t="s">
        <v>122</v>
      </c>
      <c r="F455" t="s">
        <v>213</v>
      </c>
      <c r="G455">
        <v>4</v>
      </c>
      <c r="H455" s="5" t="s">
        <v>109</v>
      </c>
      <c r="I455" s="9">
        <v>137487</v>
      </c>
      <c r="J455">
        <v>1</v>
      </c>
      <c r="K455">
        <v>10</v>
      </c>
      <c r="L455" t="s">
        <v>111</v>
      </c>
      <c r="N455">
        <v>0</v>
      </c>
      <c r="O455">
        <v>4</v>
      </c>
      <c r="P455">
        <v>11807</v>
      </c>
      <c r="Q455">
        <v>4</v>
      </c>
      <c r="R455">
        <v>204</v>
      </c>
      <c r="T455">
        <v>1</v>
      </c>
      <c r="U455">
        <v>11807</v>
      </c>
      <c r="V455" t="s">
        <v>254</v>
      </c>
      <c r="W455" t="s">
        <v>254</v>
      </c>
      <c r="X455" t="s">
        <v>249</v>
      </c>
      <c r="Y455" t="s">
        <v>249</v>
      </c>
      <c r="Z455">
        <v>2</v>
      </c>
      <c r="AA455">
        <v>2</v>
      </c>
    </row>
    <row r="456" spans="1:27" x14ac:dyDescent="0.15">
      <c r="A456">
        <v>6054</v>
      </c>
      <c r="B456">
        <v>6</v>
      </c>
      <c r="C456" s="7" t="s">
        <v>109</v>
      </c>
      <c r="D456">
        <v>54</v>
      </c>
      <c r="E456" t="s">
        <v>122</v>
      </c>
      <c r="F456" t="s">
        <v>213</v>
      </c>
      <c r="G456">
        <v>4</v>
      </c>
      <c r="H456" s="5" t="s">
        <v>109</v>
      </c>
      <c r="I456" s="9">
        <v>143795</v>
      </c>
      <c r="J456">
        <v>1</v>
      </c>
      <c r="K456">
        <v>10</v>
      </c>
      <c r="L456" t="s">
        <v>111</v>
      </c>
      <c r="N456">
        <v>0</v>
      </c>
      <c r="O456">
        <v>4</v>
      </c>
      <c r="P456">
        <v>12011</v>
      </c>
      <c r="Q456">
        <v>4</v>
      </c>
      <c r="R456">
        <v>203</v>
      </c>
      <c r="T456">
        <v>1</v>
      </c>
      <c r="U456">
        <v>12011</v>
      </c>
      <c r="V456" t="s">
        <v>254</v>
      </c>
      <c r="W456" t="s">
        <v>254</v>
      </c>
      <c r="X456" t="s">
        <v>249</v>
      </c>
      <c r="Y456" t="s">
        <v>249</v>
      </c>
      <c r="Z456">
        <v>2</v>
      </c>
      <c r="AA456">
        <v>2</v>
      </c>
    </row>
    <row r="457" spans="1:27" x14ac:dyDescent="0.15">
      <c r="A457">
        <v>6055</v>
      </c>
      <c r="B457">
        <v>6</v>
      </c>
      <c r="C457" s="7" t="s">
        <v>109</v>
      </c>
      <c r="D457">
        <v>55</v>
      </c>
      <c r="E457" t="s">
        <v>122</v>
      </c>
      <c r="F457" t="s">
        <v>213</v>
      </c>
      <c r="G457">
        <v>4</v>
      </c>
      <c r="H457" s="5" t="s">
        <v>109</v>
      </c>
      <c r="I457" s="9">
        <v>150269</v>
      </c>
      <c r="J457">
        <v>1</v>
      </c>
      <c r="K457">
        <v>10</v>
      </c>
      <c r="L457" t="s">
        <v>111</v>
      </c>
      <c r="N457">
        <v>0</v>
      </c>
      <c r="O457">
        <v>4</v>
      </c>
      <c r="P457">
        <v>12214</v>
      </c>
      <c r="Q457">
        <v>4</v>
      </c>
      <c r="R457">
        <v>204</v>
      </c>
      <c r="T457">
        <v>1</v>
      </c>
      <c r="U457">
        <v>12214</v>
      </c>
      <c r="V457" t="s">
        <v>254</v>
      </c>
      <c r="W457" t="s">
        <v>254</v>
      </c>
      <c r="X457" t="s">
        <v>249</v>
      </c>
      <c r="Y457" t="s">
        <v>249</v>
      </c>
      <c r="Z457">
        <v>2</v>
      </c>
      <c r="AA457">
        <v>2</v>
      </c>
    </row>
    <row r="458" spans="1:27" x14ac:dyDescent="0.15">
      <c r="A458">
        <v>6056</v>
      </c>
      <c r="B458">
        <v>6</v>
      </c>
      <c r="C458" s="7" t="s">
        <v>109</v>
      </c>
      <c r="D458">
        <v>56</v>
      </c>
      <c r="E458" t="s">
        <v>122</v>
      </c>
      <c r="F458" t="s">
        <v>213</v>
      </c>
      <c r="G458">
        <v>4</v>
      </c>
      <c r="H458" s="5" t="s">
        <v>109</v>
      </c>
      <c r="I458" s="9">
        <v>156910</v>
      </c>
      <c r="J458">
        <v>1</v>
      </c>
      <c r="K458">
        <v>15</v>
      </c>
      <c r="L458" t="s">
        <v>111</v>
      </c>
      <c r="N458">
        <v>0</v>
      </c>
      <c r="O458">
        <v>4</v>
      </c>
      <c r="P458">
        <v>12418</v>
      </c>
      <c r="Q458">
        <v>4</v>
      </c>
      <c r="R458">
        <v>203</v>
      </c>
      <c r="T458">
        <v>1</v>
      </c>
      <c r="U458">
        <v>12418</v>
      </c>
      <c r="V458" t="s">
        <v>254</v>
      </c>
      <c r="W458" t="s">
        <v>254</v>
      </c>
      <c r="X458" t="s">
        <v>249</v>
      </c>
      <c r="Y458" t="s">
        <v>249</v>
      </c>
      <c r="Z458">
        <v>2</v>
      </c>
      <c r="AA458">
        <v>2</v>
      </c>
    </row>
    <row r="459" spans="1:27" x14ac:dyDescent="0.15">
      <c r="A459">
        <v>6057</v>
      </c>
      <c r="B459">
        <v>6</v>
      </c>
      <c r="C459" s="7" t="s">
        <v>109</v>
      </c>
      <c r="D459">
        <v>57</v>
      </c>
      <c r="E459" t="s">
        <v>122</v>
      </c>
      <c r="F459" t="s">
        <v>213</v>
      </c>
      <c r="G459">
        <v>4</v>
      </c>
      <c r="H459" s="5" t="s">
        <v>109</v>
      </c>
      <c r="I459" s="9">
        <v>163719</v>
      </c>
      <c r="J459">
        <v>1</v>
      </c>
      <c r="K459">
        <v>15</v>
      </c>
      <c r="L459" t="s">
        <v>111</v>
      </c>
      <c r="N459">
        <v>0</v>
      </c>
      <c r="O459">
        <v>4</v>
      </c>
      <c r="P459">
        <v>12621</v>
      </c>
      <c r="Q459">
        <v>4</v>
      </c>
      <c r="R459">
        <v>204</v>
      </c>
      <c r="T459">
        <v>1</v>
      </c>
      <c r="U459">
        <v>12621</v>
      </c>
      <c r="V459" t="s">
        <v>254</v>
      </c>
      <c r="W459" t="s">
        <v>254</v>
      </c>
      <c r="X459" t="s">
        <v>249</v>
      </c>
      <c r="Y459" t="s">
        <v>249</v>
      </c>
      <c r="Z459">
        <v>2</v>
      </c>
      <c r="AA459">
        <v>2</v>
      </c>
    </row>
    <row r="460" spans="1:27" x14ac:dyDescent="0.15">
      <c r="A460">
        <v>6058</v>
      </c>
      <c r="B460">
        <v>6</v>
      </c>
      <c r="C460" s="7" t="s">
        <v>109</v>
      </c>
      <c r="D460">
        <v>58</v>
      </c>
      <c r="E460" t="s">
        <v>122</v>
      </c>
      <c r="F460" t="s">
        <v>213</v>
      </c>
      <c r="G460">
        <v>4</v>
      </c>
      <c r="H460" s="5" t="s">
        <v>109</v>
      </c>
      <c r="I460" s="9">
        <v>170697</v>
      </c>
      <c r="J460">
        <v>1</v>
      </c>
      <c r="K460">
        <v>15</v>
      </c>
      <c r="L460" t="s">
        <v>111</v>
      </c>
      <c r="N460">
        <v>0</v>
      </c>
      <c r="O460">
        <v>4</v>
      </c>
      <c r="P460">
        <v>12825</v>
      </c>
      <c r="Q460">
        <v>4</v>
      </c>
      <c r="R460">
        <v>203</v>
      </c>
      <c r="T460">
        <v>1</v>
      </c>
      <c r="U460">
        <v>12825</v>
      </c>
      <c r="V460" t="s">
        <v>254</v>
      </c>
      <c r="W460" t="s">
        <v>254</v>
      </c>
      <c r="X460" t="s">
        <v>249</v>
      </c>
      <c r="Y460" t="s">
        <v>249</v>
      </c>
      <c r="Z460">
        <v>2</v>
      </c>
      <c r="AA460">
        <v>2</v>
      </c>
    </row>
    <row r="461" spans="1:27" x14ac:dyDescent="0.15">
      <c r="A461">
        <v>6059</v>
      </c>
      <c r="B461">
        <v>6</v>
      </c>
      <c r="C461" s="7" t="s">
        <v>109</v>
      </c>
      <c r="D461">
        <v>59</v>
      </c>
      <c r="E461" t="s">
        <v>122</v>
      </c>
      <c r="F461" t="s">
        <v>213</v>
      </c>
      <c r="G461">
        <v>4</v>
      </c>
      <c r="H461" s="5" t="s">
        <v>109</v>
      </c>
      <c r="I461" s="9">
        <v>177846</v>
      </c>
      <c r="J461">
        <v>1</v>
      </c>
      <c r="K461">
        <v>15</v>
      </c>
      <c r="L461" t="s">
        <v>111</v>
      </c>
      <c r="N461">
        <v>0</v>
      </c>
      <c r="O461">
        <v>4</v>
      </c>
      <c r="P461">
        <v>13028</v>
      </c>
      <c r="Q461">
        <v>4</v>
      </c>
      <c r="R461">
        <v>204</v>
      </c>
      <c r="T461">
        <v>1</v>
      </c>
      <c r="U461">
        <v>13028</v>
      </c>
      <c r="V461" t="s">
        <v>254</v>
      </c>
      <c r="W461" t="s">
        <v>254</v>
      </c>
      <c r="X461" t="s">
        <v>249</v>
      </c>
      <c r="Y461" t="s">
        <v>249</v>
      </c>
      <c r="Z461">
        <v>2</v>
      </c>
      <c r="AA461">
        <v>2</v>
      </c>
    </row>
    <row r="462" spans="1:27" x14ac:dyDescent="0.15">
      <c r="A462">
        <v>6060</v>
      </c>
      <c r="B462">
        <v>6</v>
      </c>
      <c r="C462" s="7" t="s">
        <v>109</v>
      </c>
      <c r="D462">
        <v>60</v>
      </c>
      <c r="E462" t="s">
        <v>123</v>
      </c>
      <c r="F462" t="s">
        <v>213</v>
      </c>
      <c r="G462">
        <v>4</v>
      </c>
      <c r="H462" s="5" t="s">
        <v>109</v>
      </c>
      <c r="I462" s="9">
        <v>185166</v>
      </c>
      <c r="J462">
        <v>6001</v>
      </c>
      <c r="K462">
        <v>185</v>
      </c>
      <c r="L462">
        <v>6002</v>
      </c>
      <c r="M462">
        <v>185</v>
      </c>
      <c r="N462">
        <v>1</v>
      </c>
      <c r="O462">
        <v>4</v>
      </c>
      <c r="P462">
        <v>13232</v>
      </c>
      <c r="Q462">
        <v>4</v>
      </c>
      <c r="R462">
        <v>2443</v>
      </c>
      <c r="T462">
        <v>1</v>
      </c>
      <c r="U462">
        <v>13232</v>
      </c>
      <c r="V462" t="s">
        <v>254</v>
      </c>
      <c r="W462" t="s">
        <v>254</v>
      </c>
      <c r="X462" t="s">
        <v>249</v>
      </c>
      <c r="Y462" t="s">
        <v>249</v>
      </c>
      <c r="Z462">
        <v>2</v>
      </c>
      <c r="AA462">
        <v>2</v>
      </c>
    </row>
    <row r="463" spans="1:27" x14ac:dyDescent="0.15">
      <c r="A463">
        <v>6061</v>
      </c>
      <c r="B463">
        <v>6</v>
      </c>
      <c r="C463" s="7" t="s">
        <v>109</v>
      </c>
      <c r="D463">
        <v>61</v>
      </c>
      <c r="E463" t="s">
        <v>123</v>
      </c>
      <c r="F463" t="s">
        <v>213</v>
      </c>
      <c r="G463">
        <v>4</v>
      </c>
      <c r="H463" s="5" t="s">
        <v>110</v>
      </c>
      <c r="I463" s="9">
        <v>192660</v>
      </c>
      <c r="J463">
        <v>1</v>
      </c>
      <c r="K463">
        <v>20</v>
      </c>
      <c r="L463" t="s">
        <v>111</v>
      </c>
      <c r="N463">
        <v>0</v>
      </c>
      <c r="O463">
        <v>4</v>
      </c>
      <c r="P463">
        <v>15675</v>
      </c>
      <c r="Q463">
        <v>4</v>
      </c>
      <c r="R463">
        <v>237</v>
      </c>
      <c r="T463">
        <v>1</v>
      </c>
      <c r="U463">
        <v>15675</v>
      </c>
      <c r="V463" t="s">
        <v>255</v>
      </c>
      <c r="W463" t="s">
        <v>255</v>
      </c>
      <c r="X463" t="s">
        <v>249</v>
      </c>
      <c r="Y463" t="s">
        <v>249</v>
      </c>
      <c r="Z463">
        <v>2</v>
      </c>
      <c r="AA463">
        <v>2</v>
      </c>
    </row>
    <row r="464" spans="1:27" x14ac:dyDescent="0.15">
      <c r="A464">
        <v>6062</v>
      </c>
      <c r="B464">
        <v>6</v>
      </c>
      <c r="C464" s="7" t="s">
        <v>109</v>
      </c>
      <c r="D464">
        <v>62</v>
      </c>
      <c r="E464" t="s">
        <v>123</v>
      </c>
      <c r="F464" t="s">
        <v>213</v>
      </c>
      <c r="G464">
        <v>4</v>
      </c>
      <c r="H464" s="5" t="s">
        <v>110</v>
      </c>
      <c r="I464" s="9">
        <v>200327</v>
      </c>
      <c r="J464">
        <v>1</v>
      </c>
      <c r="K464">
        <v>20</v>
      </c>
      <c r="L464" t="s">
        <v>111</v>
      </c>
      <c r="N464">
        <v>0</v>
      </c>
      <c r="O464">
        <v>4</v>
      </c>
      <c r="P464">
        <v>15912</v>
      </c>
      <c r="Q464">
        <v>4</v>
      </c>
      <c r="R464">
        <v>238</v>
      </c>
      <c r="T464">
        <v>1</v>
      </c>
      <c r="U464">
        <v>15912</v>
      </c>
      <c r="V464" t="s">
        <v>255</v>
      </c>
      <c r="W464" t="s">
        <v>255</v>
      </c>
      <c r="X464" t="s">
        <v>249</v>
      </c>
      <c r="Y464" t="s">
        <v>249</v>
      </c>
      <c r="Z464">
        <v>2</v>
      </c>
      <c r="AA464">
        <v>2</v>
      </c>
    </row>
    <row r="465" spans="1:27" x14ac:dyDescent="0.15">
      <c r="A465">
        <v>6063</v>
      </c>
      <c r="B465">
        <v>6</v>
      </c>
      <c r="C465" s="7" t="s">
        <v>109</v>
      </c>
      <c r="D465">
        <v>63</v>
      </c>
      <c r="E465" t="s">
        <v>123</v>
      </c>
      <c r="F465" t="s">
        <v>213</v>
      </c>
      <c r="G465">
        <v>4</v>
      </c>
      <c r="H465" s="5" t="s">
        <v>110</v>
      </c>
      <c r="I465" s="9">
        <v>208169</v>
      </c>
      <c r="J465">
        <v>1</v>
      </c>
      <c r="K465">
        <v>20</v>
      </c>
      <c r="L465" t="s">
        <v>111</v>
      </c>
      <c r="N465">
        <v>0</v>
      </c>
      <c r="O465">
        <v>4</v>
      </c>
      <c r="P465">
        <v>16150</v>
      </c>
      <c r="Q465">
        <v>4</v>
      </c>
      <c r="R465">
        <v>237</v>
      </c>
      <c r="T465">
        <v>1</v>
      </c>
      <c r="U465">
        <v>16150</v>
      </c>
      <c r="V465" t="s">
        <v>255</v>
      </c>
      <c r="W465" t="s">
        <v>255</v>
      </c>
      <c r="X465" t="s">
        <v>249</v>
      </c>
      <c r="Y465" t="s">
        <v>249</v>
      </c>
      <c r="Z465">
        <v>2</v>
      </c>
      <c r="AA465">
        <v>2</v>
      </c>
    </row>
    <row r="466" spans="1:27" x14ac:dyDescent="0.15">
      <c r="A466">
        <v>6064</v>
      </c>
      <c r="B466">
        <v>6</v>
      </c>
      <c r="C466" s="7" t="s">
        <v>109</v>
      </c>
      <c r="D466">
        <v>64</v>
      </c>
      <c r="E466" t="s">
        <v>123</v>
      </c>
      <c r="F466" t="s">
        <v>213</v>
      </c>
      <c r="G466">
        <v>4</v>
      </c>
      <c r="H466" s="5" t="s">
        <v>110</v>
      </c>
      <c r="I466" s="9">
        <v>216188</v>
      </c>
      <c r="J466">
        <v>1</v>
      </c>
      <c r="K466">
        <v>20</v>
      </c>
      <c r="L466" t="s">
        <v>111</v>
      </c>
      <c r="N466">
        <v>0</v>
      </c>
      <c r="O466">
        <v>4</v>
      </c>
      <c r="P466">
        <v>16387</v>
      </c>
      <c r="Q466">
        <v>4</v>
      </c>
      <c r="R466">
        <v>238</v>
      </c>
      <c r="T466">
        <v>1</v>
      </c>
      <c r="U466">
        <v>16387</v>
      </c>
      <c r="V466" t="s">
        <v>255</v>
      </c>
      <c r="W466" t="s">
        <v>255</v>
      </c>
      <c r="X466" t="s">
        <v>249</v>
      </c>
      <c r="Y466" t="s">
        <v>249</v>
      </c>
      <c r="Z466">
        <v>2</v>
      </c>
      <c r="AA466">
        <v>2</v>
      </c>
    </row>
    <row r="467" spans="1:27" x14ac:dyDescent="0.15">
      <c r="A467">
        <v>6065</v>
      </c>
      <c r="B467">
        <v>6</v>
      </c>
      <c r="C467" s="7" t="s">
        <v>109</v>
      </c>
      <c r="D467">
        <v>65</v>
      </c>
      <c r="E467" t="s">
        <v>123</v>
      </c>
      <c r="F467" t="s">
        <v>213</v>
      </c>
      <c r="G467">
        <v>4</v>
      </c>
      <c r="H467" s="5" t="s">
        <v>110</v>
      </c>
      <c r="I467" s="9">
        <v>224384</v>
      </c>
      <c r="J467">
        <v>1</v>
      </c>
      <c r="K467">
        <v>20</v>
      </c>
      <c r="L467" t="s">
        <v>111</v>
      </c>
      <c r="N467">
        <v>0</v>
      </c>
      <c r="O467">
        <v>4</v>
      </c>
      <c r="P467">
        <v>16625</v>
      </c>
      <c r="Q467">
        <v>4</v>
      </c>
      <c r="R467">
        <v>237</v>
      </c>
      <c r="T467">
        <v>1</v>
      </c>
      <c r="U467">
        <v>16625</v>
      </c>
      <c r="V467" t="s">
        <v>255</v>
      </c>
      <c r="W467" t="s">
        <v>255</v>
      </c>
      <c r="X467" t="s">
        <v>249</v>
      </c>
      <c r="Y467" t="s">
        <v>249</v>
      </c>
      <c r="Z467">
        <v>2</v>
      </c>
      <c r="AA467">
        <v>2</v>
      </c>
    </row>
    <row r="468" spans="1:27" x14ac:dyDescent="0.15">
      <c r="A468">
        <v>6066</v>
      </c>
      <c r="B468">
        <v>6</v>
      </c>
      <c r="C468" s="7" t="s">
        <v>109</v>
      </c>
      <c r="D468">
        <v>66</v>
      </c>
      <c r="E468" t="s">
        <v>123</v>
      </c>
      <c r="F468" t="s">
        <v>213</v>
      </c>
      <c r="G468">
        <v>4</v>
      </c>
      <c r="H468" s="5" t="s">
        <v>110</v>
      </c>
      <c r="I468" s="9">
        <v>232758</v>
      </c>
      <c r="J468">
        <v>1</v>
      </c>
      <c r="K468">
        <v>30</v>
      </c>
      <c r="L468" t="s">
        <v>111</v>
      </c>
      <c r="N468">
        <v>0</v>
      </c>
      <c r="O468">
        <v>4</v>
      </c>
      <c r="P468">
        <v>16862</v>
      </c>
      <c r="Q468">
        <v>4</v>
      </c>
      <c r="R468">
        <v>238</v>
      </c>
      <c r="T468">
        <v>1</v>
      </c>
      <c r="U468">
        <v>16862</v>
      </c>
      <c r="V468" t="s">
        <v>255</v>
      </c>
      <c r="W468" t="s">
        <v>255</v>
      </c>
      <c r="X468" t="s">
        <v>249</v>
      </c>
      <c r="Y468" t="s">
        <v>249</v>
      </c>
      <c r="Z468">
        <v>2</v>
      </c>
      <c r="AA468">
        <v>2</v>
      </c>
    </row>
    <row r="469" spans="1:27" x14ac:dyDescent="0.15">
      <c r="A469">
        <v>6067</v>
      </c>
      <c r="B469">
        <v>6</v>
      </c>
      <c r="C469" s="7" t="s">
        <v>109</v>
      </c>
      <c r="D469">
        <v>67</v>
      </c>
      <c r="E469" t="s">
        <v>123</v>
      </c>
      <c r="F469" t="s">
        <v>213</v>
      </c>
      <c r="G469">
        <v>4</v>
      </c>
      <c r="H469" s="5" t="s">
        <v>110</v>
      </c>
      <c r="I469" s="9">
        <v>241312</v>
      </c>
      <c r="J469">
        <v>1</v>
      </c>
      <c r="K469">
        <v>30</v>
      </c>
      <c r="L469" t="s">
        <v>111</v>
      </c>
      <c r="N469">
        <v>0</v>
      </c>
      <c r="O469">
        <v>4</v>
      </c>
      <c r="P469">
        <v>17100</v>
      </c>
      <c r="Q469">
        <v>4</v>
      </c>
      <c r="R469">
        <v>237</v>
      </c>
      <c r="T469">
        <v>1</v>
      </c>
      <c r="U469">
        <v>17100</v>
      </c>
      <c r="V469" t="s">
        <v>255</v>
      </c>
      <c r="W469" t="s">
        <v>255</v>
      </c>
      <c r="X469" t="s">
        <v>249</v>
      </c>
      <c r="Y469" t="s">
        <v>249</v>
      </c>
      <c r="Z469">
        <v>2</v>
      </c>
      <c r="AA469">
        <v>2</v>
      </c>
    </row>
    <row r="470" spans="1:27" x14ac:dyDescent="0.15">
      <c r="A470">
        <v>6068</v>
      </c>
      <c r="B470">
        <v>6</v>
      </c>
      <c r="C470" s="7" t="s">
        <v>109</v>
      </c>
      <c r="D470">
        <v>68</v>
      </c>
      <c r="E470" t="s">
        <v>123</v>
      </c>
      <c r="F470" t="s">
        <v>213</v>
      </c>
      <c r="G470">
        <v>4</v>
      </c>
      <c r="H470" s="5" t="s">
        <v>110</v>
      </c>
      <c r="I470" s="9">
        <v>250046</v>
      </c>
      <c r="J470">
        <v>1</v>
      </c>
      <c r="K470">
        <v>30</v>
      </c>
      <c r="L470" t="s">
        <v>111</v>
      </c>
      <c r="N470">
        <v>0</v>
      </c>
      <c r="O470">
        <v>4</v>
      </c>
      <c r="P470">
        <v>17337</v>
      </c>
      <c r="Q470">
        <v>4</v>
      </c>
      <c r="R470">
        <v>238</v>
      </c>
      <c r="T470">
        <v>1</v>
      </c>
      <c r="U470">
        <v>17337</v>
      </c>
      <c r="V470" t="s">
        <v>255</v>
      </c>
      <c r="W470" t="s">
        <v>255</v>
      </c>
      <c r="X470" t="s">
        <v>249</v>
      </c>
      <c r="Y470" t="s">
        <v>249</v>
      </c>
      <c r="Z470">
        <v>2</v>
      </c>
      <c r="AA470">
        <v>2</v>
      </c>
    </row>
    <row r="471" spans="1:27" x14ac:dyDescent="0.15">
      <c r="A471">
        <v>6069</v>
      </c>
      <c r="B471">
        <v>6</v>
      </c>
      <c r="C471" s="7" t="s">
        <v>109</v>
      </c>
      <c r="D471">
        <v>69</v>
      </c>
      <c r="E471" t="s">
        <v>123</v>
      </c>
      <c r="F471" t="s">
        <v>213</v>
      </c>
      <c r="G471">
        <v>4</v>
      </c>
      <c r="H471" s="5" t="s">
        <v>110</v>
      </c>
      <c r="I471" s="9">
        <v>258963</v>
      </c>
      <c r="J471">
        <v>1</v>
      </c>
      <c r="K471">
        <v>30</v>
      </c>
      <c r="L471" t="s">
        <v>111</v>
      </c>
      <c r="N471">
        <v>0</v>
      </c>
      <c r="O471">
        <v>4</v>
      </c>
      <c r="P471">
        <v>17575</v>
      </c>
      <c r="Q471">
        <v>4</v>
      </c>
      <c r="R471">
        <v>237</v>
      </c>
      <c r="T471">
        <v>1</v>
      </c>
      <c r="U471">
        <v>17575</v>
      </c>
      <c r="V471" t="s">
        <v>255</v>
      </c>
      <c r="W471" t="s">
        <v>255</v>
      </c>
      <c r="X471" t="s">
        <v>249</v>
      </c>
      <c r="Y471" t="s">
        <v>249</v>
      </c>
      <c r="Z471">
        <v>2</v>
      </c>
      <c r="AA471">
        <v>2</v>
      </c>
    </row>
    <row r="472" spans="1:27" x14ac:dyDescent="0.15">
      <c r="A472">
        <v>6070</v>
      </c>
      <c r="B472">
        <v>6</v>
      </c>
      <c r="C472" s="7" t="s">
        <v>109</v>
      </c>
      <c r="D472">
        <v>70</v>
      </c>
      <c r="E472" t="s">
        <v>124</v>
      </c>
      <c r="F472" t="s">
        <v>213</v>
      </c>
      <c r="G472">
        <v>4</v>
      </c>
      <c r="H472" s="5" t="s">
        <v>110</v>
      </c>
      <c r="I472" s="9">
        <v>268062</v>
      </c>
      <c r="J472">
        <v>7001</v>
      </c>
      <c r="K472">
        <v>250</v>
      </c>
      <c r="L472">
        <v>7002</v>
      </c>
      <c r="M472">
        <v>250</v>
      </c>
      <c r="N472">
        <v>1</v>
      </c>
      <c r="O472">
        <v>4</v>
      </c>
      <c r="P472">
        <v>17812</v>
      </c>
      <c r="Q472">
        <v>4</v>
      </c>
      <c r="R472">
        <v>2817</v>
      </c>
      <c r="T472">
        <v>1</v>
      </c>
      <c r="U472">
        <v>17812</v>
      </c>
      <c r="V472" t="s">
        <v>255</v>
      </c>
      <c r="W472" t="s">
        <v>255</v>
      </c>
      <c r="X472" t="s">
        <v>249</v>
      </c>
      <c r="Y472" t="s">
        <v>249</v>
      </c>
      <c r="Z472">
        <v>2</v>
      </c>
      <c r="AA472">
        <v>2</v>
      </c>
    </row>
    <row r="473" spans="1:27" x14ac:dyDescent="0.15">
      <c r="A473">
        <v>6071</v>
      </c>
      <c r="B473">
        <v>6</v>
      </c>
      <c r="C473" s="7" t="s">
        <v>109</v>
      </c>
      <c r="D473">
        <v>71</v>
      </c>
      <c r="E473" t="s">
        <v>124</v>
      </c>
      <c r="F473" t="s">
        <v>213</v>
      </c>
      <c r="G473">
        <v>5</v>
      </c>
      <c r="H473" s="5" t="s">
        <v>108</v>
      </c>
      <c r="I473" s="9">
        <v>277344</v>
      </c>
      <c r="J473">
        <v>1</v>
      </c>
      <c r="K473">
        <v>50</v>
      </c>
      <c r="L473" t="s">
        <v>111</v>
      </c>
      <c r="N473">
        <v>0</v>
      </c>
      <c r="O473">
        <v>4</v>
      </c>
      <c r="P473">
        <v>20629</v>
      </c>
      <c r="Q473">
        <v>4</v>
      </c>
      <c r="R473">
        <v>271</v>
      </c>
      <c r="T473">
        <v>1</v>
      </c>
      <c r="U473">
        <v>20629</v>
      </c>
      <c r="V473" t="s">
        <v>256</v>
      </c>
      <c r="W473" t="s">
        <v>256</v>
      </c>
      <c r="X473" t="s">
        <v>249</v>
      </c>
      <c r="Y473" t="s">
        <v>249</v>
      </c>
      <c r="Z473">
        <v>2</v>
      </c>
      <c r="AA473">
        <v>2</v>
      </c>
    </row>
    <row r="474" spans="1:27" x14ac:dyDescent="0.15">
      <c r="A474">
        <v>6072</v>
      </c>
      <c r="B474">
        <v>6</v>
      </c>
      <c r="C474" s="7" t="s">
        <v>109</v>
      </c>
      <c r="D474">
        <v>72</v>
      </c>
      <c r="E474" t="s">
        <v>124</v>
      </c>
      <c r="F474" t="s">
        <v>213</v>
      </c>
      <c r="G474">
        <v>5</v>
      </c>
      <c r="H474" s="5" t="s">
        <v>108</v>
      </c>
      <c r="I474" s="9">
        <v>286812</v>
      </c>
      <c r="J474">
        <v>1</v>
      </c>
      <c r="K474">
        <v>50</v>
      </c>
      <c r="L474" t="s">
        <v>111</v>
      </c>
      <c r="N474">
        <v>0</v>
      </c>
      <c r="O474">
        <v>4</v>
      </c>
      <c r="P474">
        <v>20900</v>
      </c>
      <c r="Q474">
        <v>4</v>
      </c>
      <c r="R474">
        <v>271</v>
      </c>
      <c r="T474">
        <v>1</v>
      </c>
      <c r="U474">
        <v>20900</v>
      </c>
      <c r="V474" t="s">
        <v>256</v>
      </c>
      <c r="W474" t="s">
        <v>256</v>
      </c>
      <c r="X474" t="s">
        <v>249</v>
      </c>
      <c r="Y474" t="s">
        <v>249</v>
      </c>
      <c r="Z474">
        <v>2</v>
      </c>
      <c r="AA474">
        <v>2</v>
      </c>
    </row>
    <row r="475" spans="1:27" x14ac:dyDescent="0.15">
      <c r="A475">
        <v>6073</v>
      </c>
      <c r="B475">
        <v>6</v>
      </c>
      <c r="C475" s="7" t="s">
        <v>109</v>
      </c>
      <c r="D475">
        <v>73</v>
      </c>
      <c r="E475" t="s">
        <v>124</v>
      </c>
      <c r="F475" t="s">
        <v>213</v>
      </c>
      <c r="G475">
        <v>5</v>
      </c>
      <c r="H475" s="5" t="s">
        <v>108</v>
      </c>
      <c r="I475" s="9">
        <v>296465</v>
      </c>
      <c r="J475">
        <v>1</v>
      </c>
      <c r="K475">
        <v>50</v>
      </c>
      <c r="L475" t="s">
        <v>111</v>
      </c>
      <c r="N475">
        <v>0</v>
      </c>
      <c r="O475">
        <v>4</v>
      </c>
      <c r="P475">
        <v>21171</v>
      </c>
      <c r="Q475">
        <v>4</v>
      </c>
      <c r="R475">
        <v>272</v>
      </c>
      <c r="T475">
        <v>1</v>
      </c>
      <c r="U475">
        <v>21171</v>
      </c>
      <c r="V475" t="s">
        <v>256</v>
      </c>
      <c r="W475" t="s">
        <v>256</v>
      </c>
      <c r="X475" t="s">
        <v>249</v>
      </c>
      <c r="Y475" t="s">
        <v>249</v>
      </c>
      <c r="Z475">
        <v>2</v>
      </c>
      <c r="AA475">
        <v>2</v>
      </c>
    </row>
    <row r="476" spans="1:27" x14ac:dyDescent="0.15">
      <c r="A476">
        <v>6074</v>
      </c>
      <c r="B476">
        <v>6</v>
      </c>
      <c r="C476" s="7" t="s">
        <v>109</v>
      </c>
      <c r="D476">
        <v>74</v>
      </c>
      <c r="E476" t="s">
        <v>124</v>
      </c>
      <c r="F476" t="s">
        <v>213</v>
      </c>
      <c r="G476">
        <v>5</v>
      </c>
      <c r="H476" s="5" t="s">
        <v>108</v>
      </c>
      <c r="I476" s="9">
        <v>306306</v>
      </c>
      <c r="J476">
        <v>1</v>
      </c>
      <c r="K476">
        <v>50</v>
      </c>
      <c r="L476" t="s">
        <v>111</v>
      </c>
      <c r="N476">
        <v>0</v>
      </c>
      <c r="O476">
        <v>4</v>
      </c>
      <c r="P476">
        <v>21443</v>
      </c>
      <c r="Q476">
        <v>4</v>
      </c>
      <c r="R476">
        <v>271</v>
      </c>
      <c r="T476">
        <v>1</v>
      </c>
      <c r="U476">
        <v>21443</v>
      </c>
      <c r="V476" t="s">
        <v>256</v>
      </c>
      <c r="W476" t="s">
        <v>256</v>
      </c>
      <c r="X476" t="s">
        <v>249</v>
      </c>
      <c r="Y476" t="s">
        <v>249</v>
      </c>
      <c r="Z476">
        <v>2</v>
      </c>
      <c r="AA476">
        <v>2</v>
      </c>
    </row>
    <row r="477" spans="1:27" x14ac:dyDescent="0.15">
      <c r="A477">
        <v>6075</v>
      </c>
      <c r="B477">
        <v>6</v>
      </c>
      <c r="C477" s="7" t="s">
        <v>109</v>
      </c>
      <c r="D477">
        <v>75</v>
      </c>
      <c r="E477" t="s">
        <v>124</v>
      </c>
      <c r="F477" t="s">
        <v>213</v>
      </c>
      <c r="G477">
        <v>5</v>
      </c>
      <c r="H477" s="5" t="s">
        <v>108</v>
      </c>
      <c r="I477" s="9">
        <v>316334</v>
      </c>
      <c r="J477">
        <v>1</v>
      </c>
      <c r="K477">
        <v>50</v>
      </c>
      <c r="L477" t="s">
        <v>111</v>
      </c>
      <c r="N477">
        <v>0</v>
      </c>
      <c r="O477">
        <v>4</v>
      </c>
      <c r="P477">
        <v>21714</v>
      </c>
      <c r="Q477">
        <v>4</v>
      </c>
      <c r="R477">
        <v>272</v>
      </c>
      <c r="T477">
        <v>1</v>
      </c>
      <c r="U477">
        <v>21714</v>
      </c>
      <c r="V477" t="s">
        <v>256</v>
      </c>
      <c r="W477" t="s">
        <v>256</v>
      </c>
      <c r="X477" t="s">
        <v>249</v>
      </c>
      <c r="Y477" t="s">
        <v>249</v>
      </c>
      <c r="Z477">
        <v>2</v>
      </c>
      <c r="AA477">
        <v>2</v>
      </c>
    </row>
    <row r="478" spans="1:27" x14ac:dyDescent="0.15">
      <c r="A478">
        <v>6076</v>
      </c>
      <c r="B478">
        <v>6</v>
      </c>
      <c r="C478" s="7" t="s">
        <v>109</v>
      </c>
      <c r="D478">
        <v>76</v>
      </c>
      <c r="E478" t="s">
        <v>124</v>
      </c>
      <c r="F478" t="s">
        <v>213</v>
      </c>
      <c r="G478">
        <v>5</v>
      </c>
      <c r="H478" s="5" t="s">
        <v>108</v>
      </c>
      <c r="I478" s="9">
        <v>326552</v>
      </c>
      <c r="J478">
        <v>1</v>
      </c>
      <c r="K478">
        <v>80</v>
      </c>
      <c r="L478" t="s">
        <v>111</v>
      </c>
      <c r="N478">
        <v>0</v>
      </c>
      <c r="O478">
        <v>4</v>
      </c>
      <c r="P478">
        <v>21986</v>
      </c>
      <c r="Q478">
        <v>4</v>
      </c>
      <c r="R478">
        <v>271</v>
      </c>
      <c r="T478">
        <v>1</v>
      </c>
      <c r="U478">
        <v>21986</v>
      </c>
      <c r="V478" t="s">
        <v>256</v>
      </c>
      <c r="W478" t="s">
        <v>256</v>
      </c>
      <c r="X478" t="s">
        <v>249</v>
      </c>
      <c r="Y478" t="s">
        <v>249</v>
      </c>
      <c r="Z478">
        <v>2</v>
      </c>
      <c r="AA478">
        <v>2</v>
      </c>
    </row>
    <row r="479" spans="1:27" x14ac:dyDescent="0.15">
      <c r="A479">
        <v>6077</v>
      </c>
      <c r="B479">
        <v>6</v>
      </c>
      <c r="C479" s="7" t="s">
        <v>109</v>
      </c>
      <c r="D479">
        <v>77</v>
      </c>
      <c r="E479" t="s">
        <v>124</v>
      </c>
      <c r="F479" t="s">
        <v>213</v>
      </c>
      <c r="G479">
        <v>5</v>
      </c>
      <c r="H479" s="5" t="s">
        <v>108</v>
      </c>
      <c r="I479" s="9">
        <v>336959</v>
      </c>
      <c r="J479">
        <v>1</v>
      </c>
      <c r="K479">
        <v>80</v>
      </c>
      <c r="L479" t="s">
        <v>111</v>
      </c>
      <c r="N479">
        <v>0</v>
      </c>
      <c r="O479">
        <v>4</v>
      </c>
      <c r="P479">
        <v>22257</v>
      </c>
      <c r="Q479">
        <v>4</v>
      </c>
      <c r="R479">
        <v>272</v>
      </c>
      <c r="T479">
        <v>1</v>
      </c>
      <c r="U479">
        <v>22257</v>
      </c>
      <c r="V479" t="s">
        <v>256</v>
      </c>
      <c r="W479" t="s">
        <v>256</v>
      </c>
      <c r="X479" t="s">
        <v>249</v>
      </c>
      <c r="Y479" t="s">
        <v>249</v>
      </c>
      <c r="Z479">
        <v>2</v>
      </c>
      <c r="AA479">
        <v>2</v>
      </c>
    </row>
    <row r="480" spans="1:27" x14ac:dyDescent="0.15">
      <c r="A480">
        <v>6078</v>
      </c>
      <c r="B480">
        <v>6</v>
      </c>
      <c r="C480" s="7" t="s">
        <v>109</v>
      </c>
      <c r="D480">
        <v>78</v>
      </c>
      <c r="E480" t="s">
        <v>124</v>
      </c>
      <c r="F480" t="s">
        <v>213</v>
      </c>
      <c r="G480">
        <v>5</v>
      </c>
      <c r="H480" s="5" t="s">
        <v>108</v>
      </c>
      <c r="I480" s="9">
        <v>347557</v>
      </c>
      <c r="J480">
        <v>1</v>
      </c>
      <c r="K480">
        <v>80</v>
      </c>
      <c r="L480" t="s">
        <v>111</v>
      </c>
      <c r="N480">
        <v>0</v>
      </c>
      <c r="O480">
        <v>4</v>
      </c>
      <c r="P480">
        <v>22529</v>
      </c>
      <c r="Q480">
        <v>4</v>
      </c>
      <c r="R480">
        <v>271</v>
      </c>
      <c r="T480">
        <v>1</v>
      </c>
      <c r="U480">
        <v>22529</v>
      </c>
      <c r="V480" t="s">
        <v>256</v>
      </c>
      <c r="W480" t="s">
        <v>256</v>
      </c>
      <c r="X480" t="s">
        <v>249</v>
      </c>
      <c r="Y480" t="s">
        <v>249</v>
      </c>
      <c r="Z480">
        <v>2</v>
      </c>
      <c r="AA480">
        <v>2</v>
      </c>
    </row>
    <row r="481" spans="1:27" x14ac:dyDescent="0.15">
      <c r="A481">
        <v>6079</v>
      </c>
      <c r="B481">
        <v>6</v>
      </c>
      <c r="C481" s="7" t="s">
        <v>109</v>
      </c>
      <c r="D481">
        <v>79</v>
      </c>
      <c r="E481" t="s">
        <v>124</v>
      </c>
      <c r="F481" t="s">
        <v>213</v>
      </c>
      <c r="G481">
        <v>5</v>
      </c>
      <c r="H481" s="5" t="s">
        <v>108</v>
      </c>
      <c r="I481" s="9">
        <v>358348</v>
      </c>
      <c r="J481">
        <v>1</v>
      </c>
      <c r="K481">
        <v>80</v>
      </c>
      <c r="L481" t="s">
        <v>111</v>
      </c>
      <c r="N481">
        <v>0</v>
      </c>
      <c r="O481">
        <v>4</v>
      </c>
      <c r="P481">
        <v>22800</v>
      </c>
      <c r="Q481">
        <v>4</v>
      </c>
      <c r="R481">
        <v>3156</v>
      </c>
      <c r="T481">
        <v>1</v>
      </c>
      <c r="U481">
        <v>22800</v>
      </c>
      <c r="V481" t="s">
        <v>256</v>
      </c>
      <c r="W481" t="s">
        <v>256</v>
      </c>
      <c r="X481" t="s">
        <v>249</v>
      </c>
      <c r="Y481" t="s">
        <v>249</v>
      </c>
      <c r="Z481">
        <v>2</v>
      </c>
      <c r="AA481">
        <v>2</v>
      </c>
    </row>
    <row r="482" spans="1:27" x14ac:dyDescent="0.15">
      <c r="A482">
        <v>6080</v>
      </c>
      <c r="B482">
        <v>6</v>
      </c>
      <c r="C482" s="7" t="s">
        <v>109</v>
      </c>
      <c r="D482">
        <v>80</v>
      </c>
      <c r="E482" t="s">
        <v>124</v>
      </c>
      <c r="F482" t="s">
        <v>213</v>
      </c>
      <c r="G482">
        <v>5</v>
      </c>
      <c r="H482" s="5" t="s">
        <v>108</v>
      </c>
      <c r="I482" s="9">
        <v>369331</v>
      </c>
      <c r="L482" t="s">
        <v>111</v>
      </c>
      <c r="N482">
        <v>0</v>
      </c>
      <c r="O482">
        <v>4</v>
      </c>
      <c r="P482">
        <v>25956</v>
      </c>
      <c r="Q482">
        <v>4</v>
      </c>
      <c r="R482">
        <v>0</v>
      </c>
      <c r="T482">
        <v>1</v>
      </c>
      <c r="U482">
        <v>25956</v>
      </c>
      <c r="V482" t="s">
        <v>256</v>
      </c>
      <c r="W482" t="s">
        <v>256</v>
      </c>
      <c r="X482" t="s">
        <v>249</v>
      </c>
      <c r="Y482" t="s">
        <v>249</v>
      </c>
      <c r="Z482">
        <v>2</v>
      </c>
      <c r="AA482">
        <v>2</v>
      </c>
    </row>
    <row r="483" spans="1:27" x14ac:dyDescent="0.15">
      <c r="A483">
        <v>7001</v>
      </c>
      <c r="B483">
        <v>7</v>
      </c>
      <c r="C483" s="7" t="s">
        <v>109</v>
      </c>
      <c r="D483">
        <v>1</v>
      </c>
      <c r="E483" t="s">
        <v>215</v>
      </c>
      <c r="F483" t="s">
        <v>179</v>
      </c>
      <c r="G483">
        <v>1</v>
      </c>
      <c r="H483" s="5" t="s">
        <v>108</v>
      </c>
      <c r="I483" s="9">
        <v>10</v>
      </c>
      <c r="J483">
        <v>1</v>
      </c>
      <c r="K483">
        <v>1</v>
      </c>
      <c r="L483" t="s">
        <v>111</v>
      </c>
      <c r="N483">
        <v>0</v>
      </c>
      <c r="O483">
        <v>4</v>
      </c>
      <c r="P483">
        <v>203</v>
      </c>
      <c r="Q483">
        <v>4</v>
      </c>
      <c r="R483">
        <v>34</v>
      </c>
      <c r="T483">
        <v>1</v>
      </c>
      <c r="U483">
        <v>203</v>
      </c>
      <c r="W483" t="s">
        <v>248</v>
      </c>
      <c r="Y483" t="s">
        <v>257</v>
      </c>
      <c r="AA483">
        <v>2</v>
      </c>
    </row>
    <row r="484" spans="1:27" x14ac:dyDescent="0.15">
      <c r="A484">
        <v>7002</v>
      </c>
      <c r="B484">
        <v>7</v>
      </c>
      <c r="C484" s="7" t="s">
        <v>109</v>
      </c>
      <c r="D484">
        <v>2</v>
      </c>
      <c r="E484" t="s">
        <v>215</v>
      </c>
      <c r="F484" t="s">
        <v>179</v>
      </c>
      <c r="G484">
        <v>1</v>
      </c>
      <c r="H484" s="5" t="s">
        <v>108</v>
      </c>
      <c r="I484" s="9">
        <v>52</v>
      </c>
      <c r="J484">
        <v>1</v>
      </c>
      <c r="K484">
        <v>1</v>
      </c>
      <c r="L484" t="s">
        <v>111</v>
      </c>
      <c r="N484">
        <v>0</v>
      </c>
      <c r="O484">
        <v>4</v>
      </c>
      <c r="P484">
        <v>237</v>
      </c>
      <c r="Q484">
        <v>4</v>
      </c>
      <c r="R484">
        <v>34</v>
      </c>
      <c r="T484">
        <v>1</v>
      </c>
      <c r="U484">
        <v>237</v>
      </c>
      <c r="W484" t="s">
        <v>248</v>
      </c>
      <c r="Y484" t="s">
        <v>257</v>
      </c>
      <c r="AA484">
        <v>2</v>
      </c>
    </row>
    <row r="485" spans="1:27" x14ac:dyDescent="0.15">
      <c r="A485">
        <v>7003</v>
      </c>
      <c r="B485">
        <v>7</v>
      </c>
      <c r="C485" s="7" t="s">
        <v>109</v>
      </c>
      <c r="D485">
        <v>3</v>
      </c>
      <c r="E485" t="s">
        <v>215</v>
      </c>
      <c r="F485" t="s">
        <v>179</v>
      </c>
      <c r="G485">
        <v>1</v>
      </c>
      <c r="H485" s="5" t="s">
        <v>108</v>
      </c>
      <c r="I485" s="9">
        <v>139</v>
      </c>
      <c r="J485">
        <v>1</v>
      </c>
      <c r="K485">
        <v>1</v>
      </c>
      <c r="L485" t="s">
        <v>111</v>
      </c>
      <c r="N485">
        <v>0</v>
      </c>
      <c r="O485">
        <v>4</v>
      </c>
      <c r="P485">
        <v>271</v>
      </c>
      <c r="Q485">
        <v>4</v>
      </c>
      <c r="R485">
        <v>34</v>
      </c>
      <c r="T485">
        <v>1</v>
      </c>
      <c r="U485">
        <v>271</v>
      </c>
      <c r="W485" t="s">
        <v>248</v>
      </c>
      <c r="Y485" t="s">
        <v>257</v>
      </c>
      <c r="AA485">
        <v>2</v>
      </c>
    </row>
    <row r="486" spans="1:27" x14ac:dyDescent="0.15">
      <c r="A486">
        <v>7004</v>
      </c>
      <c r="B486">
        <v>7</v>
      </c>
      <c r="C486" s="7" t="s">
        <v>109</v>
      </c>
      <c r="D486">
        <v>4</v>
      </c>
      <c r="E486" t="s">
        <v>215</v>
      </c>
      <c r="F486" t="s">
        <v>179</v>
      </c>
      <c r="G486">
        <v>1</v>
      </c>
      <c r="H486" s="5" t="s">
        <v>108</v>
      </c>
      <c r="I486" s="9">
        <v>278</v>
      </c>
      <c r="J486">
        <v>1</v>
      </c>
      <c r="K486">
        <v>1</v>
      </c>
      <c r="L486" t="s">
        <v>111</v>
      </c>
      <c r="N486">
        <v>0</v>
      </c>
      <c r="O486">
        <v>4</v>
      </c>
      <c r="P486">
        <v>305</v>
      </c>
      <c r="Q486">
        <v>4</v>
      </c>
      <c r="R486">
        <v>34</v>
      </c>
      <c r="T486">
        <v>1</v>
      </c>
      <c r="U486">
        <v>305</v>
      </c>
      <c r="W486" t="s">
        <v>248</v>
      </c>
      <c r="Y486" t="s">
        <v>257</v>
      </c>
      <c r="AA486">
        <v>2</v>
      </c>
    </row>
    <row r="487" spans="1:27" x14ac:dyDescent="0.15">
      <c r="A487">
        <v>7005</v>
      </c>
      <c r="B487">
        <v>7</v>
      </c>
      <c r="C487" s="7" t="s">
        <v>109</v>
      </c>
      <c r="D487">
        <v>5</v>
      </c>
      <c r="E487" t="s">
        <v>215</v>
      </c>
      <c r="F487" t="s">
        <v>179</v>
      </c>
      <c r="G487">
        <v>1</v>
      </c>
      <c r="H487" s="5" t="s">
        <v>108</v>
      </c>
      <c r="I487" s="9">
        <v>475</v>
      </c>
      <c r="J487">
        <v>1</v>
      </c>
      <c r="K487">
        <v>1</v>
      </c>
      <c r="L487" t="s">
        <v>111</v>
      </c>
      <c r="N487">
        <v>0</v>
      </c>
      <c r="O487">
        <v>4</v>
      </c>
      <c r="P487">
        <v>339</v>
      </c>
      <c r="Q487">
        <v>4</v>
      </c>
      <c r="R487">
        <v>34</v>
      </c>
      <c r="T487">
        <v>1</v>
      </c>
      <c r="U487">
        <v>339</v>
      </c>
      <c r="W487" t="s">
        <v>248</v>
      </c>
      <c r="Y487" t="s">
        <v>257</v>
      </c>
      <c r="AA487">
        <v>2</v>
      </c>
    </row>
    <row r="488" spans="1:27" x14ac:dyDescent="0.15">
      <c r="A488">
        <v>7006</v>
      </c>
      <c r="B488">
        <v>7</v>
      </c>
      <c r="C488" s="7" t="s">
        <v>109</v>
      </c>
      <c r="D488">
        <v>6</v>
      </c>
      <c r="E488" t="s">
        <v>215</v>
      </c>
      <c r="F488" t="s">
        <v>179</v>
      </c>
      <c r="G488">
        <v>1</v>
      </c>
      <c r="H488" s="5" t="s">
        <v>108</v>
      </c>
      <c r="I488" s="9">
        <v>737</v>
      </c>
      <c r="J488">
        <v>1</v>
      </c>
      <c r="K488">
        <v>1</v>
      </c>
      <c r="L488" t="s">
        <v>111</v>
      </c>
      <c r="N488">
        <v>0</v>
      </c>
      <c r="O488">
        <v>4</v>
      </c>
      <c r="P488">
        <v>373</v>
      </c>
      <c r="Q488">
        <v>4</v>
      </c>
      <c r="R488">
        <v>34</v>
      </c>
      <c r="T488">
        <v>1</v>
      </c>
      <c r="U488">
        <v>373</v>
      </c>
      <c r="W488" t="s">
        <v>248</v>
      </c>
      <c r="Y488" t="s">
        <v>257</v>
      </c>
      <c r="AA488">
        <v>2</v>
      </c>
    </row>
    <row r="489" spans="1:27" x14ac:dyDescent="0.15">
      <c r="A489">
        <v>7007</v>
      </c>
      <c r="B489">
        <v>7</v>
      </c>
      <c r="C489" s="7" t="s">
        <v>109</v>
      </c>
      <c r="D489">
        <v>7</v>
      </c>
      <c r="E489" t="s">
        <v>215</v>
      </c>
      <c r="F489" t="s">
        <v>179</v>
      </c>
      <c r="G489">
        <v>1</v>
      </c>
      <c r="H489" s="5" t="s">
        <v>108</v>
      </c>
      <c r="I489" s="9">
        <v>1067</v>
      </c>
      <c r="J489">
        <v>1</v>
      </c>
      <c r="K489">
        <v>1</v>
      </c>
      <c r="L489" t="s">
        <v>111</v>
      </c>
      <c r="N489">
        <v>0</v>
      </c>
      <c r="O489">
        <v>4</v>
      </c>
      <c r="P489">
        <v>407</v>
      </c>
      <c r="Q489">
        <v>4</v>
      </c>
      <c r="R489">
        <v>34</v>
      </c>
      <c r="T489">
        <v>1</v>
      </c>
      <c r="U489">
        <v>407</v>
      </c>
      <c r="W489" t="s">
        <v>248</v>
      </c>
      <c r="Y489" t="s">
        <v>257</v>
      </c>
      <c r="AA489">
        <v>2</v>
      </c>
    </row>
    <row r="490" spans="1:27" x14ac:dyDescent="0.15">
      <c r="A490">
        <v>7008</v>
      </c>
      <c r="B490">
        <v>7</v>
      </c>
      <c r="C490" s="7" t="s">
        <v>109</v>
      </c>
      <c r="D490">
        <v>8</v>
      </c>
      <c r="E490" t="s">
        <v>215</v>
      </c>
      <c r="F490" t="s">
        <v>179</v>
      </c>
      <c r="G490">
        <v>1</v>
      </c>
      <c r="H490" s="5" t="s">
        <v>108</v>
      </c>
      <c r="I490" s="9">
        <v>1470</v>
      </c>
      <c r="J490">
        <v>1</v>
      </c>
      <c r="K490">
        <v>1</v>
      </c>
      <c r="L490" t="s">
        <v>111</v>
      </c>
      <c r="N490">
        <v>0</v>
      </c>
      <c r="O490">
        <v>4</v>
      </c>
      <c r="P490">
        <v>441</v>
      </c>
      <c r="Q490">
        <v>4</v>
      </c>
      <c r="R490">
        <v>34</v>
      </c>
      <c r="T490">
        <v>1</v>
      </c>
      <c r="U490">
        <v>441</v>
      </c>
      <c r="W490" t="s">
        <v>248</v>
      </c>
      <c r="Y490" t="s">
        <v>257</v>
      </c>
      <c r="AA490">
        <v>2</v>
      </c>
    </row>
    <row r="491" spans="1:27" x14ac:dyDescent="0.15">
      <c r="A491">
        <v>7009</v>
      </c>
      <c r="B491">
        <v>7</v>
      </c>
      <c r="C491" s="7" t="s">
        <v>109</v>
      </c>
      <c r="D491">
        <v>9</v>
      </c>
      <c r="E491" t="s">
        <v>215</v>
      </c>
      <c r="F491" t="s">
        <v>179</v>
      </c>
      <c r="G491">
        <v>1</v>
      </c>
      <c r="H491" s="5" t="s">
        <v>108</v>
      </c>
      <c r="I491" s="9">
        <v>1950</v>
      </c>
      <c r="J491">
        <v>1</v>
      </c>
      <c r="K491">
        <v>1</v>
      </c>
      <c r="L491" t="s">
        <v>111</v>
      </c>
      <c r="N491">
        <v>0</v>
      </c>
      <c r="O491">
        <v>4</v>
      </c>
      <c r="P491">
        <v>475</v>
      </c>
      <c r="Q491">
        <v>4</v>
      </c>
      <c r="R491">
        <v>33</v>
      </c>
      <c r="T491">
        <v>1</v>
      </c>
      <c r="U491">
        <v>475</v>
      </c>
      <c r="W491" t="s">
        <v>248</v>
      </c>
      <c r="Y491" t="s">
        <v>257</v>
      </c>
      <c r="AA491">
        <v>2</v>
      </c>
    </row>
    <row r="492" spans="1:27" x14ac:dyDescent="0.15">
      <c r="A492">
        <v>7010</v>
      </c>
      <c r="B492">
        <v>7</v>
      </c>
      <c r="C492" s="7" t="s">
        <v>109</v>
      </c>
      <c r="D492">
        <v>10</v>
      </c>
      <c r="E492" t="s">
        <v>215</v>
      </c>
      <c r="F492" t="s">
        <v>179</v>
      </c>
      <c r="G492">
        <v>1</v>
      </c>
      <c r="H492" s="5" t="s">
        <v>108</v>
      </c>
      <c r="I492" s="9">
        <v>2511</v>
      </c>
      <c r="J492">
        <v>1001</v>
      </c>
      <c r="K492">
        <v>10</v>
      </c>
      <c r="L492">
        <v>1002</v>
      </c>
      <c r="M492">
        <v>10</v>
      </c>
      <c r="N492">
        <v>1</v>
      </c>
      <c r="O492">
        <v>4</v>
      </c>
      <c r="P492">
        <v>508</v>
      </c>
      <c r="Q492">
        <v>4</v>
      </c>
      <c r="R492">
        <v>577</v>
      </c>
      <c r="T492">
        <v>1</v>
      </c>
      <c r="U492">
        <v>508</v>
      </c>
      <c r="W492" t="s">
        <v>248</v>
      </c>
      <c r="Y492" t="s">
        <v>257</v>
      </c>
      <c r="AA492">
        <v>2</v>
      </c>
    </row>
    <row r="493" spans="1:27" x14ac:dyDescent="0.15">
      <c r="A493">
        <v>7011</v>
      </c>
      <c r="B493">
        <v>7</v>
      </c>
      <c r="C493" s="7" t="s">
        <v>110</v>
      </c>
      <c r="D493">
        <v>11</v>
      </c>
      <c r="E493" t="s">
        <v>168</v>
      </c>
      <c r="F493" t="s">
        <v>180</v>
      </c>
      <c r="G493">
        <v>2</v>
      </c>
      <c r="H493" s="5" t="s">
        <v>108</v>
      </c>
      <c r="I493" s="9">
        <v>3157</v>
      </c>
      <c r="J493">
        <v>1</v>
      </c>
      <c r="K493">
        <v>2</v>
      </c>
      <c r="L493" t="s">
        <v>111</v>
      </c>
      <c r="N493">
        <v>0</v>
      </c>
      <c r="O493">
        <v>4</v>
      </c>
      <c r="P493">
        <v>1085</v>
      </c>
      <c r="Q493">
        <v>4</v>
      </c>
      <c r="R493">
        <v>68</v>
      </c>
      <c r="T493">
        <v>1</v>
      </c>
      <c r="U493">
        <v>1085</v>
      </c>
      <c r="W493" t="s">
        <v>250</v>
      </c>
      <c r="Y493" t="s">
        <v>257</v>
      </c>
      <c r="AA493">
        <v>2</v>
      </c>
    </row>
    <row r="494" spans="1:27" x14ac:dyDescent="0.15">
      <c r="A494">
        <v>7012</v>
      </c>
      <c r="B494">
        <v>7</v>
      </c>
      <c r="C494" s="7" t="s">
        <v>110</v>
      </c>
      <c r="D494">
        <v>12</v>
      </c>
      <c r="E494" t="s">
        <v>168</v>
      </c>
      <c r="F494" t="s">
        <v>180</v>
      </c>
      <c r="G494">
        <v>2</v>
      </c>
      <c r="H494" s="5" t="s">
        <v>108</v>
      </c>
      <c r="I494" s="9">
        <v>3890</v>
      </c>
      <c r="J494">
        <v>1</v>
      </c>
      <c r="K494">
        <v>2</v>
      </c>
      <c r="L494" t="s">
        <v>111</v>
      </c>
      <c r="N494">
        <v>0</v>
      </c>
      <c r="O494">
        <v>4</v>
      </c>
      <c r="P494">
        <v>1153</v>
      </c>
      <c r="Q494">
        <v>4</v>
      </c>
      <c r="R494">
        <v>68</v>
      </c>
      <c r="T494">
        <v>1</v>
      </c>
      <c r="U494">
        <v>1153</v>
      </c>
      <c r="W494" t="s">
        <v>250</v>
      </c>
      <c r="Y494" t="s">
        <v>257</v>
      </c>
      <c r="AA494">
        <v>2</v>
      </c>
    </row>
    <row r="495" spans="1:27" x14ac:dyDescent="0.15">
      <c r="A495">
        <v>7013</v>
      </c>
      <c r="B495">
        <v>7</v>
      </c>
      <c r="C495" s="7" t="s">
        <v>110</v>
      </c>
      <c r="D495">
        <v>13</v>
      </c>
      <c r="E495" t="s">
        <v>168</v>
      </c>
      <c r="F495" t="s">
        <v>180</v>
      </c>
      <c r="G495">
        <v>2</v>
      </c>
      <c r="H495" s="5" t="s">
        <v>108</v>
      </c>
      <c r="I495" s="9">
        <v>4714</v>
      </c>
      <c r="J495">
        <v>1</v>
      </c>
      <c r="K495">
        <v>2</v>
      </c>
      <c r="L495" t="s">
        <v>111</v>
      </c>
      <c r="N495">
        <v>0</v>
      </c>
      <c r="O495">
        <v>4</v>
      </c>
      <c r="P495">
        <v>1221</v>
      </c>
      <c r="Q495">
        <v>4</v>
      </c>
      <c r="R495">
        <v>68</v>
      </c>
      <c r="T495">
        <v>1</v>
      </c>
      <c r="U495">
        <v>1221</v>
      </c>
      <c r="W495" t="s">
        <v>250</v>
      </c>
      <c r="Y495" t="s">
        <v>257</v>
      </c>
      <c r="AA495">
        <v>2</v>
      </c>
    </row>
    <row r="496" spans="1:27" x14ac:dyDescent="0.15">
      <c r="A496">
        <v>7014</v>
      </c>
      <c r="B496">
        <v>7</v>
      </c>
      <c r="C496" s="7" t="s">
        <v>110</v>
      </c>
      <c r="D496">
        <v>14</v>
      </c>
      <c r="E496" t="s">
        <v>168</v>
      </c>
      <c r="F496" t="s">
        <v>180</v>
      </c>
      <c r="G496">
        <v>2</v>
      </c>
      <c r="H496" s="5" t="s">
        <v>108</v>
      </c>
      <c r="I496" s="9">
        <v>5632</v>
      </c>
      <c r="J496">
        <v>1</v>
      </c>
      <c r="K496">
        <v>2</v>
      </c>
      <c r="L496" t="s">
        <v>111</v>
      </c>
      <c r="N496">
        <v>0</v>
      </c>
      <c r="O496">
        <v>4</v>
      </c>
      <c r="P496">
        <v>1289</v>
      </c>
      <c r="Q496">
        <v>4</v>
      </c>
      <c r="R496">
        <v>68</v>
      </c>
      <c r="T496">
        <v>1</v>
      </c>
      <c r="U496">
        <v>1289</v>
      </c>
      <c r="W496" t="s">
        <v>250</v>
      </c>
      <c r="Y496" t="s">
        <v>257</v>
      </c>
      <c r="AA496">
        <v>2</v>
      </c>
    </row>
    <row r="497" spans="1:27" x14ac:dyDescent="0.15">
      <c r="A497">
        <v>7015</v>
      </c>
      <c r="B497">
        <v>7</v>
      </c>
      <c r="C497" s="7" t="s">
        <v>110</v>
      </c>
      <c r="D497">
        <v>15</v>
      </c>
      <c r="E497" t="s">
        <v>168</v>
      </c>
      <c r="F497" t="s">
        <v>180</v>
      </c>
      <c r="G497">
        <v>2</v>
      </c>
      <c r="H497" s="5" t="s">
        <v>108</v>
      </c>
      <c r="I497" s="9">
        <v>6646</v>
      </c>
      <c r="J497">
        <v>1</v>
      </c>
      <c r="K497">
        <v>2</v>
      </c>
      <c r="L497" t="s">
        <v>111</v>
      </c>
      <c r="N497">
        <v>0</v>
      </c>
      <c r="O497">
        <v>4</v>
      </c>
      <c r="P497">
        <v>1357</v>
      </c>
      <c r="Q497">
        <v>4</v>
      </c>
      <c r="R497">
        <v>68</v>
      </c>
      <c r="T497">
        <v>1</v>
      </c>
      <c r="U497">
        <v>1357</v>
      </c>
      <c r="W497" t="s">
        <v>250</v>
      </c>
      <c r="Y497" t="s">
        <v>257</v>
      </c>
      <c r="AA497">
        <v>2</v>
      </c>
    </row>
    <row r="498" spans="1:27" x14ac:dyDescent="0.15">
      <c r="A498">
        <v>7016</v>
      </c>
      <c r="B498">
        <v>7</v>
      </c>
      <c r="C498" s="7" t="s">
        <v>110</v>
      </c>
      <c r="D498">
        <v>16</v>
      </c>
      <c r="E498" t="s">
        <v>168</v>
      </c>
      <c r="F498" t="s">
        <v>180</v>
      </c>
      <c r="G498">
        <v>2</v>
      </c>
      <c r="H498" s="5" t="s">
        <v>108</v>
      </c>
      <c r="I498" s="9">
        <v>7760</v>
      </c>
      <c r="J498">
        <v>1</v>
      </c>
      <c r="K498">
        <v>2</v>
      </c>
      <c r="L498" t="s">
        <v>111</v>
      </c>
      <c r="N498">
        <v>0</v>
      </c>
      <c r="O498">
        <v>4</v>
      </c>
      <c r="P498">
        <v>1425</v>
      </c>
      <c r="Q498">
        <v>4</v>
      </c>
      <c r="R498">
        <v>67</v>
      </c>
      <c r="T498">
        <v>1</v>
      </c>
      <c r="U498">
        <v>1425</v>
      </c>
      <c r="W498" t="s">
        <v>250</v>
      </c>
      <c r="Y498" t="s">
        <v>257</v>
      </c>
      <c r="AA498">
        <v>2</v>
      </c>
    </row>
    <row r="499" spans="1:27" x14ac:dyDescent="0.15">
      <c r="A499">
        <v>7017</v>
      </c>
      <c r="B499">
        <v>7</v>
      </c>
      <c r="C499" s="7" t="s">
        <v>110</v>
      </c>
      <c r="D499">
        <v>17</v>
      </c>
      <c r="E499" t="s">
        <v>168</v>
      </c>
      <c r="F499" t="s">
        <v>180</v>
      </c>
      <c r="G499">
        <v>2</v>
      </c>
      <c r="H499" s="5" t="s">
        <v>108</v>
      </c>
      <c r="I499" s="9">
        <v>8975</v>
      </c>
      <c r="J499">
        <v>1</v>
      </c>
      <c r="K499">
        <v>2</v>
      </c>
      <c r="L499" t="s">
        <v>111</v>
      </c>
      <c r="N499">
        <v>0</v>
      </c>
      <c r="O499">
        <v>4</v>
      </c>
      <c r="P499">
        <v>1492</v>
      </c>
      <c r="Q499">
        <v>4</v>
      </c>
      <c r="R499">
        <v>68</v>
      </c>
      <c r="T499">
        <v>1</v>
      </c>
      <c r="U499">
        <v>1492</v>
      </c>
      <c r="W499" t="s">
        <v>250</v>
      </c>
      <c r="Y499" t="s">
        <v>257</v>
      </c>
      <c r="AA499">
        <v>2</v>
      </c>
    </row>
    <row r="500" spans="1:27" x14ac:dyDescent="0.15">
      <c r="A500">
        <v>7018</v>
      </c>
      <c r="B500">
        <v>7</v>
      </c>
      <c r="C500" s="7" t="s">
        <v>110</v>
      </c>
      <c r="D500">
        <v>18</v>
      </c>
      <c r="E500" t="s">
        <v>168</v>
      </c>
      <c r="F500" t="s">
        <v>180</v>
      </c>
      <c r="G500">
        <v>2</v>
      </c>
      <c r="H500" s="5" t="s">
        <v>108</v>
      </c>
      <c r="I500" s="9">
        <v>10295</v>
      </c>
      <c r="J500">
        <v>1</v>
      </c>
      <c r="K500">
        <v>2</v>
      </c>
      <c r="L500" t="s">
        <v>111</v>
      </c>
      <c r="N500">
        <v>0</v>
      </c>
      <c r="O500">
        <v>4</v>
      </c>
      <c r="P500">
        <v>1560</v>
      </c>
      <c r="Q500">
        <v>4</v>
      </c>
      <c r="R500">
        <v>68</v>
      </c>
      <c r="T500">
        <v>1</v>
      </c>
      <c r="U500">
        <v>1560</v>
      </c>
      <c r="W500" t="s">
        <v>250</v>
      </c>
      <c r="Y500" t="s">
        <v>257</v>
      </c>
      <c r="AA500">
        <v>2</v>
      </c>
    </row>
    <row r="501" spans="1:27" x14ac:dyDescent="0.15">
      <c r="A501">
        <v>7019</v>
      </c>
      <c r="B501">
        <v>7</v>
      </c>
      <c r="C501" s="7" t="s">
        <v>110</v>
      </c>
      <c r="D501">
        <v>19</v>
      </c>
      <c r="E501" t="s">
        <v>168</v>
      </c>
      <c r="F501" t="s">
        <v>180</v>
      </c>
      <c r="G501">
        <v>2</v>
      </c>
      <c r="H501" s="5" t="s">
        <v>108</v>
      </c>
      <c r="I501" s="9">
        <v>11722</v>
      </c>
      <c r="J501">
        <v>1</v>
      </c>
      <c r="K501">
        <v>2</v>
      </c>
      <c r="L501" t="s">
        <v>111</v>
      </c>
      <c r="N501">
        <v>0</v>
      </c>
      <c r="O501">
        <v>4</v>
      </c>
      <c r="P501">
        <v>1628</v>
      </c>
      <c r="Q501">
        <v>4</v>
      </c>
      <c r="R501">
        <v>68</v>
      </c>
      <c r="T501">
        <v>1</v>
      </c>
      <c r="U501">
        <v>1628</v>
      </c>
      <c r="W501" t="s">
        <v>250</v>
      </c>
      <c r="Y501" t="s">
        <v>257</v>
      </c>
      <c r="AA501">
        <v>2</v>
      </c>
    </row>
    <row r="502" spans="1:27" x14ac:dyDescent="0.15">
      <c r="A502">
        <v>7020</v>
      </c>
      <c r="B502">
        <v>7</v>
      </c>
      <c r="C502" s="7" t="s">
        <v>110</v>
      </c>
      <c r="D502">
        <v>20</v>
      </c>
      <c r="E502" t="s">
        <v>168</v>
      </c>
      <c r="F502" t="s">
        <v>180</v>
      </c>
      <c r="G502">
        <v>2</v>
      </c>
      <c r="H502" s="5" t="s">
        <v>108</v>
      </c>
      <c r="I502" s="9">
        <v>13257</v>
      </c>
      <c r="J502">
        <v>2001</v>
      </c>
      <c r="K502">
        <v>25</v>
      </c>
      <c r="L502">
        <v>2002</v>
      </c>
      <c r="M502">
        <v>25</v>
      </c>
      <c r="N502">
        <v>1</v>
      </c>
      <c r="O502">
        <v>4</v>
      </c>
      <c r="P502">
        <v>1696</v>
      </c>
      <c r="Q502">
        <v>4</v>
      </c>
      <c r="R502">
        <v>950</v>
      </c>
      <c r="T502">
        <v>1</v>
      </c>
      <c r="U502">
        <v>1696</v>
      </c>
      <c r="W502" t="s">
        <v>250</v>
      </c>
      <c r="Y502" t="s">
        <v>257</v>
      </c>
      <c r="AA502">
        <v>2</v>
      </c>
    </row>
    <row r="503" spans="1:27" x14ac:dyDescent="0.15">
      <c r="A503">
        <v>7021</v>
      </c>
      <c r="B503">
        <v>7</v>
      </c>
      <c r="C503" s="7" t="s">
        <v>258</v>
      </c>
      <c r="D503">
        <v>21</v>
      </c>
      <c r="E503" t="s">
        <v>216</v>
      </c>
      <c r="F503" t="s">
        <v>181</v>
      </c>
      <c r="G503">
        <v>3</v>
      </c>
      <c r="H503" s="5" t="s">
        <v>108</v>
      </c>
      <c r="I503" s="9">
        <v>14904</v>
      </c>
      <c r="J503">
        <v>1</v>
      </c>
      <c r="K503">
        <v>3</v>
      </c>
      <c r="L503" t="s">
        <v>111</v>
      </c>
      <c r="N503">
        <v>0</v>
      </c>
      <c r="O503">
        <v>4</v>
      </c>
      <c r="P503">
        <v>2646</v>
      </c>
      <c r="Q503">
        <v>4</v>
      </c>
      <c r="R503">
        <v>102</v>
      </c>
      <c r="T503">
        <v>1</v>
      </c>
      <c r="U503">
        <v>2646</v>
      </c>
      <c r="W503" t="s">
        <v>251</v>
      </c>
      <c r="Y503" t="s">
        <v>257</v>
      </c>
      <c r="AA503">
        <v>2</v>
      </c>
    </row>
    <row r="504" spans="1:27" x14ac:dyDescent="0.15">
      <c r="A504">
        <v>7022</v>
      </c>
      <c r="B504">
        <v>7</v>
      </c>
      <c r="C504" s="7" t="s">
        <v>258</v>
      </c>
      <c r="D504">
        <v>22</v>
      </c>
      <c r="E504" t="s">
        <v>216</v>
      </c>
      <c r="F504" t="s">
        <v>181</v>
      </c>
      <c r="G504">
        <v>3</v>
      </c>
      <c r="H504" s="5" t="s">
        <v>108</v>
      </c>
      <c r="I504" s="9">
        <v>16665</v>
      </c>
      <c r="J504">
        <v>1</v>
      </c>
      <c r="K504">
        <v>3</v>
      </c>
      <c r="L504" t="s">
        <v>111</v>
      </c>
      <c r="N504">
        <v>0</v>
      </c>
      <c r="O504">
        <v>4</v>
      </c>
      <c r="P504">
        <v>2748</v>
      </c>
      <c r="Q504">
        <v>4</v>
      </c>
      <c r="R504">
        <v>102</v>
      </c>
      <c r="T504">
        <v>1</v>
      </c>
      <c r="U504">
        <v>2748</v>
      </c>
      <c r="W504" t="s">
        <v>251</v>
      </c>
      <c r="Y504" t="s">
        <v>257</v>
      </c>
      <c r="AA504">
        <v>2</v>
      </c>
    </row>
    <row r="505" spans="1:27" x14ac:dyDescent="0.15">
      <c r="A505">
        <v>7023</v>
      </c>
      <c r="B505">
        <v>7</v>
      </c>
      <c r="C505" s="7" t="s">
        <v>258</v>
      </c>
      <c r="D505">
        <v>23</v>
      </c>
      <c r="E505" t="s">
        <v>216</v>
      </c>
      <c r="F505" t="s">
        <v>181</v>
      </c>
      <c r="G505">
        <v>3</v>
      </c>
      <c r="H505" s="5" t="s">
        <v>108</v>
      </c>
      <c r="I505" s="9">
        <v>18541</v>
      </c>
      <c r="J505">
        <v>1</v>
      </c>
      <c r="K505">
        <v>3</v>
      </c>
      <c r="L505" t="s">
        <v>111</v>
      </c>
      <c r="N505">
        <v>0</v>
      </c>
      <c r="O505">
        <v>4</v>
      </c>
      <c r="P505">
        <v>2850</v>
      </c>
      <c r="Q505">
        <v>4</v>
      </c>
      <c r="R505">
        <v>101</v>
      </c>
      <c r="T505">
        <v>1</v>
      </c>
      <c r="U505">
        <v>2850</v>
      </c>
      <c r="W505" t="s">
        <v>251</v>
      </c>
      <c r="Y505" t="s">
        <v>257</v>
      </c>
      <c r="AA505">
        <v>2</v>
      </c>
    </row>
    <row r="506" spans="1:27" x14ac:dyDescent="0.15">
      <c r="A506">
        <v>7024</v>
      </c>
      <c r="B506">
        <v>7</v>
      </c>
      <c r="C506" s="7" t="s">
        <v>258</v>
      </c>
      <c r="D506">
        <v>24</v>
      </c>
      <c r="E506" t="s">
        <v>216</v>
      </c>
      <c r="F506" t="s">
        <v>181</v>
      </c>
      <c r="G506">
        <v>3</v>
      </c>
      <c r="H506" s="5" t="s">
        <v>108</v>
      </c>
      <c r="I506" s="9">
        <v>20535</v>
      </c>
      <c r="J506">
        <v>1</v>
      </c>
      <c r="K506">
        <v>3</v>
      </c>
      <c r="L506" t="s">
        <v>111</v>
      </c>
      <c r="N506">
        <v>0</v>
      </c>
      <c r="O506">
        <v>4</v>
      </c>
      <c r="P506">
        <v>2951</v>
      </c>
      <c r="Q506">
        <v>4</v>
      </c>
      <c r="R506">
        <v>102</v>
      </c>
      <c r="T506">
        <v>1</v>
      </c>
      <c r="U506">
        <v>2951</v>
      </c>
      <c r="W506" t="s">
        <v>251</v>
      </c>
      <c r="Y506" t="s">
        <v>257</v>
      </c>
      <c r="AA506">
        <v>2</v>
      </c>
    </row>
    <row r="507" spans="1:27" x14ac:dyDescent="0.15">
      <c r="A507">
        <v>7025</v>
      </c>
      <c r="B507">
        <v>7</v>
      </c>
      <c r="C507" s="7" t="s">
        <v>258</v>
      </c>
      <c r="D507">
        <v>25</v>
      </c>
      <c r="E507" t="s">
        <v>216</v>
      </c>
      <c r="F507" t="s">
        <v>181</v>
      </c>
      <c r="G507">
        <v>3</v>
      </c>
      <c r="H507" s="5" t="s">
        <v>108</v>
      </c>
      <c r="I507" s="9">
        <v>22649</v>
      </c>
      <c r="J507">
        <v>1</v>
      </c>
      <c r="K507">
        <v>3</v>
      </c>
      <c r="L507" t="s">
        <v>111</v>
      </c>
      <c r="N507">
        <v>0</v>
      </c>
      <c r="O507">
        <v>4</v>
      </c>
      <c r="P507">
        <v>3053</v>
      </c>
      <c r="Q507">
        <v>4</v>
      </c>
      <c r="R507">
        <v>102</v>
      </c>
      <c r="T507">
        <v>1</v>
      </c>
      <c r="U507">
        <v>3053</v>
      </c>
      <c r="W507" t="s">
        <v>251</v>
      </c>
      <c r="Y507" t="s">
        <v>257</v>
      </c>
      <c r="AA507">
        <v>2</v>
      </c>
    </row>
    <row r="508" spans="1:27" x14ac:dyDescent="0.15">
      <c r="A508">
        <v>7026</v>
      </c>
      <c r="B508">
        <v>7</v>
      </c>
      <c r="C508" s="7" t="s">
        <v>258</v>
      </c>
      <c r="D508">
        <v>26</v>
      </c>
      <c r="E508" t="s">
        <v>216</v>
      </c>
      <c r="F508" t="s">
        <v>181</v>
      </c>
      <c r="G508">
        <v>3</v>
      </c>
      <c r="H508" s="5" t="s">
        <v>108</v>
      </c>
      <c r="I508" s="9">
        <v>24884</v>
      </c>
      <c r="J508">
        <v>1</v>
      </c>
      <c r="K508">
        <v>3</v>
      </c>
      <c r="L508" t="s">
        <v>111</v>
      </c>
      <c r="N508">
        <v>0</v>
      </c>
      <c r="O508">
        <v>4</v>
      </c>
      <c r="P508">
        <v>3155</v>
      </c>
      <c r="Q508">
        <v>4</v>
      </c>
      <c r="R508">
        <v>102</v>
      </c>
      <c r="T508">
        <v>1</v>
      </c>
      <c r="U508">
        <v>3155</v>
      </c>
      <c r="W508" t="s">
        <v>251</v>
      </c>
      <c r="Y508" t="s">
        <v>257</v>
      </c>
      <c r="AA508">
        <v>2</v>
      </c>
    </row>
    <row r="509" spans="1:27" x14ac:dyDescent="0.15">
      <c r="A509">
        <v>7027</v>
      </c>
      <c r="B509">
        <v>7</v>
      </c>
      <c r="C509" s="7" t="s">
        <v>258</v>
      </c>
      <c r="D509">
        <v>27</v>
      </c>
      <c r="E509" t="s">
        <v>216</v>
      </c>
      <c r="F509" t="s">
        <v>181</v>
      </c>
      <c r="G509">
        <v>3</v>
      </c>
      <c r="H509" s="5" t="s">
        <v>108</v>
      </c>
      <c r="I509" s="9">
        <v>27244</v>
      </c>
      <c r="J509">
        <v>1</v>
      </c>
      <c r="K509">
        <v>3</v>
      </c>
      <c r="L509" t="s">
        <v>111</v>
      </c>
      <c r="N509">
        <v>0</v>
      </c>
      <c r="O509">
        <v>4</v>
      </c>
      <c r="P509">
        <v>3257</v>
      </c>
      <c r="Q509">
        <v>4</v>
      </c>
      <c r="R509">
        <v>102</v>
      </c>
      <c r="T509">
        <v>1</v>
      </c>
      <c r="U509">
        <v>3257</v>
      </c>
      <c r="W509" t="s">
        <v>251</v>
      </c>
      <c r="Y509" t="s">
        <v>257</v>
      </c>
      <c r="AA509">
        <v>2</v>
      </c>
    </row>
    <row r="510" spans="1:27" x14ac:dyDescent="0.15">
      <c r="A510">
        <v>7028</v>
      </c>
      <c r="B510">
        <v>7</v>
      </c>
      <c r="C510" s="7" t="s">
        <v>258</v>
      </c>
      <c r="D510">
        <v>28</v>
      </c>
      <c r="E510" t="s">
        <v>216</v>
      </c>
      <c r="F510" t="s">
        <v>181</v>
      </c>
      <c r="G510">
        <v>3</v>
      </c>
      <c r="H510" s="5" t="s">
        <v>108</v>
      </c>
      <c r="I510" s="9">
        <v>29728</v>
      </c>
      <c r="J510">
        <v>1</v>
      </c>
      <c r="K510">
        <v>3</v>
      </c>
      <c r="L510" t="s">
        <v>111</v>
      </c>
      <c r="N510">
        <v>0</v>
      </c>
      <c r="O510">
        <v>4</v>
      </c>
      <c r="P510">
        <v>3359</v>
      </c>
      <c r="Q510">
        <v>4</v>
      </c>
      <c r="R510">
        <v>101</v>
      </c>
      <c r="T510">
        <v>1</v>
      </c>
      <c r="U510">
        <v>3359</v>
      </c>
      <c r="W510" t="s">
        <v>251</v>
      </c>
      <c r="Y510" t="s">
        <v>257</v>
      </c>
      <c r="AA510">
        <v>2</v>
      </c>
    </row>
    <row r="511" spans="1:27" x14ac:dyDescent="0.15">
      <c r="A511">
        <v>7029</v>
      </c>
      <c r="B511">
        <v>7</v>
      </c>
      <c r="C511" s="7" t="s">
        <v>258</v>
      </c>
      <c r="D511">
        <v>29</v>
      </c>
      <c r="E511" t="s">
        <v>216</v>
      </c>
      <c r="F511" t="s">
        <v>181</v>
      </c>
      <c r="G511">
        <v>3</v>
      </c>
      <c r="H511" s="5" t="s">
        <v>108</v>
      </c>
      <c r="I511" s="9">
        <v>32341</v>
      </c>
      <c r="J511">
        <v>1</v>
      </c>
      <c r="K511">
        <v>3</v>
      </c>
      <c r="L511" t="s">
        <v>111</v>
      </c>
      <c r="N511">
        <v>0</v>
      </c>
      <c r="O511">
        <v>4</v>
      </c>
      <c r="P511">
        <v>3460</v>
      </c>
      <c r="Q511">
        <v>4</v>
      </c>
      <c r="R511">
        <v>102</v>
      </c>
      <c r="T511">
        <v>1</v>
      </c>
      <c r="U511">
        <v>3460</v>
      </c>
      <c r="W511" t="s">
        <v>251</v>
      </c>
      <c r="Y511" t="s">
        <v>257</v>
      </c>
      <c r="AA511">
        <v>2</v>
      </c>
    </row>
    <row r="512" spans="1:27" x14ac:dyDescent="0.15">
      <c r="A512">
        <v>7030</v>
      </c>
      <c r="B512">
        <v>7</v>
      </c>
      <c r="C512" s="7" t="s">
        <v>258</v>
      </c>
      <c r="D512">
        <v>30</v>
      </c>
      <c r="E512" t="s">
        <v>216</v>
      </c>
      <c r="F512" t="s">
        <v>181</v>
      </c>
      <c r="G512">
        <v>3</v>
      </c>
      <c r="H512" s="5" t="s">
        <v>108</v>
      </c>
      <c r="I512" s="9">
        <v>35082</v>
      </c>
      <c r="J512">
        <v>3001</v>
      </c>
      <c r="K512">
        <v>50</v>
      </c>
      <c r="L512">
        <v>3002</v>
      </c>
      <c r="M512">
        <v>50</v>
      </c>
      <c r="N512">
        <v>1</v>
      </c>
      <c r="O512">
        <v>4</v>
      </c>
      <c r="P512">
        <v>3562</v>
      </c>
      <c r="Q512">
        <v>4</v>
      </c>
      <c r="R512">
        <v>1323</v>
      </c>
      <c r="T512">
        <v>1</v>
      </c>
      <c r="U512">
        <v>3562</v>
      </c>
      <c r="W512" t="s">
        <v>251</v>
      </c>
      <c r="Y512" t="s">
        <v>257</v>
      </c>
      <c r="AA512">
        <v>2</v>
      </c>
    </row>
    <row r="513" spans="1:27" x14ac:dyDescent="0.15">
      <c r="A513">
        <v>7031</v>
      </c>
      <c r="B513">
        <v>7</v>
      </c>
      <c r="C513" s="7" t="s">
        <v>259</v>
      </c>
      <c r="D513">
        <v>31</v>
      </c>
      <c r="E513" t="s">
        <v>217</v>
      </c>
      <c r="F513" t="s">
        <v>182</v>
      </c>
      <c r="G513">
        <v>3</v>
      </c>
      <c r="H513" s="5" t="s">
        <v>109</v>
      </c>
      <c r="I513" s="9">
        <v>37954</v>
      </c>
      <c r="J513">
        <v>1</v>
      </c>
      <c r="K513">
        <v>4</v>
      </c>
      <c r="L513" t="s">
        <v>111</v>
      </c>
      <c r="N513">
        <v>0</v>
      </c>
      <c r="O513">
        <v>4</v>
      </c>
      <c r="P513">
        <v>4885</v>
      </c>
      <c r="Q513">
        <v>4</v>
      </c>
      <c r="R513">
        <v>136</v>
      </c>
      <c r="T513">
        <v>1</v>
      </c>
      <c r="U513">
        <v>4885</v>
      </c>
      <c r="W513" t="s">
        <v>252</v>
      </c>
      <c r="Y513" t="s">
        <v>257</v>
      </c>
      <c r="AA513">
        <v>2</v>
      </c>
    </row>
    <row r="514" spans="1:27" x14ac:dyDescent="0.15">
      <c r="A514">
        <v>7032</v>
      </c>
      <c r="B514">
        <v>7</v>
      </c>
      <c r="C514" s="7" t="s">
        <v>259</v>
      </c>
      <c r="D514">
        <v>32</v>
      </c>
      <c r="E514" t="s">
        <v>217</v>
      </c>
      <c r="F514" t="s">
        <v>182</v>
      </c>
      <c r="G514">
        <v>3</v>
      </c>
      <c r="H514" s="5" t="s">
        <v>109</v>
      </c>
      <c r="I514" s="9">
        <v>40960</v>
      </c>
      <c r="J514">
        <v>1</v>
      </c>
      <c r="K514">
        <v>4</v>
      </c>
      <c r="L514" t="s">
        <v>111</v>
      </c>
      <c r="N514">
        <v>0</v>
      </c>
      <c r="O514">
        <v>4</v>
      </c>
      <c r="P514">
        <v>5021</v>
      </c>
      <c r="Q514">
        <v>4</v>
      </c>
      <c r="R514">
        <v>136</v>
      </c>
      <c r="T514">
        <v>1</v>
      </c>
      <c r="U514">
        <v>5021</v>
      </c>
      <c r="W514" t="s">
        <v>252</v>
      </c>
      <c r="Y514" t="s">
        <v>257</v>
      </c>
      <c r="AA514">
        <v>2</v>
      </c>
    </row>
    <row r="515" spans="1:27" x14ac:dyDescent="0.15">
      <c r="A515">
        <v>7033</v>
      </c>
      <c r="B515">
        <v>7</v>
      </c>
      <c r="C515" s="7" t="s">
        <v>259</v>
      </c>
      <c r="D515">
        <v>33</v>
      </c>
      <c r="E515" t="s">
        <v>217</v>
      </c>
      <c r="F515" t="s">
        <v>182</v>
      </c>
      <c r="G515">
        <v>3</v>
      </c>
      <c r="H515" s="5" t="s">
        <v>109</v>
      </c>
      <c r="I515" s="9">
        <v>44099</v>
      </c>
      <c r="J515">
        <v>1</v>
      </c>
      <c r="K515">
        <v>4</v>
      </c>
      <c r="L515" t="s">
        <v>111</v>
      </c>
      <c r="N515">
        <v>0</v>
      </c>
      <c r="O515">
        <v>4</v>
      </c>
      <c r="P515">
        <v>5157</v>
      </c>
      <c r="Q515">
        <v>4</v>
      </c>
      <c r="R515">
        <v>135</v>
      </c>
      <c r="T515">
        <v>1</v>
      </c>
      <c r="U515">
        <v>5157</v>
      </c>
      <c r="W515" t="s">
        <v>252</v>
      </c>
      <c r="Y515" t="s">
        <v>257</v>
      </c>
      <c r="AA515">
        <v>2</v>
      </c>
    </row>
    <row r="516" spans="1:27" x14ac:dyDescent="0.15">
      <c r="A516">
        <v>7034</v>
      </c>
      <c r="B516">
        <v>7</v>
      </c>
      <c r="C516" s="7" t="s">
        <v>259</v>
      </c>
      <c r="D516">
        <v>34</v>
      </c>
      <c r="E516" t="s">
        <v>217</v>
      </c>
      <c r="F516" t="s">
        <v>182</v>
      </c>
      <c r="G516">
        <v>3</v>
      </c>
      <c r="H516" s="5" t="s">
        <v>109</v>
      </c>
      <c r="I516" s="9">
        <v>47375</v>
      </c>
      <c r="J516">
        <v>1</v>
      </c>
      <c r="K516">
        <v>4</v>
      </c>
      <c r="L516" t="s">
        <v>111</v>
      </c>
      <c r="N516">
        <v>0</v>
      </c>
      <c r="O516">
        <v>4</v>
      </c>
      <c r="P516">
        <v>5292</v>
      </c>
      <c r="Q516">
        <v>4</v>
      </c>
      <c r="R516">
        <v>136</v>
      </c>
      <c r="T516">
        <v>1</v>
      </c>
      <c r="U516">
        <v>5292</v>
      </c>
      <c r="W516" t="s">
        <v>252</v>
      </c>
      <c r="Y516" t="s">
        <v>257</v>
      </c>
      <c r="AA516">
        <v>2</v>
      </c>
    </row>
    <row r="517" spans="1:27" x14ac:dyDescent="0.15">
      <c r="A517">
        <v>7035</v>
      </c>
      <c r="B517">
        <v>7</v>
      </c>
      <c r="C517" s="7" t="s">
        <v>259</v>
      </c>
      <c r="D517">
        <v>35</v>
      </c>
      <c r="E517" t="s">
        <v>217</v>
      </c>
      <c r="F517" t="s">
        <v>182</v>
      </c>
      <c r="G517">
        <v>3</v>
      </c>
      <c r="H517" s="5" t="s">
        <v>109</v>
      </c>
      <c r="I517" s="9">
        <v>50788</v>
      </c>
      <c r="J517">
        <v>1</v>
      </c>
      <c r="K517">
        <v>4</v>
      </c>
      <c r="L517" t="s">
        <v>111</v>
      </c>
      <c r="N517">
        <v>0</v>
      </c>
      <c r="O517">
        <v>4</v>
      </c>
      <c r="P517">
        <v>5428</v>
      </c>
      <c r="Q517">
        <v>4</v>
      </c>
      <c r="R517">
        <v>136</v>
      </c>
      <c r="T517">
        <v>1</v>
      </c>
      <c r="U517">
        <v>5428</v>
      </c>
      <c r="W517" t="s">
        <v>252</v>
      </c>
      <c r="Y517" t="s">
        <v>257</v>
      </c>
      <c r="AA517">
        <v>2</v>
      </c>
    </row>
    <row r="518" spans="1:27" x14ac:dyDescent="0.15">
      <c r="A518">
        <v>7036</v>
      </c>
      <c r="B518">
        <v>7</v>
      </c>
      <c r="C518" s="7" t="s">
        <v>259</v>
      </c>
      <c r="D518">
        <v>36</v>
      </c>
      <c r="E518" t="s">
        <v>217</v>
      </c>
      <c r="F518" t="s">
        <v>182</v>
      </c>
      <c r="G518">
        <v>3</v>
      </c>
      <c r="H518" s="5" t="s">
        <v>109</v>
      </c>
      <c r="I518" s="9">
        <v>54340</v>
      </c>
      <c r="J518">
        <v>1</v>
      </c>
      <c r="K518">
        <v>4</v>
      </c>
      <c r="L518" t="s">
        <v>111</v>
      </c>
      <c r="N518">
        <v>0</v>
      </c>
      <c r="O518">
        <v>4</v>
      </c>
      <c r="P518">
        <v>5564</v>
      </c>
      <c r="Q518">
        <v>4</v>
      </c>
      <c r="R518">
        <v>136</v>
      </c>
      <c r="T518">
        <v>1</v>
      </c>
      <c r="U518">
        <v>5564</v>
      </c>
      <c r="W518" t="s">
        <v>252</v>
      </c>
      <c r="Y518" t="s">
        <v>257</v>
      </c>
      <c r="AA518">
        <v>2</v>
      </c>
    </row>
    <row r="519" spans="1:27" x14ac:dyDescent="0.15">
      <c r="A519">
        <v>7037</v>
      </c>
      <c r="B519">
        <v>7</v>
      </c>
      <c r="C519" s="7" t="s">
        <v>259</v>
      </c>
      <c r="D519">
        <v>37</v>
      </c>
      <c r="E519" t="s">
        <v>217</v>
      </c>
      <c r="F519" t="s">
        <v>182</v>
      </c>
      <c r="G519">
        <v>3</v>
      </c>
      <c r="H519" s="5" t="s">
        <v>109</v>
      </c>
      <c r="I519" s="9">
        <v>58034</v>
      </c>
      <c r="J519">
        <v>1</v>
      </c>
      <c r="K519">
        <v>4</v>
      </c>
      <c r="L519" t="s">
        <v>111</v>
      </c>
      <c r="N519">
        <v>0</v>
      </c>
      <c r="O519">
        <v>4</v>
      </c>
      <c r="P519">
        <v>5700</v>
      </c>
      <c r="Q519">
        <v>4</v>
      </c>
      <c r="R519">
        <v>135</v>
      </c>
      <c r="T519">
        <v>1</v>
      </c>
      <c r="U519">
        <v>5700</v>
      </c>
      <c r="W519" t="s">
        <v>252</v>
      </c>
      <c r="Y519" t="s">
        <v>257</v>
      </c>
      <c r="AA519">
        <v>2</v>
      </c>
    </row>
    <row r="520" spans="1:27" x14ac:dyDescent="0.15">
      <c r="A520">
        <v>7038</v>
      </c>
      <c r="B520">
        <v>7</v>
      </c>
      <c r="C520" s="7" t="s">
        <v>259</v>
      </c>
      <c r="D520">
        <v>38</v>
      </c>
      <c r="E520" t="s">
        <v>217</v>
      </c>
      <c r="F520" t="s">
        <v>182</v>
      </c>
      <c r="G520">
        <v>3</v>
      </c>
      <c r="H520" s="5" t="s">
        <v>109</v>
      </c>
      <c r="I520" s="9">
        <v>61870</v>
      </c>
      <c r="J520">
        <v>1</v>
      </c>
      <c r="K520">
        <v>4</v>
      </c>
      <c r="L520" t="s">
        <v>111</v>
      </c>
      <c r="N520">
        <v>0</v>
      </c>
      <c r="O520">
        <v>4</v>
      </c>
      <c r="P520">
        <v>5835</v>
      </c>
      <c r="Q520">
        <v>4</v>
      </c>
      <c r="R520">
        <v>136</v>
      </c>
      <c r="T520">
        <v>1</v>
      </c>
      <c r="U520">
        <v>5835</v>
      </c>
      <c r="W520" t="s">
        <v>252</v>
      </c>
      <c r="Y520" t="s">
        <v>257</v>
      </c>
      <c r="AA520">
        <v>2</v>
      </c>
    </row>
    <row r="521" spans="1:27" x14ac:dyDescent="0.15">
      <c r="A521">
        <v>7039</v>
      </c>
      <c r="B521">
        <v>7</v>
      </c>
      <c r="C521" s="7" t="s">
        <v>259</v>
      </c>
      <c r="D521">
        <v>39</v>
      </c>
      <c r="E521" t="s">
        <v>217</v>
      </c>
      <c r="F521" t="s">
        <v>182</v>
      </c>
      <c r="G521">
        <v>3</v>
      </c>
      <c r="H521" s="5" t="s">
        <v>109</v>
      </c>
      <c r="I521" s="9">
        <v>65849</v>
      </c>
      <c r="J521">
        <v>1</v>
      </c>
      <c r="K521">
        <v>4</v>
      </c>
      <c r="L521" t="s">
        <v>111</v>
      </c>
      <c r="N521">
        <v>0</v>
      </c>
      <c r="O521">
        <v>4</v>
      </c>
      <c r="P521">
        <v>5971</v>
      </c>
      <c r="Q521">
        <v>4</v>
      </c>
      <c r="R521">
        <v>136</v>
      </c>
      <c r="T521">
        <v>1</v>
      </c>
      <c r="U521">
        <v>5971</v>
      </c>
      <c r="W521" t="s">
        <v>252</v>
      </c>
      <c r="Y521" t="s">
        <v>257</v>
      </c>
      <c r="AA521">
        <v>2</v>
      </c>
    </row>
    <row r="522" spans="1:27" x14ac:dyDescent="0.15">
      <c r="A522">
        <v>7040</v>
      </c>
      <c r="B522">
        <v>7</v>
      </c>
      <c r="C522" s="7" t="s">
        <v>259</v>
      </c>
      <c r="D522">
        <v>40</v>
      </c>
      <c r="E522" t="s">
        <v>217</v>
      </c>
      <c r="F522" t="s">
        <v>182</v>
      </c>
      <c r="G522">
        <v>3</v>
      </c>
      <c r="H522" s="5" t="s">
        <v>109</v>
      </c>
      <c r="I522" s="9">
        <v>69975</v>
      </c>
      <c r="J522">
        <v>4001</v>
      </c>
      <c r="K522">
        <v>85</v>
      </c>
      <c r="L522">
        <v>4002</v>
      </c>
      <c r="M522">
        <v>85</v>
      </c>
      <c r="N522">
        <v>1</v>
      </c>
      <c r="O522">
        <v>4</v>
      </c>
      <c r="P522">
        <v>6107</v>
      </c>
      <c r="Q522">
        <v>4</v>
      </c>
      <c r="R522">
        <v>1696</v>
      </c>
      <c r="T522">
        <v>1</v>
      </c>
      <c r="U522">
        <v>6107</v>
      </c>
      <c r="W522" t="s">
        <v>252</v>
      </c>
      <c r="Y522" t="s">
        <v>257</v>
      </c>
      <c r="AA522">
        <v>2</v>
      </c>
    </row>
    <row r="523" spans="1:27" x14ac:dyDescent="0.15">
      <c r="A523">
        <v>7041</v>
      </c>
      <c r="B523">
        <v>7</v>
      </c>
      <c r="C523" s="7" t="s">
        <v>260</v>
      </c>
      <c r="D523">
        <v>41</v>
      </c>
      <c r="E523" t="s">
        <v>218</v>
      </c>
      <c r="F523" t="s">
        <v>183</v>
      </c>
      <c r="G523">
        <v>4</v>
      </c>
      <c r="H523" s="5" t="s">
        <v>108</v>
      </c>
      <c r="I523" s="9">
        <v>74247</v>
      </c>
      <c r="J523">
        <v>1</v>
      </c>
      <c r="K523">
        <v>6</v>
      </c>
      <c r="L523" t="s">
        <v>111</v>
      </c>
      <c r="N523">
        <v>0</v>
      </c>
      <c r="O523">
        <v>4</v>
      </c>
      <c r="P523">
        <v>7803</v>
      </c>
      <c r="Q523">
        <v>4</v>
      </c>
      <c r="R523">
        <v>170</v>
      </c>
      <c r="T523">
        <v>1</v>
      </c>
      <c r="U523">
        <v>7803</v>
      </c>
      <c r="W523" t="s">
        <v>253</v>
      </c>
      <c r="Y523" t="s">
        <v>257</v>
      </c>
      <c r="AA523">
        <v>2</v>
      </c>
    </row>
    <row r="524" spans="1:27" x14ac:dyDescent="0.15">
      <c r="A524">
        <v>7042</v>
      </c>
      <c r="B524">
        <v>7</v>
      </c>
      <c r="C524" s="7" t="s">
        <v>260</v>
      </c>
      <c r="D524">
        <v>42</v>
      </c>
      <c r="E524" t="s">
        <v>218</v>
      </c>
      <c r="F524" t="s">
        <v>183</v>
      </c>
      <c r="G524">
        <v>4</v>
      </c>
      <c r="H524" s="5" t="s">
        <v>108</v>
      </c>
      <c r="I524" s="9">
        <v>78668</v>
      </c>
      <c r="J524">
        <v>1</v>
      </c>
      <c r="K524">
        <v>6</v>
      </c>
      <c r="L524" t="s">
        <v>111</v>
      </c>
      <c r="N524">
        <v>0</v>
      </c>
      <c r="O524">
        <v>4</v>
      </c>
      <c r="P524">
        <v>7973</v>
      </c>
      <c r="Q524">
        <v>4</v>
      </c>
      <c r="R524">
        <v>170</v>
      </c>
      <c r="T524">
        <v>1</v>
      </c>
      <c r="U524">
        <v>7973</v>
      </c>
      <c r="W524" t="s">
        <v>253</v>
      </c>
      <c r="Y524" t="s">
        <v>257</v>
      </c>
      <c r="AA524">
        <v>2</v>
      </c>
    </row>
    <row r="525" spans="1:27" x14ac:dyDescent="0.15">
      <c r="A525">
        <v>7043</v>
      </c>
      <c r="B525">
        <v>7</v>
      </c>
      <c r="C525" s="7" t="s">
        <v>260</v>
      </c>
      <c r="D525">
        <v>43</v>
      </c>
      <c r="E525" t="s">
        <v>218</v>
      </c>
      <c r="F525" t="s">
        <v>183</v>
      </c>
      <c r="G525">
        <v>4</v>
      </c>
      <c r="H525" s="5" t="s">
        <v>108</v>
      </c>
      <c r="I525" s="9">
        <v>83238</v>
      </c>
      <c r="J525">
        <v>1</v>
      </c>
      <c r="K525">
        <v>6</v>
      </c>
      <c r="L525" t="s">
        <v>111</v>
      </c>
      <c r="N525">
        <v>0</v>
      </c>
      <c r="O525">
        <v>4</v>
      </c>
      <c r="P525">
        <v>8143</v>
      </c>
      <c r="Q525">
        <v>4</v>
      </c>
      <c r="R525">
        <v>169</v>
      </c>
      <c r="T525">
        <v>1</v>
      </c>
      <c r="U525">
        <v>8143</v>
      </c>
      <c r="W525" t="s">
        <v>253</v>
      </c>
      <c r="Y525" t="s">
        <v>257</v>
      </c>
      <c r="AA525">
        <v>2</v>
      </c>
    </row>
    <row r="526" spans="1:27" x14ac:dyDescent="0.15">
      <c r="A526">
        <v>7044</v>
      </c>
      <c r="B526">
        <v>7</v>
      </c>
      <c r="C526" s="7" t="s">
        <v>260</v>
      </c>
      <c r="D526">
        <v>44</v>
      </c>
      <c r="E526" t="s">
        <v>218</v>
      </c>
      <c r="F526" t="s">
        <v>183</v>
      </c>
      <c r="G526">
        <v>4</v>
      </c>
      <c r="H526" s="5" t="s">
        <v>108</v>
      </c>
      <c r="I526" s="9">
        <v>87960</v>
      </c>
      <c r="J526">
        <v>1</v>
      </c>
      <c r="K526">
        <v>6</v>
      </c>
      <c r="L526" t="s">
        <v>111</v>
      </c>
      <c r="N526">
        <v>0</v>
      </c>
      <c r="O526">
        <v>4</v>
      </c>
      <c r="P526">
        <v>8312</v>
      </c>
      <c r="Q526">
        <v>4</v>
      </c>
      <c r="R526">
        <v>170</v>
      </c>
      <c r="T526">
        <v>1</v>
      </c>
      <c r="U526">
        <v>8312</v>
      </c>
      <c r="W526" t="s">
        <v>253</v>
      </c>
      <c r="Y526" t="s">
        <v>257</v>
      </c>
      <c r="AA526">
        <v>2</v>
      </c>
    </row>
    <row r="527" spans="1:27" x14ac:dyDescent="0.15">
      <c r="A527">
        <v>7045</v>
      </c>
      <c r="B527">
        <v>7</v>
      </c>
      <c r="C527" s="7" t="s">
        <v>260</v>
      </c>
      <c r="D527">
        <v>45</v>
      </c>
      <c r="E527" t="s">
        <v>218</v>
      </c>
      <c r="F527" t="s">
        <v>183</v>
      </c>
      <c r="G527">
        <v>4</v>
      </c>
      <c r="H527" s="5" t="s">
        <v>108</v>
      </c>
      <c r="I527" s="9">
        <v>92834</v>
      </c>
      <c r="J527">
        <v>1</v>
      </c>
      <c r="K527">
        <v>6</v>
      </c>
      <c r="L527" t="s">
        <v>111</v>
      </c>
      <c r="N527">
        <v>0</v>
      </c>
      <c r="O527">
        <v>4</v>
      </c>
      <c r="P527">
        <v>8482</v>
      </c>
      <c r="Q527">
        <v>4</v>
      </c>
      <c r="R527">
        <v>170</v>
      </c>
      <c r="T527">
        <v>1</v>
      </c>
      <c r="U527">
        <v>8482</v>
      </c>
      <c r="W527" t="s">
        <v>253</v>
      </c>
      <c r="Y527" t="s">
        <v>257</v>
      </c>
      <c r="AA527">
        <v>2</v>
      </c>
    </row>
    <row r="528" spans="1:27" x14ac:dyDescent="0.15">
      <c r="A528">
        <v>7046</v>
      </c>
      <c r="B528">
        <v>7</v>
      </c>
      <c r="C528" s="7" t="s">
        <v>260</v>
      </c>
      <c r="D528">
        <v>46</v>
      </c>
      <c r="E528" t="s">
        <v>218</v>
      </c>
      <c r="F528" t="s">
        <v>183</v>
      </c>
      <c r="G528">
        <v>4</v>
      </c>
      <c r="H528" s="5" t="s">
        <v>108</v>
      </c>
      <c r="I528" s="9">
        <v>97863</v>
      </c>
      <c r="J528">
        <v>1</v>
      </c>
      <c r="K528">
        <v>8</v>
      </c>
      <c r="L528" t="s">
        <v>111</v>
      </c>
      <c r="N528">
        <v>0</v>
      </c>
      <c r="O528">
        <v>4</v>
      </c>
      <c r="P528">
        <v>8652</v>
      </c>
      <c r="Q528">
        <v>4</v>
      </c>
      <c r="R528">
        <v>169</v>
      </c>
      <c r="T528">
        <v>1</v>
      </c>
      <c r="U528">
        <v>8652</v>
      </c>
      <c r="W528" t="s">
        <v>253</v>
      </c>
      <c r="Y528" t="s">
        <v>257</v>
      </c>
      <c r="AA528">
        <v>2</v>
      </c>
    </row>
    <row r="529" spans="1:27" x14ac:dyDescent="0.15">
      <c r="A529">
        <v>7047</v>
      </c>
      <c r="B529">
        <v>7</v>
      </c>
      <c r="C529" s="7" t="s">
        <v>260</v>
      </c>
      <c r="D529">
        <v>47</v>
      </c>
      <c r="E529" t="s">
        <v>218</v>
      </c>
      <c r="F529" t="s">
        <v>183</v>
      </c>
      <c r="G529">
        <v>4</v>
      </c>
      <c r="H529" s="5" t="s">
        <v>108</v>
      </c>
      <c r="I529" s="9">
        <v>103046</v>
      </c>
      <c r="J529">
        <v>1</v>
      </c>
      <c r="K529">
        <v>8</v>
      </c>
      <c r="L529" t="s">
        <v>111</v>
      </c>
      <c r="N529">
        <v>0</v>
      </c>
      <c r="O529">
        <v>4</v>
      </c>
      <c r="P529">
        <v>8821</v>
      </c>
      <c r="Q529">
        <v>4</v>
      </c>
      <c r="R529">
        <v>170</v>
      </c>
      <c r="T529">
        <v>1</v>
      </c>
      <c r="U529">
        <v>8821</v>
      </c>
      <c r="W529" t="s">
        <v>253</v>
      </c>
      <c r="Y529" t="s">
        <v>257</v>
      </c>
      <c r="AA529">
        <v>2</v>
      </c>
    </row>
    <row r="530" spans="1:27" x14ac:dyDescent="0.15">
      <c r="A530">
        <v>7048</v>
      </c>
      <c r="B530">
        <v>7</v>
      </c>
      <c r="C530" s="7" t="s">
        <v>260</v>
      </c>
      <c r="D530">
        <v>48</v>
      </c>
      <c r="E530" t="s">
        <v>218</v>
      </c>
      <c r="F530" t="s">
        <v>183</v>
      </c>
      <c r="G530">
        <v>4</v>
      </c>
      <c r="H530" s="5" t="s">
        <v>108</v>
      </c>
      <c r="I530" s="9">
        <v>108387</v>
      </c>
      <c r="J530">
        <v>1</v>
      </c>
      <c r="K530">
        <v>8</v>
      </c>
      <c r="L530" t="s">
        <v>111</v>
      </c>
      <c r="N530">
        <v>0</v>
      </c>
      <c r="O530">
        <v>4</v>
      </c>
      <c r="P530">
        <v>8991</v>
      </c>
      <c r="Q530">
        <v>4</v>
      </c>
      <c r="R530">
        <v>169</v>
      </c>
      <c r="T530">
        <v>1</v>
      </c>
      <c r="U530">
        <v>8991</v>
      </c>
      <c r="W530" t="s">
        <v>253</v>
      </c>
      <c r="Y530" t="s">
        <v>257</v>
      </c>
      <c r="AA530">
        <v>2</v>
      </c>
    </row>
    <row r="531" spans="1:27" x14ac:dyDescent="0.15">
      <c r="A531">
        <v>7049</v>
      </c>
      <c r="B531">
        <v>7</v>
      </c>
      <c r="C531" s="7" t="s">
        <v>260</v>
      </c>
      <c r="D531">
        <v>49</v>
      </c>
      <c r="E531" t="s">
        <v>218</v>
      </c>
      <c r="F531" t="s">
        <v>183</v>
      </c>
      <c r="G531">
        <v>4</v>
      </c>
      <c r="H531" s="5" t="s">
        <v>108</v>
      </c>
      <c r="I531" s="9">
        <v>113886</v>
      </c>
      <c r="J531">
        <v>1</v>
      </c>
      <c r="K531">
        <v>8</v>
      </c>
      <c r="L531" t="s">
        <v>111</v>
      </c>
      <c r="N531">
        <v>0</v>
      </c>
      <c r="O531">
        <v>4</v>
      </c>
      <c r="P531">
        <v>9160</v>
      </c>
      <c r="Q531">
        <v>4</v>
      </c>
      <c r="R531">
        <v>170</v>
      </c>
      <c r="T531">
        <v>1</v>
      </c>
      <c r="U531">
        <v>9160</v>
      </c>
      <c r="W531" t="s">
        <v>253</v>
      </c>
      <c r="Y531" t="s">
        <v>257</v>
      </c>
      <c r="AA531">
        <v>2</v>
      </c>
    </row>
    <row r="532" spans="1:27" x14ac:dyDescent="0.15">
      <c r="A532">
        <v>7050</v>
      </c>
      <c r="B532">
        <v>7</v>
      </c>
      <c r="C532" s="7" t="s">
        <v>260</v>
      </c>
      <c r="D532">
        <v>50</v>
      </c>
      <c r="E532" t="s">
        <v>218</v>
      </c>
      <c r="F532" t="s">
        <v>183</v>
      </c>
      <c r="G532">
        <v>4</v>
      </c>
      <c r="H532" s="5" t="s">
        <v>108</v>
      </c>
      <c r="I532" s="9">
        <v>119544</v>
      </c>
      <c r="J532">
        <v>5001</v>
      </c>
      <c r="K532">
        <v>130</v>
      </c>
      <c r="L532">
        <v>5002</v>
      </c>
      <c r="M532">
        <v>130</v>
      </c>
      <c r="N532">
        <v>1</v>
      </c>
      <c r="O532">
        <v>4</v>
      </c>
      <c r="P532">
        <v>9330</v>
      </c>
      <c r="Q532">
        <v>4</v>
      </c>
      <c r="R532">
        <v>2070</v>
      </c>
      <c r="T532">
        <v>1</v>
      </c>
      <c r="U532">
        <v>9330</v>
      </c>
      <c r="W532" t="s">
        <v>253</v>
      </c>
      <c r="Y532" t="s">
        <v>257</v>
      </c>
      <c r="AA532">
        <v>2</v>
      </c>
    </row>
    <row r="533" spans="1:27" x14ac:dyDescent="0.15">
      <c r="A533">
        <v>7051</v>
      </c>
      <c r="B533">
        <v>7</v>
      </c>
      <c r="C533" s="7" t="s">
        <v>261</v>
      </c>
      <c r="D533">
        <v>51</v>
      </c>
      <c r="E533" t="s">
        <v>219</v>
      </c>
      <c r="F533" t="s">
        <v>184</v>
      </c>
      <c r="G533">
        <v>4</v>
      </c>
      <c r="H533" s="5" t="s">
        <v>109</v>
      </c>
      <c r="I533" s="9">
        <v>125362</v>
      </c>
      <c r="J533">
        <v>1</v>
      </c>
      <c r="K533">
        <v>10</v>
      </c>
      <c r="L533" t="s">
        <v>111</v>
      </c>
      <c r="N533">
        <v>0</v>
      </c>
      <c r="O533">
        <v>4</v>
      </c>
      <c r="P533">
        <v>11400</v>
      </c>
      <c r="Q533">
        <v>4</v>
      </c>
      <c r="R533">
        <v>203</v>
      </c>
      <c r="T533">
        <v>1</v>
      </c>
      <c r="U533">
        <v>11400</v>
      </c>
      <c r="W533" t="s">
        <v>254</v>
      </c>
      <c r="Y533" t="s">
        <v>257</v>
      </c>
      <c r="AA533">
        <v>2</v>
      </c>
    </row>
    <row r="534" spans="1:27" x14ac:dyDescent="0.15">
      <c r="A534">
        <v>7052</v>
      </c>
      <c r="B534">
        <v>7</v>
      </c>
      <c r="C534" s="7" t="s">
        <v>261</v>
      </c>
      <c r="D534">
        <v>52</v>
      </c>
      <c r="E534" t="s">
        <v>219</v>
      </c>
      <c r="F534" t="s">
        <v>184</v>
      </c>
      <c r="G534">
        <v>4</v>
      </c>
      <c r="H534" s="5" t="s">
        <v>109</v>
      </c>
      <c r="I534" s="9">
        <v>131343</v>
      </c>
      <c r="J534">
        <v>1</v>
      </c>
      <c r="K534">
        <v>10</v>
      </c>
      <c r="L534" t="s">
        <v>111</v>
      </c>
      <c r="N534">
        <v>0</v>
      </c>
      <c r="O534">
        <v>4</v>
      </c>
      <c r="P534">
        <v>11603</v>
      </c>
      <c r="Q534">
        <v>4</v>
      </c>
      <c r="R534">
        <v>204</v>
      </c>
      <c r="T534">
        <v>1</v>
      </c>
      <c r="U534">
        <v>11603</v>
      </c>
      <c r="W534" t="s">
        <v>254</v>
      </c>
      <c r="Y534" t="s">
        <v>257</v>
      </c>
      <c r="AA534">
        <v>2</v>
      </c>
    </row>
    <row r="535" spans="1:27" x14ac:dyDescent="0.15">
      <c r="A535">
        <v>7053</v>
      </c>
      <c r="B535">
        <v>7</v>
      </c>
      <c r="C535" s="7" t="s">
        <v>261</v>
      </c>
      <c r="D535">
        <v>53</v>
      </c>
      <c r="E535" t="s">
        <v>219</v>
      </c>
      <c r="F535" t="s">
        <v>184</v>
      </c>
      <c r="G535">
        <v>4</v>
      </c>
      <c r="H535" s="5" t="s">
        <v>109</v>
      </c>
      <c r="I535" s="9">
        <v>137487</v>
      </c>
      <c r="J535">
        <v>1</v>
      </c>
      <c r="K535">
        <v>10</v>
      </c>
      <c r="L535" t="s">
        <v>111</v>
      </c>
      <c r="N535">
        <v>0</v>
      </c>
      <c r="O535">
        <v>4</v>
      </c>
      <c r="P535">
        <v>11807</v>
      </c>
      <c r="Q535">
        <v>4</v>
      </c>
      <c r="R535">
        <v>204</v>
      </c>
      <c r="T535">
        <v>1</v>
      </c>
      <c r="U535">
        <v>11807</v>
      </c>
      <c r="W535" t="s">
        <v>254</v>
      </c>
      <c r="Y535" t="s">
        <v>257</v>
      </c>
      <c r="AA535">
        <v>2</v>
      </c>
    </row>
    <row r="536" spans="1:27" x14ac:dyDescent="0.15">
      <c r="A536">
        <v>7054</v>
      </c>
      <c r="B536">
        <v>7</v>
      </c>
      <c r="C536" s="7" t="s">
        <v>261</v>
      </c>
      <c r="D536">
        <v>54</v>
      </c>
      <c r="E536" t="s">
        <v>219</v>
      </c>
      <c r="F536" t="s">
        <v>184</v>
      </c>
      <c r="G536">
        <v>4</v>
      </c>
      <c r="H536" s="5" t="s">
        <v>109</v>
      </c>
      <c r="I536" s="9">
        <v>143795</v>
      </c>
      <c r="J536">
        <v>1</v>
      </c>
      <c r="K536">
        <v>10</v>
      </c>
      <c r="L536" t="s">
        <v>111</v>
      </c>
      <c r="N536">
        <v>0</v>
      </c>
      <c r="O536">
        <v>4</v>
      </c>
      <c r="P536">
        <v>12011</v>
      </c>
      <c r="Q536">
        <v>4</v>
      </c>
      <c r="R536">
        <v>203</v>
      </c>
      <c r="T536">
        <v>1</v>
      </c>
      <c r="U536">
        <v>12011</v>
      </c>
      <c r="W536" t="s">
        <v>254</v>
      </c>
      <c r="Y536" t="s">
        <v>257</v>
      </c>
      <c r="AA536">
        <v>2</v>
      </c>
    </row>
    <row r="537" spans="1:27" x14ac:dyDescent="0.15">
      <c r="A537">
        <v>7055</v>
      </c>
      <c r="B537">
        <v>7</v>
      </c>
      <c r="C537" s="7" t="s">
        <v>261</v>
      </c>
      <c r="D537">
        <v>55</v>
      </c>
      <c r="E537" t="s">
        <v>219</v>
      </c>
      <c r="F537" t="s">
        <v>184</v>
      </c>
      <c r="G537">
        <v>4</v>
      </c>
      <c r="H537" s="5" t="s">
        <v>109</v>
      </c>
      <c r="I537" s="9">
        <v>150269</v>
      </c>
      <c r="J537">
        <v>1</v>
      </c>
      <c r="K537">
        <v>10</v>
      </c>
      <c r="L537" t="s">
        <v>111</v>
      </c>
      <c r="N537">
        <v>0</v>
      </c>
      <c r="O537">
        <v>4</v>
      </c>
      <c r="P537">
        <v>12214</v>
      </c>
      <c r="Q537">
        <v>4</v>
      </c>
      <c r="R537">
        <v>204</v>
      </c>
      <c r="T537">
        <v>1</v>
      </c>
      <c r="U537">
        <v>12214</v>
      </c>
      <c r="W537" t="s">
        <v>254</v>
      </c>
      <c r="Y537" t="s">
        <v>257</v>
      </c>
      <c r="AA537">
        <v>2</v>
      </c>
    </row>
    <row r="538" spans="1:27" x14ac:dyDescent="0.15">
      <c r="A538">
        <v>7056</v>
      </c>
      <c r="B538">
        <v>7</v>
      </c>
      <c r="C538" s="7" t="s">
        <v>261</v>
      </c>
      <c r="D538">
        <v>56</v>
      </c>
      <c r="E538" t="s">
        <v>219</v>
      </c>
      <c r="F538" t="s">
        <v>184</v>
      </c>
      <c r="G538">
        <v>4</v>
      </c>
      <c r="H538" s="5" t="s">
        <v>109</v>
      </c>
      <c r="I538" s="9">
        <v>156910</v>
      </c>
      <c r="J538">
        <v>1</v>
      </c>
      <c r="K538">
        <v>15</v>
      </c>
      <c r="L538" t="s">
        <v>111</v>
      </c>
      <c r="N538">
        <v>0</v>
      </c>
      <c r="O538">
        <v>4</v>
      </c>
      <c r="P538">
        <v>12418</v>
      </c>
      <c r="Q538">
        <v>4</v>
      </c>
      <c r="R538">
        <v>203</v>
      </c>
      <c r="T538">
        <v>1</v>
      </c>
      <c r="U538">
        <v>12418</v>
      </c>
      <c r="W538" t="s">
        <v>254</v>
      </c>
      <c r="Y538" t="s">
        <v>257</v>
      </c>
      <c r="AA538">
        <v>2</v>
      </c>
    </row>
    <row r="539" spans="1:27" x14ac:dyDescent="0.15">
      <c r="A539">
        <v>7057</v>
      </c>
      <c r="B539">
        <v>7</v>
      </c>
      <c r="C539" s="7" t="s">
        <v>261</v>
      </c>
      <c r="D539">
        <v>57</v>
      </c>
      <c r="E539" t="s">
        <v>219</v>
      </c>
      <c r="F539" t="s">
        <v>184</v>
      </c>
      <c r="G539">
        <v>4</v>
      </c>
      <c r="H539" s="5" t="s">
        <v>109</v>
      </c>
      <c r="I539" s="9">
        <v>163719</v>
      </c>
      <c r="J539">
        <v>1</v>
      </c>
      <c r="K539">
        <v>15</v>
      </c>
      <c r="L539" t="s">
        <v>111</v>
      </c>
      <c r="N539">
        <v>0</v>
      </c>
      <c r="O539">
        <v>4</v>
      </c>
      <c r="P539">
        <v>12621</v>
      </c>
      <c r="Q539">
        <v>4</v>
      </c>
      <c r="R539">
        <v>204</v>
      </c>
      <c r="T539">
        <v>1</v>
      </c>
      <c r="U539">
        <v>12621</v>
      </c>
      <c r="W539" t="s">
        <v>254</v>
      </c>
      <c r="Y539" t="s">
        <v>257</v>
      </c>
      <c r="AA539">
        <v>2</v>
      </c>
    </row>
    <row r="540" spans="1:27" x14ac:dyDescent="0.15">
      <c r="A540">
        <v>7058</v>
      </c>
      <c r="B540">
        <v>7</v>
      </c>
      <c r="C540" s="7" t="s">
        <v>261</v>
      </c>
      <c r="D540">
        <v>58</v>
      </c>
      <c r="E540" t="s">
        <v>219</v>
      </c>
      <c r="F540" t="s">
        <v>184</v>
      </c>
      <c r="G540">
        <v>4</v>
      </c>
      <c r="H540" s="5" t="s">
        <v>109</v>
      </c>
      <c r="I540" s="9">
        <v>170697</v>
      </c>
      <c r="J540">
        <v>1</v>
      </c>
      <c r="K540">
        <v>15</v>
      </c>
      <c r="L540" t="s">
        <v>111</v>
      </c>
      <c r="N540">
        <v>0</v>
      </c>
      <c r="O540">
        <v>4</v>
      </c>
      <c r="P540">
        <v>12825</v>
      </c>
      <c r="Q540">
        <v>4</v>
      </c>
      <c r="R540">
        <v>203</v>
      </c>
      <c r="T540">
        <v>1</v>
      </c>
      <c r="U540">
        <v>12825</v>
      </c>
      <c r="W540" t="s">
        <v>254</v>
      </c>
      <c r="Y540" t="s">
        <v>257</v>
      </c>
      <c r="AA540">
        <v>2</v>
      </c>
    </row>
    <row r="541" spans="1:27" x14ac:dyDescent="0.15">
      <c r="A541">
        <v>7059</v>
      </c>
      <c r="B541">
        <v>7</v>
      </c>
      <c r="C541" s="7" t="s">
        <v>261</v>
      </c>
      <c r="D541">
        <v>59</v>
      </c>
      <c r="E541" t="s">
        <v>219</v>
      </c>
      <c r="F541" t="s">
        <v>184</v>
      </c>
      <c r="G541">
        <v>4</v>
      </c>
      <c r="H541" s="5" t="s">
        <v>109</v>
      </c>
      <c r="I541" s="9">
        <v>177846</v>
      </c>
      <c r="J541">
        <v>1</v>
      </c>
      <c r="K541">
        <v>15</v>
      </c>
      <c r="L541" t="s">
        <v>111</v>
      </c>
      <c r="N541">
        <v>0</v>
      </c>
      <c r="O541">
        <v>4</v>
      </c>
      <c r="P541">
        <v>13028</v>
      </c>
      <c r="Q541">
        <v>4</v>
      </c>
      <c r="R541">
        <v>204</v>
      </c>
      <c r="T541">
        <v>1</v>
      </c>
      <c r="U541">
        <v>13028</v>
      </c>
      <c r="W541" t="s">
        <v>254</v>
      </c>
      <c r="Y541" t="s">
        <v>257</v>
      </c>
      <c r="AA541">
        <v>2</v>
      </c>
    </row>
    <row r="542" spans="1:27" x14ac:dyDescent="0.15">
      <c r="A542">
        <v>7060</v>
      </c>
      <c r="B542">
        <v>7</v>
      </c>
      <c r="C542" s="7" t="s">
        <v>261</v>
      </c>
      <c r="D542">
        <v>60</v>
      </c>
      <c r="E542" t="s">
        <v>219</v>
      </c>
      <c r="F542" t="s">
        <v>184</v>
      </c>
      <c r="G542">
        <v>4</v>
      </c>
      <c r="H542" s="5" t="s">
        <v>109</v>
      </c>
      <c r="I542" s="9">
        <v>185166</v>
      </c>
      <c r="J542">
        <v>6001</v>
      </c>
      <c r="K542">
        <v>185</v>
      </c>
      <c r="L542">
        <v>6002</v>
      </c>
      <c r="M542">
        <v>185</v>
      </c>
      <c r="N542">
        <v>1</v>
      </c>
      <c r="O542">
        <v>4</v>
      </c>
      <c r="P542">
        <v>13232</v>
      </c>
      <c r="Q542">
        <v>4</v>
      </c>
      <c r="R542">
        <v>2443</v>
      </c>
      <c r="T542">
        <v>1</v>
      </c>
      <c r="U542">
        <v>13232</v>
      </c>
      <c r="W542" t="s">
        <v>254</v>
      </c>
      <c r="Y542" t="s">
        <v>257</v>
      </c>
      <c r="AA542">
        <v>2</v>
      </c>
    </row>
    <row r="543" spans="1:27" x14ac:dyDescent="0.15">
      <c r="A543">
        <v>7061</v>
      </c>
      <c r="B543">
        <v>7</v>
      </c>
      <c r="C543" s="7" t="s">
        <v>214</v>
      </c>
      <c r="D543">
        <v>61</v>
      </c>
      <c r="E543" t="s">
        <v>220</v>
      </c>
      <c r="F543" t="s">
        <v>185</v>
      </c>
      <c r="G543">
        <v>4</v>
      </c>
      <c r="H543" s="5" t="s">
        <v>110</v>
      </c>
      <c r="I543" s="9">
        <v>192660</v>
      </c>
      <c r="J543">
        <v>1</v>
      </c>
      <c r="K543">
        <v>20</v>
      </c>
      <c r="L543" t="s">
        <v>111</v>
      </c>
      <c r="N543">
        <v>0</v>
      </c>
      <c r="O543">
        <v>4</v>
      </c>
      <c r="P543">
        <v>15675</v>
      </c>
      <c r="Q543">
        <v>4</v>
      </c>
      <c r="R543">
        <v>237</v>
      </c>
      <c r="T543">
        <v>1</v>
      </c>
      <c r="U543">
        <v>15675</v>
      </c>
      <c r="W543" t="s">
        <v>255</v>
      </c>
      <c r="Y543" t="s">
        <v>257</v>
      </c>
      <c r="AA543">
        <v>2</v>
      </c>
    </row>
    <row r="544" spans="1:27" x14ac:dyDescent="0.15">
      <c r="A544">
        <v>7062</v>
      </c>
      <c r="B544">
        <v>7</v>
      </c>
      <c r="C544" s="7" t="s">
        <v>214</v>
      </c>
      <c r="D544">
        <v>62</v>
      </c>
      <c r="E544" t="s">
        <v>220</v>
      </c>
      <c r="F544" t="s">
        <v>185</v>
      </c>
      <c r="G544">
        <v>4</v>
      </c>
      <c r="H544" s="5" t="s">
        <v>110</v>
      </c>
      <c r="I544" s="9">
        <v>200327</v>
      </c>
      <c r="J544">
        <v>1</v>
      </c>
      <c r="K544">
        <v>20</v>
      </c>
      <c r="L544" t="s">
        <v>111</v>
      </c>
      <c r="N544">
        <v>0</v>
      </c>
      <c r="O544">
        <v>4</v>
      </c>
      <c r="P544">
        <v>15912</v>
      </c>
      <c r="Q544">
        <v>4</v>
      </c>
      <c r="R544">
        <v>238</v>
      </c>
      <c r="T544">
        <v>1</v>
      </c>
      <c r="U544">
        <v>15912</v>
      </c>
      <c r="W544" t="s">
        <v>255</v>
      </c>
      <c r="Y544" t="s">
        <v>257</v>
      </c>
      <c r="AA544">
        <v>2</v>
      </c>
    </row>
    <row r="545" spans="1:27" x14ac:dyDescent="0.15">
      <c r="A545">
        <v>7063</v>
      </c>
      <c r="B545">
        <v>7</v>
      </c>
      <c r="C545" s="7" t="s">
        <v>214</v>
      </c>
      <c r="D545">
        <v>63</v>
      </c>
      <c r="E545" t="s">
        <v>220</v>
      </c>
      <c r="F545" t="s">
        <v>185</v>
      </c>
      <c r="G545">
        <v>4</v>
      </c>
      <c r="H545" s="5" t="s">
        <v>110</v>
      </c>
      <c r="I545" s="9">
        <v>208169</v>
      </c>
      <c r="J545">
        <v>1</v>
      </c>
      <c r="K545">
        <v>20</v>
      </c>
      <c r="L545" t="s">
        <v>111</v>
      </c>
      <c r="N545">
        <v>0</v>
      </c>
      <c r="O545">
        <v>4</v>
      </c>
      <c r="P545">
        <v>16150</v>
      </c>
      <c r="Q545">
        <v>4</v>
      </c>
      <c r="R545">
        <v>237</v>
      </c>
      <c r="T545">
        <v>1</v>
      </c>
      <c r="U545">
        <v>16150</v>
      </c>
      <c r="W545" t="s">
        <v>255</v>
      </c>
      <c r="Y545" t="s">
        <v>257</v>
      </c>
      <c r="AA545">
        <v>2</v>
      </c>
    </row>
    <row r="546" spans="1:27" x14ac:dyDescent="0.15">
      <c r="A546">
        <v>7064</v>
      </c>
      <c r="B546">
        <v>7</v>
      </c>
      <c r="C546" s="7" t="s">
        <v>214</v>
      </c>
      <c r="D546">
        <v>64</v>
      </c>
      <c r="E546" t="s">
        <v>220</v>
      </c>
      <c r="F546" t="s">
        <v>185</v>
      </c>
      <c r="G546">
        <v>4</v>
      </c>
      <c r="H546" s="5" t="s">
        <v>110</v>
      </c>
      <c r="I546" s="9">
        <v>216188</v>
      </c>
      <c r="J546">
        <v>1</v>
      </c>
      <c r="K546">
        <v>20</v>
      </c>
      <c r="L546" t="s">
        <v>111</v>
      </c>
      <c r="N546">
        <v>0</v>
      </c>
      <c r="O546">
        <v>4</v>
      </c>
      <c r="P546">
        <v>16387</v>
      </c>
      <c r="Q546">
        <v>4</v>
      </c>
      <c r="R546">
        <v>238</v>
      </c>
      <c r="T546">
        <v>1</v>
      </c>
      <c r="U546">
        <v>16387</v>
      </c>
      <c r="W546" t="s">
        <v>255</v>
      </c>
      <c r="Y546" t="s">
        <v>257</v>
      </c>
      <c r="AA546">
        <v>2</v>
      </c>
    </row>
    <row r="547" spans="1:27" x14ac:dyDescent="0.15">
      <c r="A547">
        <v>7065</v>
      </c>
      <c r="B547">
        <v>7</v>
      </c>
      <c r="C547" s="7" t="s">
        <v>214</v>
      </c>
      <c r="D547">
        <v>65</v>
      </c>
      <c r="E547" t="s">
        <v>220</v>
      </c>
      <c r="F547" t="s">
        <v>185</v>
      </c>
      <c r="G547">
        <v>4</v>
      </c>
      <c r="H547" s="5" t="s">
        <v>110</v>
      </c>
      <c r="I547" s="9">
        <v>224384</v>
      </c>
      <c r="J547">
        <v>1</v>
      </c>
      <c r="K547">
        <v>20</v>
      </c>
      <c r="L547" t="s">
        <v>111</v>
      </c>
      <c r="N547">
        <v>0</v>
      </c>
      <c r="O547">
        <v>4</v>
      </c>
      <c r="P547">
        <v>16625</v>
      </c>
      <c r="Q547">
        <v>4</v>
      </c>
      <c r="R547">
        <v>237</v>
      </c>
      <c r="T547">
        <v>1</v>
      </c>
      <c r="U547">
        <v>16625</v>
      </c>
      <c r="W547" t="s">
        <v>255</v>
      </c>
      <c r="Y547" t="s">
        <v>257</v>
      </c>
      <c r="AA547">
        <v>2</v>
      </c>
    </row>
    <row r="548" spans="1:27" x14ac:dyDescent="0.15">
      <c r="A548">
        <v>7066</v>
      </c>
      <c r="B548">
        <v>7</v>
      </c>
      <c r="C548" s="7" t="s">
        <v>214</v>
      </c>
      <c r="D548">
        <v>66</v>
      </c>
      <c r="E548" t="s">
        <v>220</v>
      </c>
      <c r="F548" t="s">
        <v>185</v>
      </c>
      <c r="G548">
        <v>4</v>
      </c>
      <c r="H548" s="5" t="s">
        <v>110</v>
      </c>
      <c r="I548" s="9">
        <v>232758</v>
      </c>
      <c r="J548">
        <v>1</v>
      </c>
      <c r="K548">
        <v>30</v>
      </c>
      <c r="L548" t="s">
        <v>111</v>
      </c>
      <c r="N548">
        <v>0</v>
      </c>
      <c r="O548">
        <v>4</v>
      </c>
      <c r="P548">
        <v>16862</v>
      </c>
      <c r="Q548">
        <v>4</v>
      </c>
      <c r="R548">
        <v>238</v>
      </c>
      <c r="T548">
        <v>1</v>
      </c>
      <c r="U548">
        <v>16862</v>
      </c>
      <c r="W548" t="s">
        <v>255</v>
      </c>
      <c r="Y548" t="s">
        <v>257</v>
      </c>
      <c r="AA548">
        <v>2</v>
      </c>
    </row>
    <row r="549" spans="1:27" x14ac:dyDescent="0.15">
      <c r="A549">
        <v>7067</v>
      </c>
      <c r="B549">
        <v>7</v>
      </c>
      <c r="C549" s="7" t="s">
        <v>214</v>
      </c>
      <c r="D549">
        <v>67</v>
      </c>
      <c r="E549" t="s">
        <v>220</v>
      </c>
      <c r="F549" t="s">
        <v>185</v>
      </c>
      <c r="G549">
        <v>4</v>
      </c>
      <c r="H549" s="5" t="s">
        <v>110</v>
      </c>
      <c r="I549" s="9">
        <v>241312</v>
      </c>
      <c r="J549">
        <v>1</v>
      </c>
      <c r="K549">
        <v>30</v>
      </c>
      <c r="L549" t="s">
        <v>111</v>
      </c>
      <c r="N549">
        <v>0</v>
      </c>
      <c r="O549">
        <v>4</v>
      </c>
      <c r="P549">
        <v>17100</v>
      </c>
      <c r="Q549">
        <v>4</v>
      </c>
      <c r="R549">
        <v>237</v>
      </c>
      <c r="T549">
        <v>1</v>
      </c>
      <c r="U549">
        <v>17100</v>
      </c>
      <c r="W549" t="s">
        <v>255</v>
      </c>
      <c r="Y549" t="s">
        <v>257</v>
      </c>
      <c r="AA549">
        <v>2</v>
      </c>
    </row>
    <row r="550" spans="1:27" x14ac:dyDescent="0.15">
      <c r="A550">
        <v>7068</v>
      </c>
      <c r="B550">
        <v>7</v>
      </c>
      <c r="C550" s="7" t="s">
        <v>214</v>
      </c>
      <c r="D550">
        <v>68</v>
      </c>
      <c r="E550" t="s">
        <v>220</v>
      </c>
      <c r="F550" t="s">
        <v>185</v>
      </c>
      <c r="G550">
        <v>4</v>
      </c>
      <c r="H550" s="5" t="s">
        <v>110</v>
      </c>
      <c r="I550" s="9">
        <v>250046</v>
      </c>
      <c r="J550">
        <v>1</v>
      </c>
      <c r="K550">
        <v>30</v>
      </c>
      <c r="L550" t="s">
        <v>111</v>
      </c>
      <c r="N550">
        <v>0</v>
      </c>
      <c r="O550">
        <v>4</v>
      </c>
      <c r="P550">
        <v>17337</v>
      </c>
      <c r="Q550">
        <v>4</v>
      </c>
      <c r="R550">
        <v>238</v>
      </c>
      <c r="T550">
        <v>1</v>
      </c>
      <c r="U550">
        <v>17337</v>
      </c>
      <c r="W550" t="s">
        <v>255</v>
      </c>
      <c r="Y550" t="s">
        <v>257</v>
      </c>
      <c r="AA550">
        <v>2</v>
      </c>
    </row>
    <row r="551" spans="1:27" x14ac:dyDescent="0.15">
      <c r="A551">
        <v>7069</v>
      </c>
      <c r="B551">
        <v>7</v>
      </c>
      <c r="C551" s="7" t="s">
        <v>214</v>
      </c>
      <c r="D551">
        <v>69</v>
      </c>
      <c r="E551" t="s">
        <v>220</v>
      </c>
      <c r="F551" t="s">
        <v>185</v>
      </c>
      <c r="G551">
        <v>4</v>
      </c>
      <c r="H551" s="5" t="s">
        <v>110</v>
      </c>
      <c r="I551" s="9">
        <v>258963</v>
      </c>
      <c r="J551">
        <v>1</v>
      </c>
      <c r="K551">
        <v>30</v>
      </c>
      <c r="L551" t="s">
        <v>111</v>
      </c>
      <c r="N551">
        <v>0</v>
      </c>
      <c r="O551">
        <v>4</v>
      </c>
      <c r="P551">
        <v>17575</v>
      </c>
      <c r="Q551">
        <v>4</v>
      </c>
      <c r="R551">
        <v>237</v>
      </c>
      <c r="T551">
        <v>1</v>
      </c>
      <c r="U551">
        <v>17575</v>
      </c>
      <c r="W551" t="s">
        <v>255</v>
      </c>
      <c r="Y551" t="s">
        <v>257</v>
      </c>
      <c r="AA551">
        <v>2</v>
      </c>
    </row>
    <row r="552" spans="1:27" x14ac:dyDescent="0.15">
      <c r="A552">
        <v>7070</v>
      </c>
      <c r="B552">
        <v>7</v>
      </c>
      <c r="C552" s="7" t="s">
        <v>214</v>
      </c>
      <c r="D552">
        <v>70</v>
      </c>
      <c r="E552" t="s">
        <v>220</v>
      </c>
      <c r="F552" t="s">
        <v>185</v>
      </c>
      <c r="G552">
        <v>4</v>
      </c>
      <c r="H552" s="5" t="s">
        <v>110</v>
      </c>
      <c r="I552" s="9">
        <v>268062</v>
      </c>
      <c r="J552">
        <v>7001</v>
      </c>
      <c r="K552">
        <v>250</v>
      </c>
      <c r="L552">
        <v>7002</v>
      </c>
      <c r="M552">
        <v>250</v>
      </c>
      <c r="N552">
        <v>1</v>
      </c>
      <c r="O552">
        <v>4</v>
      </c>
      <c r="P552">
        <v>17812</v>
      </c>
      <c r="Q552">
        <v>4</v>
      </c>
      <c r="R552">
        <v>2817</v>
      </c>
      <c r="T552">
        <v>1</v>
      </c>
      <c r="U552">
        <v>17812</v>
      </c>
      <c r="W552" t="s">
        <v>255</v>
      </c>
      <c r="Y552" t="s">
        <v>257</v>
      </c>
      <c r="AA552">
        <v>2</v>
      </c>
    </row>
    <row r="553" spans="1:27" x14ac:dyDescent="0.15">
      <c r="A553">
        <v>7071</v>
      </c>
      <c r="B553">
        <v>7</v>
      </c>
      <c r="C553" s="7" t="s">
        <v>262</v>
      </c>
      <c r="D553">
        <v>71</v>
      </c>
      <c r="E553" t="s">
        <v>221</v>
      </c>
      <c r="F553" t="s">
        <v>186</v>
      </c>
      <c r="G553">
        <v>5</v>
      </c>
      <c r="H553" s="5" t="s">
        <v>108</v>
      </c>
      <c r="I553" s="9">
        <v>277344</v>
      </c>
      <c r="J553">
        <v>1</v>
      </c>
      <c r="K553">
        <v>50</v>
      </c>
      <c r="L553" t="s">
        <v>111</v>
      </c>
      <c r="N553">
        <v>0</v>
      </c>
      <c r="O553">
        <v>4</v>
      </c>
      <c r="P553">
        <v>20629</v>
      </c>
      <c r="Q553">
        <v>4</v>
      </c>
      <c r="R553">
        <v>271</v>
      </c>
      <c r="T553">
        <v>1</v>
      </c>
      <c r="U553">
        <v>20629</v>
      </c>
      <c r="W553" t="s">
        <v>256</v>
      </c>
      <c r="Y553" t="s">
        <v>257</v>
      </c>
      <c r="AA553">
        <v>2</v>
      </c>
    </row>
    <row r="554" spans="1:27" x14ac:dyDescent="0.15">
      <c r="A554">
        <v>7072</v>
      </c>
      <c r="B554">
        <v>7</v>
      </c>
      <c r="C554" s="7" t="s">
        <v>262</v>
      </c>
      <c r="D554">
        <v>72</v>
      </c>
      <c r="E554" t="s">
        <v>221</v>
      </c>
      <c r="F554" t="s">
        <v>186</v>
      </c>
      <c r="G554">
        <v>5</v>
      </c>
      <c r="H554" s="5" t="s">
        <v>108</v>
      </c>
      <c r="I554" s="9">
        <v>286812</v>
      </c>
      <c r="J554">
        <v>1</v>
      </c>
      <c r="K554">
        <v>50</v>
      </c>
      <c r="L554" t="s">
        <v>111</v>
      </c>
      <c r="N554">
        <v>0</v>
      </c>
      <c r="O554">
        <v>4</v>
      </c>
      <c r="P554">
        <v>20900</v>
      </c>
      <c r="Q554">
        <v>4</v>
      </c>
      <c r="R554">
        <v>271</v>
      </c>
      <c r="T554">
        <v>1</v>
      </c>
      <c r="U554">
        <v>20900</v>
      </c>
      <c r="W554" t="s">
        <v>256</v>
      </c>
      <c r="Y554" t="s">
        <v>257</v>
      </c>
      <c r="AA554">
        <v>2</v>
      </c>
    </row>
    <row r="555" spans="1:27" x14ac:dyDescent="0.15">
      <c r="A555">
        <v>7073</v>
      </c>
      <c r="B555">
        <v>7</v>
      </c>
      <c r="C555" s="7" t="s">
        <v>262</v>
      </c>
      <c r="D555">
        <v>73</v>
      </c>
      <c r="E555" t="s">
        <v>221</v>
      </c>
      <c r="F555" t="s">
        <v>186</v>
      </c>
      <c r="G555">
        <v>5</v>
      </c>
      <c r="H555" s="5" t="s">
        <v>108</v>
      </c>
      <c r="I555" s="9">
        <v>296465</v>
      </c>
      <c r="J555">
        <v>1</v>
      </c>
      <c r="K555">
        <v>50</v>
      </c>
      <c r="L555" t="s">
        <v>111</v>
      </c>
      <c r="N555">
        <v>0</v>
      </c>
      <c r="O555">
        <v>4</v>
      </c>
      <c r="P555">
        <v>21171</v>
      </c>
      <c r="Q555">
        <v>4</v>
      </c>
      <c r="R555">
        <v>272</v>
      </c>
      <c r="T555">
        <v>1</v>
      </c>
      <c r="U555">
        <v>21171</v>
      </c>
      <c r="W555" t="s">
        <v>256</v>
      </c>
      <c r="Y555" t="s">
        <v>257</v>
      </c>
      <c r="AA555">
        <v>2</v>
      </c>
    </row>
    <row r="556" spans="1:27" x14ac:dyDescent="0.15">
      <c r="A556">
        <v>7074</v>
      </c>
      <c r="B556">
        <v>7</v>
      </c>
      <c r="C556" s="7" t="s">
        <v>262</v>
      </c>
      <c r="D556">
        <v>74</v>
      </c>
      <c r="E556" t="s">
        <v>221</v>
      </c>
      <c r="F556" t="s">
        <v>186</v>
      </c>
      <c r="G556">
        <v>5</v>
      </c>
      <c r="H556" s="5" t="s">
        <v>108</v>
      </c>
      <c r="I556" s="9">
        <v>306306</v>
      </c>
      <c r="J556">
        <v>1</v>
      </c>
      <c r="K556">
        <v>50</v>
      </c>
      <c r="L556" t="s">
        <v>111</v>
      </c>
      <c r="N556">
        <v>0</v>
      </c>
      <c r="O556">
        <v>4</v>
      </c>
      <c r="P556">
        <v>21443</v>
      </c>
      <c r="Q556">
        <v>4</v>
      </c>
      <c r="R556">
        <v>271</v>
      </c>
      <c r="T556">
        <v>1</v>
      </c>
      <c r="U556">
        <v>21443</v>
      </c>
      <c r="W556" t="s">
        <v>256</v>
      </c>
      <c r="Y556" t="s">
        <v>257</v>
      </c>
      <c r="AA556">
        <v>2</v>
      </c>
    </row>
    <row r="557" spans="1:27" x14ac:dyDescent="0.15">
      <c r="A557">
        <v>7075</v>
      </c>
      <c r="B557">
        <v>7</v>
      </c>
      <c r="C557" s="7" t="s">
        <v>262</v>
      </c>
      <c r="D557">
        <v>75</v>
      </c>
      <c r="E557" t="s">
        <v>221</v>
      </c>
      <c r="F557" t="s">
        <v>186</v>
      </c>
      <c r="G557">
        <v>5</v>
      </c>
      <c r="H557" s="5" t="s">
        <v>108</v>
      </c>
      <c r="I557" s="9">
        <v>316334</v>
      </c>
      <c r="J557">
        <v>1</v>
      </c>
      <c r="K557">
        <v>50</v>
      </c>
      <c r="L557" t="s">
        <v>111</v>
      </c>
      <c r="N557">
        <v>0</v>
      </c>
      <c r="O557">
        <v>4</v>
      </c>
      <c r="P557">
        <v>21714</v>
      </c>
      <c r="Q557">
        <v>4</v>
      </c>
      <c r="R557">
        <v>272</v>
      </c>
      <c r="T557">
        <v>1</v>
      </c>
      <c r="U557">
        <v>21714</v>
      </c>
      <c r="W557" t="s">
        <v>256</v>
      </c>
      <c r="Y557" t="s">
        <v>257</v>
      </c>
      <c r="AA557">
        <v>2</v>
      </c>
    </row>
    <row r="558" spans="1:27" x14ac:dyDescent="0.15">
      <c r="A558">
        <v>7076</v>
      </c>
      <c r="B558">
        <v>7</v>
      </c>
      <c r="C558" s="7" t="s">
        <v>262</v>
      </c>
      <c r="D558">
        <v>76</v>
      </c>
      <c r="E558" t="s">
        <v>221</v>
      </c>
      <c r="F558" t="s">
        <v>186</v>
      </c>
      <c r="G558">
        <v>5</v>
      </c>
      <c r="H558" s="5" t="s">
        <v>108</v>
      </c>
      <c r="I558" s="9">
        <v>326552</v>
      </c>
      <c r="J558">
        <v>1</v>
      </c>
      <c r="K558">
        <v>80</v>
      </c>
      <c r="L558" t="s">
        <v>111</v>
      </c>
      <c r="N558">
        <v>0</v>
      </c>
      <c r="O558">
        <v>4</v>
      </c>
      <c r="P558">
        <v>21986</v>
      </c>
      <c r="Q558">
        <v>4</v>
      </c>
      <c r="R558">
        <v>271</v>
      </c>
      <c r="T558">
        <v>1</v>
      </c>
      <c r="U558">
        <v>21986</v>
      </c>
      <c r="W558" t="s">
        <v>256</v>
      </c>
      <c r="Y558" t="s">
        <v>257</v>
      </c>
      <c r="AA558">
        <v>2</v>
      </c>
    </row>
    <row r="559" spans="1:27" x14ac:dyDescent="0.15">
      <c r="A559">
        <v>7077</v>
      </c>
      <c r="B559">
        <v>7</v>
      </c>
      <c r="C559" s="7" t="s">
        <v>262</v>
      </c>
      <c r="D559">
        <v>77</v>
      </c>
      <c r="E559" t="s">
        <v>221</v>
      </c>
      <c r="F559" t="s">
        <v>186</v>
      </c>
      <c r="G559">
        <v>5</v>
      </c>
      <c r="H559" s="5" t="s">
        <v>108</v>
      </c>
      <c r="I559" s="9">
        <v>336959</v>
      </c>
      <c r="J559">
        <v>1</v>
      </c>
      <c r="K559">
        <v>80</v>
      </c>
      <c r="L559" t="s">
        <v>111</v>
      </c>
      <c r="N559">
        <v>0</v>
      </c>
      <c r="O559">
        <v>4</v>
      </c>
      <c r="P559">
        <v>22257</v>
      </c>
      <c r="Q559">
        <v>4</v>
      </c>
      <c r="R559">
        <v>272</v>
      </c>
      <c r="T559">
        <v>1</v>
      </c>
      <c r="U559">
        <v>22257</v>
      </c>
      <c r="W559" t="s">
        <v>256</v>
      </c>
      <c r="Y559" t="s">
        <v>257</v>
      </c>
      <c r="AA559">
        <v>2</v>
      </c>
    </row>
    <row r="560" spans="1:27" x14ac:dyDescent="0.15">
      <c r="A560">
        <v>7078</v>
      </c>
      <c r="B560">
        <v>7</v>
      </c>
      <c r="C560" s="7" t="s">
        <v>262</v>
      </c>
      <c r="D560">
        <v>78</v>
      </c>
      <c r="E560" t="s">
        <v>221</v>
      </c>
      <c r="F560" t="s">
        <v>186</v>
      </c>
      <c r="G560">
        <v>5</v>
      </c>
      <c r="H560" s="5" t="s">
        <v>108</v>
      </c>
      <c r="I560" s="9">
        <v>347557</v>
      </c>
      <c r="J560">
        <v>1</v>
      </c>
      <c r="K560">
        <v>80</v>
      </c>
      <c r="L560" t="s">
        <v>111</v>
      </c>
      <c r="N560">
        <v>0</v>
      </c>
      <c r="O560">
        <v>4</v>
      </c>
      <c r="P560">
        <v>22529</v>
      </c>
      <c r="Q560">
        <v>4</v>
      </c>
      <c r="R560">
        <v>271</v>
      </c>
      <c r="T560">
        <v>1</v>
      </c>
      <c r="U560">
        <v>22529</v>
      </c>
      <c r="W560" t="s">
        <v>256</v>
      </c>
      <c r="Y560" t="s">
        <v>257</v>
      </c>
      <c r="AA560">
        <v>2</v>
      </c>
    </row>
    <row r="561" spans="1:27" x14ac:dyDescent="0.15">
      <c r="A561">
        <v>7079</v>
      </c>
      <c r="B561">
        <v>7</v>
      </c>
      <c r="C561" s="7" t="s">
        <v>262</v>
      </c>
      <c r="D561">
        <v>79</v>
      </c>
      <c r="E561" t="s">
        <v>221</v>
      </c>
      <c r="F561" t="s">
        <v>186</v>
      </c>
      <c r="G561">
        <v>5</v>
      </c>
      <c r="H561" s="5" t="s">
        <v>108</v>
      </c>
      <c r="I561" s="9">
        <v>358348</v>
      </c>
      <c r="J561">
        <v>1</v>
      </c>
      <c r="K561">
        <v>80</v>
      </c>
      <c r="L561" t="s">
        <v>111</v>
      </c>
      <c r="N561">
        <v>0</v>
      </c>
      <c r="O561">
        <v>4</v>
      </c>
      <c r="P561">
        <v>22800</v>
      </c>
      <c r="Q561">
        <v>4</v>
      </c>
      <c r="R561">
        <v>3156</v>
      </c>
      <c r="T561">
        <v>1</v>
      </c>
      <c r="U561">
        <v>22800</v>
      </c>
      <c r="W561" t="s">
        <v>256</v>
      </c>
      <c r="Y561" t="s">
        <v>257</v>
      </c>
      <c r="AA561">
        <v>2</v>
      </c>
    </row>
    <row r="562" spans="1:27" x14ac:dyDescent="0.15">
      <c r="A562">
        <v>7080</v>
      </c>
      <c r="B562">
        <v>7</v>
      </c>
      <c r="C562" s="7" t="s">
        <v>262</v>
      </c>
      <c r="D562">
        <v>80</v>
      </c>
      <c r="E562" t="s">
        <v>221</v>
      </c>
      <c r="F562" t="s">
        <v>186</v>
      </c>
      <c r="G562">
        <v>5</v>
      </c>
      <c r="H562" s="5" t="s">
        <v>108</v>
      </c>
      <c r="I562" s="9">
        <v>369331</v>
      </c>
      <c r="L562" t="s">
        <v>111</v>
      </c>
      <c r="N562">
        <v>0</v>
      </c>
      <c r="O562">
        <v>4</v>
      </c>
      <c r="P562">
        <v>25956</v>
      </c>
      <c r="Q562">
        <v>4</v>
      </c>
      <c r="R562">
        <v>0</v>
      </c>
      <c r="T562">
        <v>1</v>
      </c>
      <c r="U562">
        <v>25956</v>
      </c>
      <c r="W562" t="s">
        <v>256</v>
      </c>
      <c r="Y562" t="s">
        <v>257</v>
      </c>
      <c r="AA562">
        <v>2</v>
      </c>
    </row>
    <row r="563" spans="1:27" x14ac:dyDescent="0.15">
      <c r="A563">
        <v>8001</v>
      </c>
      <c r="B563">
        <v>8</v>
      </c>
      <c r="C563" s="7" t="s">
        <v>214</v>
      </c>
      <c r="D563">
        <v>1</v>
      </c>
      <c r="E563" t="s">
        <v>125</v>
      </c>
      <c r="F563" t="s">
        <v>213</v>
      </c>
      <c r="G563">
        <v>1</v>
      </c>
      <c r="H563" s="5" t="s">
        <v>108</v>
      </c>
      <c r="I563" s="9">
        <v>10</v>
      </c>
      <c r="J563">
        <v>1</v>
      </c>
      <c r="K563">
        <v>1</v>
      </c>
      <c r="L563" t="s">
        <v>111</v>
      </c>
      <c r="N563">
        <v>0</v>
      </c>
      <c r="O563">
        <v>4</v>
      </c>
      <c r="P563">
        <v>203</v>
      </c>
      <c r="Q563">
        <v>4</v>
      </c>
      <c r="R563">
        <v>34</v>
      </c>
      <c r="T563">
        <v>1</v>
      </c>
      <c r="U563">
        <v>203</v>
      </c>
    </row>
    <row r="564" spans="1:27" x14ac:dyDescent="0.15">
      <c r="A564">
        <v>8002</v>
      </c>
      <c r="B564">
        <v>8</v>
      </c>
      <c r="C564" s="7" t="s">
        <v>214</v>
      </c>
      <c r="D564">
        <v>2</v>
      </c>
      <c r="E564" t="s">
        <v>125</v>
      </c>
      <c r="F564" t="s">
        <v>213</v>
      </c>
      <c r="G564">
        <v>1</v>
      </c>
      <c r="H564" s="5" t="s">
        <v>108</v>
      </c>
      <c r="I564" s="9">
        <v>52</v>
      </c>
      <c r="J564">
        <v>1</v>
      </c>
      <c r="K564">
        <v>1</v>
      </c>
      <c r="L564" t="s">
        <v>111</v>
      </c>
      <c r="N564">
        <v>0</v>
      </c>
      <c r="O564">
        <v>4</v>
      </c>
      <c r="P564">
        <v>237</v>
      </c>
      <c r="Q564">
        <v>4</v>
      </c>
      <c r="R564">
        <v>34</v>
      </c>
      <c r="T564">
        <v>1</v>
      </c>
      <c r="U564">
        <v>237</v>
      </c>
    </row>
    <row r="565" spans="1:27" x14ac:dyDescent="0.15">
      <c r="A565">
        <v>8003</v>
      </c>
      <c r="B565">
        <v>8</v>
      </c>
      <c r="C565" s="7" t="s">
        <v>214</v>
      </c>
      <c r="D565">
        <v>3</v>
      </c>
      <c r="E565" t="s">
        <v>125</v>
      </c>
      <c r="F565" t="s">
        <v>213</v>
      </c>
      <c r="G565">
        <v>1</v>
      </c>
      <c r="H565" s="5" t="s">
        <v>108</v>
      </c>
      <c r="I565" s="9">
        <v>139</v>
      </c>
      <c r="J565">
        <v>1</v>
      </c>
      <c r="K565">
        <v>1</v>
      </c>
      <c r="L565" t="s">
        <v>111</v>
      </c>
      <c r="N565">
        <v>0</v>
      </c>
      <c r="O565">
        <v>4</v>
      </c>
      <c r="P565">
        <v>271</v>
      </c>
      <c r="Q565">
        <v>4</v>
      </c>
      <c r="R565">
        <v>34</v>
      </c>
      <c r="T565">
        <v>1</v>
      </c>
      <c r="U565">
        <v>271</v>
      </c>
    </row>
    <row r="566" spans="1:27" x14ac:dyDescent="0.15">
      <c r="A566">
        <v>8004</v>
      </c>
      <c r="B566">
        <v>8</v>
      </c>
      <c r="C566" s="7" t="s">
        <v>214</v>
      </c>
      <c r="D566">
        <v>4</v>
      </c>
      <c r="E566" t="s">
        <v>125</v>
      </c>
      <c r="F566" t="s">
        <v>213</v>
      </c>
      <c r="G566">
        <v>1</v>
      </c>
      <c r="H566" s="5" t="s">
        <v>108</v>
      </c>
      <c r="I566" s="9">
        <v>278</v>
      </c>
      <c r="J566">
        <v>1</v>
      </c>
      <c r="K566">
        <v>1</v>
      </c>
      <c r="L566" t="s">
        <v>111</v>
      </c>
      <c r="N566">
        <v>0</v>
      </c>
      <c r="O566">
        <v>4</v>
      </c>
      <c r="P566">
        <v>305</v>
      </c>
      <c r="Q566">
        <v>4</v>
      </c>
      <c r="R566">
        <v>34</v>
      </c>
      <c r="T566">
        <v>1</v>
      </c>
      <c r="U566">
        <v>305</v>
      </c>
    </row>
    <row r="567" spans="1:27" x14ac:dyDescent="0.15">
      <c r="A567">
        <v>8005</v>
      </c>
      <c r="B567">
        <v>8</v>
      </c>
      <c r="C567" s="7" t="s">
        <v>214</v>
      </c>
      <c r="D567">
        <v>5</v>
      </c>
      <c r="E567" t="s">
        <v>125</v>
      </c>
      <c r="F567" t="s">
        <v>213</v>
      </c>
      <c r="G567">
        <v>1</v>
      </c>
      <c r="H567" s="5" t="s">
        <v>108</v>
      </c>
      <c r="I567" s="9">
        <v>475</v>
      </c>
      <c r="J567">
        <v>1</v>
      </c>
      <c r="K567">
        <v>1</v>
      </c>
      <c r="L567" t="s">
        <v>111</v>
      </c>
      <c r="N567">
        <v>0</v>
      </c>
      <c r="O567">
        <v>4</v>
      </c>
      <c r="P567">
        <v>339</v>
      </c>
      <c r="Q567">
        <v>4</v>
      </c>
      <c r="R567">
        <v>34</v>
      </c>
      <c r="T567">
        <v>1</v>
      </c>
      <c r="U567">
        <v>339</v>
      </c>
    </row>
    <row r="568" spans="1:27" x14ac:dyDescent="0.15">
      <c r="A568">
        <v>8006</v>
      </c>
      <c r="B568">
        <v>8</v>
      </c>
      <c r="C568" s="7" t="s">
        <v>214</v>
      </c>
      <c r="D568">
        <v>6</v>
      </c>
      <c r="E568" t="s">
        <v>125</v>
      </c>
      <c r="F568" t="s">
        <v>213</v>
      </c>
      <c r="G568">
        <v>1</v>
      </c>
      <c r="H568" s="5" t="s">
        <v>108</v>
      </c>
      <c r="I568" s="9">
        <v>737</v>
      </c>
      <c r="J568">
        <v>1</v>
      </c>
      <c r="K568">
        <v>1</v>
      </c>
      <c r="L568" t="s">
        <v>111</v>
      </c>
      <c r="N568">
        <v>0</v>
      </c>
      <c r="O568">
        <v>4</v>
      </c>
      <c r="P568">
        <v>373</v>
      </c>
      <c r="Q568">
        <v>4</v>
      </c>
      <c r="R568">
        <v>34</v>
      </c>
      <c r="T568">
        <v>1</v>
      </c>
      <c r="U568">
        <v>373</v>
      </c>
    </row>
    <row r="569" spans="1:27" x14ac:dyDescent="0.15">
      <c r="A569">
        <v>8007</v>
      </c>
      <c r="B569">
        <v>8</v>
      </c>
      <c r="C569" s="7" t="s">
        <v>214</v>
      </c>
      <c r="D569">
        <v>7</v>
      </c>
      <c r="E569" t="s">
        <v>125</v>
      </c>
      <c r="F569" t="s">
        <v>213</v>
      </c>
      <c r="G569">
        <v>1</v>
      </c>
      <c r="H569" s="5" t="s">
        <v>108</v>
      </c>
      <c r="I569" s="9">
        <v>1067</v>
      </c>
      <c r="J569">
        <v>1</v>
      </c>
      <c r="K569">
        <v>1</v>
      </c>
      <c r="L569" t="s">
        <v>111</v>
      </c>
      <c r="N569">
        <v>0</v>
      </c>
      <c r="O569">
        <v>4</v>
      </c>
      <c r="P569">
        <v>407</v>
      </c>
      <c r="Q569">
        <v>4</v>
      </c>
      <c r="R569">
        <v>34</v>
      </c>
      <c r="T569">
        <v>1</v>
      </c>
      <c r="U569">
        <v>407</v>
      </c>
    </row>
    <row r="570" spans="1:27" x14ac:dyDescent="0.15">
      <c r="A570">
        <v>8008</v>
      </c>
      <c r="B570">
        <v>8</v>
      </c>
      <c r="C570" s="7" t="s">
        <v>214</v>
      </c>
      <c r="D570">
        <v>8</v>
      </c>
      <c r="E570" t="s">
        <v>125</v>
      </c>
      <c r="F570" t="s">
        <v>213</v>
      </c>
      <c r="G570">
        <v>1</v>
      </c>
      <c r="H570" s="5" t="s">
        <v>108</v>
      </c>
      <c r="I570" s="9">
        <v>1470</v>
      </c>
      <c r="J570">
        <v>1</v>
      </c>
      <c r="K570">
        <v>1</v>
      </c>
      <c r="L570" t="s">
        <v>111</v>
      </c>
      <c r="N570">
        <v>0</v>
      </c>
      <c r="O570">
        <v>4</v>
      </c>
      <c r="P570">
        <v>441</v>
      </c>
      <c r="Q570">
        <v>4</v>
      </c>
      <c r="R570">
        <v>34</v>
      </c>
      <c r="T570">
        <v>1</v>
      </c>
      <c r="U570">
        <v>441</v>
      </c>
    </row>
    <row r="571" spans="1:27" x14ac:dyDescent="0.15">
      <c r="A571">
        <v>8009</v>
      </c>
      <c r="B571">
        <v>8</v>
      </c>
      <c r="C571" s="7" t="s">
        <v>214</v>
      </c>
      <c r="D571">
        <v>9</v>
      </c>
      <c r="E571" t="s">
        <v>125</v>
      </c>
      <c r="F571" t="s">
        <v>213</v>
      </c>
      <c r="G571">
        <v>1</v>
      </c>
      <c r="H571" s="5" t="s">
        <v>108</v>
      </c>
      <c r="I571" s="9">
        <v>1950</v>
      </c>
      <c r="J571">
        <v>1</v>
      </c>
      <c r="K571">
        <v>1</v>
      </c>
      <c r="L571" t="s">
        <v>111</v>
      </c>
      <c r="N571">
        <v>0</v>
      </c>
      <c r="O571">
        <v>4</v>
      </c>
      <c r="P571">
        <v>475</v>
      </c>
      <c r="Q571">
        <v>4</v>
      </c>
      <c r="R571">
        <v>33</v>
      </c>
      <c r="T571">
        <v>1</v>
      </c>
      <c r="U571">
        <v>475</v>
      </c>
    </row>
    <row r="572" spans="1:27" x14ac:dyDescent="0.15">
      <c r="A572">
        <v>8010</v>
      </c>
      <c r="B572">
        <v>8</v>
      </c>
      <c r="C572" s="7" t="s">
        <v>214</v>
      </c>
      <c r="D572">
        <v>10</v>
      </c>
      <c r="E572" t="s">
        <v>126</v>
      </c>
      <c r="F572" t="s">
        <v>213</v>
      </c>
      <c r="G572">
        <v>1</v>
      </c>
      <c r="H572" s="5" t="s">
        <v>108</v>
      </c>
      <c r="I572" s="9">
        <v>2511</v>
      </c>
      <c r="J572">
        <v>1001</v>
      </c>
      <c r="K572">
        <v>10</v>
      </c>
      <c r="L572">
        <v>1002</v>
      </c>
      <c r="M572">
        <v>10</v>
      </c>
      <c r="N572">
        <v>1</v>
      </c>
      <c r="O572">
        <v>4</v>
      </c>
      <c r="P572">
        <v>508</v>
      </c>
      <c r="Q572">
        <v>4</v>
      </c>
      <c r="R572">
        <v>577</v>
      </c>
      <c r="T572">
        <v>1</v>
      </c>
      <c r="U572">
        <v>508</v>
      </c>
    </row>
    <row r="573" spans="1:27" x14ac:dyDescent="0.15">
      <c r="A573">
        <v>8011</v>
      </c>
      <c r="B573">
        <v>8</v>
      </c>
      <c r="C573" s="7" t="s">
        <v>214</v>
      </c>
      <c r="D573">
        <v>11</v>
      </c>
      <c r="E573" t="s">
        <v>126</v>
      </c>
      <c r="F573" t="s">
        <v>213</v>
      </c>
      <c r="G573">
        <v>2</v>
      </c>
      <c r="H573" s="5" t="s">
        <v>108</v>
      </c>
      <c r="I573" s="9">
        <v>3157</v>
      </c>
      <c r="J573">
        <v>1</v>
      </c>
      <c r="K573">
        <v>2</v>
      </c>
      <c r="L573" t="s">
        <v>111</v>
      </c>
      <c r="N573">
        <v>0</v>
      </c>
      <c r="O573">
        <v>4</v>
      </c>
      <c r="P573">
        <v>1085</v>
      </c>
      <c r="Q573">
        <v>4</v>
      </c>
      <c r="R573">
        <v>68</v>
      </c>
      <c r="T573">
        <v>1</v>
      </c>
      <c r="U573">
        <v>1085</v>
      </c>
    </row>
    <row r="574" spans="1:27" x14ac:dyDescent="0.15">
      <c r="A574">
        <v>8012</v>
      </c>
      <c r="B574">
        <v>8</v>
      </c>
      <c r="C574" s="7" t="s">
        <v>214</v>
      </c>
      <c r="D574">
        <v>12</v>
      </c>
      <c r="E574" t="s">
        <v>126</v>
      </c>
      <c r="F574" t="s">
        <v>213</v>
      </c>
      <c r="G574">
        <v>2</v>
      </c>
      <c r="H574" s="5" t="s">
        <v>108</v>
      </c>
      <c r="I574" s="9">
        <v>3890</v>
      </c>
      <c r="J574">
        <v>1</v>
      </c>
      <c r="K574">
        <v>2</v>
      </c>
      <c r="L574" t="s">
        <v>111</v>
      </c>
      <c r="N574">
        <v>0</v>
      </c>
      <c r="O574">
        <v>4</v>
      </c>
      <c r="P574">
        <v>1153</v>
      </c>
      <c r="Q574">
        <v>4</v>
      </c>
      <c r="R574">
        <v>68</v>
      </c>
      <c r="T574">
        <v>1</v>
      </c>
      <c r="U574">
        <v>1153</v>
      </c>
    </row>
    <row r="575" spans="1:27" x14ac:dyDescent="0.15">
      <c r="A575">
        <v>8013</v>
      </c>
      <c r="B575">
        <v>8</v>
      </c>
      <c r="C575" s="7" t="s">
        <v>214</v>
      </c>
      <c r="D575">
        <v>13</v>
      </c>
      <c r="E575" t="s">
        <v>126</v>
      </c>
      <c r="F575" t="s">
        <v>213</v>
      </c>
      <c r="G575">
        <v>2</v>
      </c>
      <c r="H575" s="5" t="s">
        <v>108</v>
      </c>
      <c r="I575" s="9">
        <v>4714</v>
      </c>
      <c r="J575">
        <v>1</v>
      </c>
      <c r="K575">
        <v>2</v>
      </c>
      <c r="L575" t="s">
        <v>111</v>
      </c>
      <c r="N575">
        <v>0</v>
      </c>
      <c r="O575">
        <v>4</v>
      </c>
      <c r="P575">
        <v>1221</v>
      </c>
      <c r="Q575">
        <v>4</v>
      </c>
      <c r="R575">
        <v>68</v>
      </c>
      <c r="T575">
        <v>1</v>
      </c>
      <c r="U575">
        <v>1221</v>
      </c>
    </row>
    <row r="576" spans="1:27" x14ac:dyDescent="0.15">
      <c r="A576">
        <v>8014</v>
      </c>
      <c r="B576">
        <v>8</v>
      </c>
      <c r="C576" s="7" t="s">
        <v>214</v>
      </c>
      <c r="D576">
        <v>14</v>
      </c>
      <c r="E576" t="s">
        <v>126</v>
      </c>
      <c r="F576" t="s">
        <v>213</v>
      </c>
      <c r="G576">
        <v>2</v>
      </c>
      <c r="H576" s="5" t="s">
        <v>108</v>
      </c>
      <c r="I576" s="9">
        <v>5632</v>
      </c>
      <c r="J576">
        <v>1</v>
      </c>
      <c r="K576">
        <v>2</v>
      </c>
      <c r="L576" t="s">
        <v>111</v>
      </c>
      <c r="N576">
        <v>0</v>
      </c>
      <c r="O576">
        <v>4</v>
      </c>
      <c r="P576">
        <v>1289</v>
      </c>
      <c r="Q576">
        <v>4</v>
      </c>
      <c r="R576">
        <v>68</v>
      </c>
      <c r="T576">
        <v>1</v>
      </c>
      <c r="U576">
        <v>1289</v>
      </c>
    </row>
    <row r="577" spans="1:21" x14ac:dyDescent="0.15">
      <c r="A577">
        <v>8015</v>
      </c>
      <c r="B577">
        <v>8</v>
      </c>
      <c r="C577" s="7" t="s">
        <v>214</v>
      </c>
      <c r="D577">
        <v>15</v>
      </c>
      <c r="E577" t="s">
        <v>126</v>
      </c>
      <c r="F577" t="s">
        <v>213</v>
      </c>
      <c r="G577">
        <v>2</v>
      </c>
      <c r="H577" s="5" t="s">
        <v>108</v>
      </c>
      <c r="I577" s="9">
        <v>6646</v>
      </c>
      <c r="J577">
        <v>1</v>
      </c>
      <c r="K577">
        <v>2</v>
      </c>
      <c r="L577" t="s">
        <v>111</v>
      </c>
      <c r="N577">
        <v>0</v>
      </c>
      <c r="O577">
        <v>4</v>
      </c>
      <c r="P577">
        <v>1357</v>
      </c>
      <c r="Q577">
        <v>4</v>
      </c>
      <c r="R577">
        <v>68</v>
      </c>
      <c r="T577">
        <v>1</v>
      </c>
      <c r="U577">
        <v>1357</v>
      </c>
    </row>
    <row r="578" spans="1:21" x14ac:dyDescent="0.15">
      <c r="A578">
        <v>8016</v>
      </c>
      <c r="B578">
        <v>8</v>
      </c>
      <c r="C578" s="7" t="s">
        <v>214</v>
      </c>
      <c r="D578">
        <v>16</v>
      </c>
      <c r="E578" t="s">
        <v>126</v>
      </c>
      <c r="F578" t="s">
        <v>213</v>
      </c>
      <c r="G578">
        <v>2</v>
      </c>
      <c r="H578" s="5" t="s">
        <v>108</v>
      </c>
      <c r="I578" s="9">
        <v>7760</v>
      </c>
      <c r="J578">
        <v>1</v>
      </c>
      <c r="K578">
        <v>2</v>
      </c>
      <c r="L578" t="s">
        <v>111</v>
      </c>
      <c r="N578">
        <v>0</v>
      </c>
      <c r="O578">
        <v>4</v>
      </c>
      <c r="P578">
        <v>1425</v>
      </c>
      <c r="Q578">
        <v>4</v>
      </c>
      <c r="R578">
        <v>67</v>
      </c>
      <c r="T578">
        <v>1</v>
      </c>
      <c r="U578">
        <v>1425</v>
      </c>
    </row>
    <row r="579" spans="1:21" x14ac:dyDescent="0.15">
      <c r="A579">
        <v>8017</v>
      </c>
      <c r="B579">
        <v>8</v>
      </c>
      <c r="C579" s="7" t="s">
        <v>214</v>
      </c>
      <c r="D579">
        <v>17</v>
      </c>
      <c r="E579" t="s">
        <v>126</v>
      </c>
      <c r="F579" t="s">
        <v>213</v>
      </c>
      <c r="G579">
        <v>2</v>
      </c>
      <c r="H579" s="5" t="s">
        <v>108</v>
      </c>
      <c r="I579" s="9">
        <v>8975</v>
      </c>
      <c r="J579">
        <v>1</v>
      </c>
      <c r="K579">
        <v>2</v>
      </c>
      <c r="L579" t="s">
        <v>111</v>
      </c>
      <c r="N579">
        <v>0</v>
      </c>
      <c r="O579">
        <v>4</v>
      </c>
      <c r="P579">
        <v>1492</v>
      </c>
      <c r="Q579">
        <v>4</v>
      </c>
      <c r="R579">
        <v>68</v>
      </c>
      <c r="T579">
        <v>1</v>
      </c>
      <c r="U579">
        <v>1492</v>
      </c>
    </row>
    <row r="580" spans="1:21" x14ac:dyDescent="0.15">
      <c r="A580">
        <v>8018</v>
      </c>
      <c r="B580">
        <v>8</v>
      </c>
      <c r="C580" s="7" t="s">
        <v>214</v>
      </c>
      <c r="D580">
        <v>18</v>
      </c>
      <c r="E580" t="s">
        <v>126</v>
      </c>
      <c r="F580" t="s">
        <v>213</v>
      </c>
      <c r="G580">
        <v>2</v>
      </c>
      <c r="H580" s="5" t="s">
        <v>108</v>
      </c>
      <c r="I580" s="9">
        <v>10295</v>
      </c>
      <c r="J580">
        <v>1</v>
      </c>
      <c r="K580">
        <v>2</v>
      </c>
      <c r="L580" t="s">
        <v>111</v>
      </c>
      <c r="N580">
        <v>0</v>
      </c>
      <c r="O580">
        <v>4</v>
      </c>
      <c r="P580">
        <v>1560</v>
      </c>
      <c r="Q580">
        <v>4</v>
      </c>
      <c r="R580">
        <v>68</v>
      </c>
      <c r="T580">
        <v>1</v>
      </c>
      <c r="U580">
        <v>1560</v>
      </c>
    </row>
    <row r="581" spans="1:21" x14ac:dyDescent="0.15">
      <c r="A581">
        <v>8019</v>
      </c>
      <c r="B581">
        <v>8</v>
      </c>
      <c r="C581" s="7" t="s">
        <v>214</v>
      </c>
      <c r="D581">
        <v>19</v>
      </c>
      <c r="E581" t="s">
        <v>126</v>
      </c>
      <c r="F581" t="s">
        <v>213</v>
      </c>
      <c r="G581">
        <v>2</v>
      </c>
      <c r="H581" s="5" t="s">
        <v>108</v>
      </c>
      <c r="I581" s="9">
        <v>11722</v>
      </c>
      <c r="J581">
        <v>1</v>
      </c>
      <c r="K581">
        <v>2</v>
      </c>
      <c r="L581" t="s">
        <v>111</v>
      </c>
      <c r="N581">
        <v>0</v>
      </c>
      <c r="O581">
        <v>4</v>
      </c>
      <c r="P581">
        <v>1628</v>
      </c>
      <c r="Q581">
        <v>4</v>
      </c>
      <c r="R581">
        <v>68</v>
      </c>
      <c r="T581">
        <v>1</v>
      </c>
      <c r="U581">
        <v>1628</v>
      </c>
    </row>
    <row r="582" spans="1:21" x14ac:dyDescent="0.15">
      <c r="A582">
        <v>8020</v>
      </c>
      <c r="B582">
        <v>8</v>
      </c>
      <c r="C582" s="7" t="s">
        <v>214</v>
      </c>
      <c r="D582">
        <v>20</v>
      </c>
      <c r="E582" t="s">
        <v>127</v>
      </c>
      <c r="F582" t="s">
        <v>213</v>
      </c>
      <c r="G582">
        <v>2</v>
      </c>
      <c r="H582" s="5" t="s">
        <v>108</v>
      </c>
      <c r="I582" s="9">
        <v>13257</v>
      </c>
      <c r="J582">
        <v>2001</v>
      </c>
      <c r="K582">
        <v>25</v>
      </c>
      <c r="L582">
        <v>2002</v>
      </c>
      <c r="M582">
        <v>25</v>
      </c>
      <c r="N582">
        <v>1</v>
      </c>
      <c r="O582">
        <v>4</v>
      </c>
      <c r="P582">
        <v>1696</v>
      </c>
      <c r="Q582">
        <v>4</v>
      </c>
      <c r="R582">
        <v>950</v>
      </c>
      <c r="T582">
        <v>1</v>
      </c>
      <c r="U582">
        <v>1696</v>
      </c>
    </row>
    <row r="583" spans="1:21" x14ac:dyDescent="0.15">
      <c r="A583">
        <v>8021</v>
      </c>
      <c r="B583">
        <v>8</v>
      </c>
      <c r="C583" s="7" t="s">
        <v>214</v>
      </c>
      <c r="D583">
        <v>21</v>
      </c>
      <c r="E583" t="s">
        <v>127</v>
      </c>
      <c r="F583" t="s">
        <v>213</v>
      </c>
      <c r="G583">
        <v>3</v>
      </c>
      <c r="H583" s="5" t="s">
        <v>108</v>
      </c>
      <c r="I583" s="9">
        <v>14904</v>
      </c>
      <c r="J583">
        <v>1</v>
      </c>
      <c r="K583">
        <v>3</v>
      </c>
      <c r="L583" t="s">
        <v>111</v>
      </c>
      <c r="N583">
        <v>0</v>
      </c>
      <c r="O583">
        <v>4</v>
      </c>
      <c r="P583">
        <v>2646</v>
      </c>
      <c r="Q583">
        <v>4</v>
      </c>
      <c r="R583">
        <v>102</v>
      </c>
      <c r="T583">
        <v>1</v>
      </c>
      <c r="U583">
        <v>2646</v>
      </c>
    </row>
    <row r="584" spans="1:21" x14ac:dyDescent="0.15">
      <c r="A584">
        <v>8022</v>
      </c>
      <c r="B584">
        <v>8</v>
      </c>
      <c r="C584" s="7" t="s">
        <v>214</v>
      </c>
      <c r="D584">
        <v>22</v>
      </c>
      <c r="E584" t="s">
        <v>127</v>
      </c>
      <c r="F584" t="s">
        <v>213</v>
      </c>
      <c r="G584">
        <v>3</v>
      </c>
      <c r="H584" s="5" t="s">
        <v>108</v>
      </c>
      <c r="I584" s="9">
        <v>16665</v>
      </c>
      <c r="J584">
        <v>1</v>
      </c>
      <c r="K584">
        <v>3</v>
      </c>
      <c r="L584" t="s">
        <v>111</v>
      </c>
      <c r="N584">
        <v>0</v>
      </c>
      <c r="O584">
        <v>4</v>
      </c>
      <c r="P584">
        <v>2748</v>
      </c>
      <c r="Q584">
        <v>4</v>
      </c>
      <c r="R584">
        <v>102</v>
      </c>
      <c r="T584">
        <v>1</v>
      </c>
      <c r="U584">
        <v>2748</v>
      </c>
    </row>
    <row r="585" spans="1:21" x14ac:dyDescent="0.15">
      <c r="A585">
        <v>8023</v>
      </c>
      <c r="B585">
        <v>8</v>
      </c>
      <c r="C585" s="7" t="s">
        <v>214</v>
      </c>
      <c r="D585">
        <v>23</v>
      </c>
      <c r="E585" t="s">
        <v>127</v>
      </c>
      <c r="F585" t="s">
        <v>213</v>
      </c>
      <c r="G585">
        <v>3</v>
      </c>
      <c r="H585" s="5" t="s">
        <v>108</v>
      </c>
      <c r="I585" s="9">
        <v>18541</v>
      </c>
      <c r="J585">
        <v>1</v>
      </c>
      <c r="K585">
        <v>3</v>
      </c>
      <c r="L585" t="s">
        <v>111</v>
      </c>
      <c r="N585">
        <v>0</v>
      </c>
      <c r="O585">
        <v>4</v>
      </c>
      <c r="P585">
        <v>2850</v>
      </c>
      <c r="Q585">
        <v>4</v>
      </c>
      <c r="R585">
        <v>101</v>
      </c>
      <c r="T585">
        <v>1</v>
      </c>
      <c r="U585">
        <v>2850</v>
      </c>
    </row>
    <row r="586" spans="1:21" x14ac:dyDescent="0.15">
      <c r="A586">
        <v>8024</v>
      </c>
      <c r="B586">
        <v>8</v>
      </c>
      <c r="C586" s="7" t="s">
        <v>214</v>
      </c>
      <c r="D586">
        <v>24</v>
      </c>
      <c r="E586" t="s">
        <v>127</v>
      </c>
      <c r="F586" t="s">
        <v>213</v>
      </c>
      <c r="G586">
        <v>3</v>
      </c>
      <c r="H586" s="5" t="s">
        <v>108</v>
      </c>
      <c r="I586" s="9">
        <v>20535</v>
      </c>
      <c r="J586">
        <v>1</v>
      </c>
      <c r="K586">
        <v>3</v>
      </c>
      <c r="L586" t="s">
        <v>111</v>
      </c>
      <c r="N586">
        <v>0</v>
      </c>
      <c r="O586">
        <v>4</v>
      </c>
      <c r="P586">
        <v>2951</v>
      </c>
      <c r="Q586">
        <v>4</v>
      </c>
      <c r="R586">
        <v>102</v>
      </c>
      <c r="T586">
        <v>1</v>
      </c>
      <c r="U586">
        <v>2951</v>
      </c>
    </row>
    <row r="587" spans="1:21" x14ac:dyDescent="0.15">
      <c r="A587">
        <v>8025</v>
      </c>
      <c r="B587">
        <v>8</v>
      </c>
      <c r="C587" s="7" t="s">
        <v>214</v>
      </c>
      <c r="D587">
        <v>25</v>
      </c>
      <c r="E587" t="s">
        <v>127</v>
      </c>
      <c r="F587" t="s">
        <v>213</v>
      </c>
      <c r="G587">
        <v>3</v>
      </c>
      <c r="H587" s="5" t="s">
        <v>108</v>
      </c>
      <c r="I587" s="9">
        <v>22649</v>
      </c>
      <c r="J587">
        <v>1</v>
      </c>
      <c r="K587">
        <v>3</v>
      </c>
      <c r="L587" t="s">
        <v>111</v>
      </c>
      <c r="N587">
        <v>0</v>
      </c>
      <c r="O587">
        <v>4</v>
      </c>
      <c r="P587">
        <v>3053</v>
      </c>
      <c r="Q587">
        <v>4</v>
      </c>
      <c r="R587">
        <v>102</v>
      </c>
      <c r="T587">
        <v>1</v>
      </c>
      <c r="U587">
        <v>3053</v>
      </c>
    </row>
    <row r="588" spans="1:21" x14ac:dyDescent="0.15">
      <c r="A588">
        <v>8026</v>
      </c>
      <c r="B588">
        <v>8</v>
      </c>
      <c r="C588" s="7" t="s">
        <v>214</v>
      </c>
      <c r="D588">
        <v>26</v>
      </c>
      <c r="E588" t="s">
        <v>127</v>
      </c>
      <c r="F588" t="s">
        <v>213</v>
      </c>
      <c r="G588">
        <v>3</v>
      </c>
      <c r="H588" s="5" t="s">
        <v>108</v>
      </c>
      <c r="I588" s="9">
        <v>24884</v>
      </c>
      <c r="J588">
        <v>1</v>
      </c>
      <c r="K588">
        <v>3</v>
      </c>
      <c r="L588" t="s">
        <v>111</v>
      </c>
      <c r="N588">
        <v>0</v>
      </c>
      <c r="O588">
        <v>4</v>
      </c>
      <c r="P588">
        <v>3155</v>
      </c>
      <c r="Q588">
        <v>4</v>
      </c>
      <c r="R588">
        <v>102</v>
      </c>
      <c r="T588">
        <v>1</v>
      </c>
      <c r="U588">
        <v>3155</v>
      </c>
    </row>
    <row r="589" spans="1:21" x14ac:dyDescent="0.15">
      <c r="A589">
        <v>8027</v>
      </c>
      <c r="B589">
        <v>8</v>
      </c>
      <c r="C589" s="7" t="s">
        <v>214</v>
      </c>
      <c r="D589">
        <v>27</v>
      </c>
      <c r="E589" t="s">
        <v>127</v>
      </c>
      <c r="F589" t="s">
        <v>213</v>
      </c>
      <c r="G589">
        <v>3</v>
      </c>
      <c r="H589" s="5" t="s">
        <v>108</v>
      </c>
      <c r="I589" s="9">
        <v>27244</v>
      </c>
      <c r="J589">
        <v>1</v>
      </c>
      <c r="K589">
        <v>3</v>
      </c>
      <c r="L589" t="s">
        <v>111</v>
      </c>
      <c r="N589">
        <v>0</v>
      </c>
      <c r="O589">
        <v>4</v>
      </c>
      <c r="P589">
        <v>3257</v>
      </c>
      <c r="Q589">
        <v>4</v>
      </c>
      <c r="R589">
        <v>102</v>
      </c>
      <c r="T589">
        <v>1</v>
      </c>
      <c r="U589">
        <v>3257</v>
      </c>
    </row>
    <row r="590" spans="1:21" x14ac:dyDescent="0.15">
      <c r="A590">
        <v>8028</v>
      </c>
      <c r="B590">
        <v>8</v>
      </c>
      <c r="C590" s="7" t="s">
        <v>214</v>
      </c>
      <c r="D590">
        <v>28</v>
      </c>
      <c r="E590" t="s">
        <v>127</v>
      </c>
      <c r="F590" t="s">
        <v>213</v>
      </c>
      <c r="G590">
        <v>3</v>
      </c>
      <c r="H590" s="5" t="s">
        <v>108</v>
      </c>
      <c r="I590" s="9">
        <v>29728</v>
      </c>
      <c r="J590">
        <v>1</v>
      </c>
      <c r="K590">
        <v>3</v>
      </c>
      <c r="L590" t="s">
        <v>111</v>
      </c>
      <c r="N590">
        <v>0</v>
      </c>
      <c r="O590">
        <v>4</v>
      </c>
      <c r="P590">
        <v>3359</v>
      </c>
      <c r="Q590">
        <v>4</v>
      </c>
      <c r="R590">
        <v>101</v>
      </c>
      <c r="T590">
        <v>1</v>
      </c>
      <c r="U590">
        <v>3359</v>
      </c>
    </row>
    <row r="591" spans="1:21" x14ac:dyDescent="0.15">
      <c r="A591">
        <v>8029</v>
      </c>
      <c r="B591">
        <v>8</v>
      </c>
      <c r="C591" s="7" t="s">
        <v>214</v>
      </c>
      <c r="D591">
        <v>29</v>
      </c>
      <c r="E591" t="s">
        <v>127</v>
      </c>
      <c r="F591" t="s">
        <v>213</v>
      </c>
      <c r="G591">
        <v>3</v>
      </c>
      <c r="H591" s="5" t="s">
        <v>108</v>
      </c>
      <c r="I591" s="9">
        <v>32341</v>
      </c>
      <c r="J591">
        <v>1</v>
      </c>
      <c r="K591">
        <v>3</v>
      </c>
      <c r="L591" t="s">
        <v>111</v>
      </c>
      <c r="N591">
        <v>0</v>
      </c>
      <c r="O591">
        <v>4</v>
      </c>
      <c r="P591">
        <v>3460</v>
      </c>
      <c r="Q591">
        <v>4</v>
      </c>
      <c r="R591">
        <v>102</v>
      </c>
      <c r="T591">
        <v>1</v>
      </c>
      <c r="U591">
        <v>3460</v>
      </c>
    </row>
    <row r="592" spans="1:21" x14ac:dyDescent="0.15">
      <c r="A592">
        <v>8030</v>
      </c>
      <c r="B592">
        <v>8</v>
      </c>
      <c r="C592" s="7" t="s">
        <v>214</v>
      </c>
      <c r="D592">
        <v>30</v>
      </c>
      <c r="E592" t="s">
        <v>128</v>
      </c>
      <c r="F592" t="s">
        <v>213</v>
      </c>
      <c r="G592">
        <v>3</v>
      </c>
      <c r="H592" s="5" t="s">
        <v>108</v>
      </c>
      <c r="I592" s="9">
        <v>35082</v>
      </c>
      <c r="J592">
        <v>3001</v>
      </c>
      <c r="K592">
        <v>50</v>
      </c>
      <c r="L592">
        <v>3002</v>
      </c>
      <c r="M592">
        <v>50</v>
      </c>
      <c r="N592">
        <v>1</v>
      </c>
      <c r="O592">
        <v>4</v>
      </c>
      <c r="P592">
        <v>3562</v>
      </c>
      <c r="Q592">
        <v>4</v>
      </c>
      <c r="R592">
        <v>1323</v>
      </c>
      <c r="T592">
        <v>1</v>
      </c>
      <c r="U592">
        <v>3562</v>
      </c>
    </row>
    <row r="593" spans="1:21" x14ac:dyDescent="0.15">
      <c r="A593">
        <v>8031</v>
      </c>
      <c r="B593">
        <v>8</v>
      </c>
      <c r="C593" s="7" t="s">
        <v>214</v>
      </c>
      <c r="D593">
        <v>31</v>
      </c>
      <c r="E593" t="s">
        <v>128</v>
      </c>
      <c r="F593" t="s">
        <v>213</v>
      </c>
      <c r="G593">
        <v>3</v>
      </c>
      <c r="H593" s="5" t="s">
        <v>109</v>
      </c>
      <c r="I593" s="9">
        <v>37954</v>
      </c>
      <c r="J593">
        <v>1</v>
      </c>
      <c r="K593">
        <v>4</v>
      </c>
      <c r="L593" t="s">
        <v>111</v>
      </c>
      <c r="N593">
        <v>0</v>
      </c>
      <c r="O593">
        <v>4</v>
      </c>
      <c r="P593">
        <v>4885</v>
      </c>
      <c r="Q593">
        <v>4</v>
      </c>
      <c r="R593">
        <v>136</v>
      </c>
      <c r="T593">
        <v>1</v>
      </c>
      <c r="U593">
        <v>4885</v>
      </c>
    </row>
    <row r="594" spans="1:21" x14ac:dyDescent="0.15">
      <c r="A594">
        <v>8032</v>
      </c>
      <c r="B594">
        <v>8</v>
      </c>
      <c r="C594" s="7" t="s">
        <v>214</v>
      </c>
      <c r="D594">
        <v>32</v>
      </c>
      <c r="E594" t="s">
        <v>128</v>
      </c>
      <c r="F594" t="s">
        <v>213</v>
      </c>
      <c r="G594">
        <v>3</v>
      </c>
      <c r="H594" s="5" t="s">
        <v>109</v>
      </c>
      <c r="I594" s="9">
        <v>40960</v>
      </c>
      <c r="J594">
        <v>1</v>
      </c>
      <c r="K594">
        <v>4</v>
      </c>
      <c r="L594" t="s">
        <v>111</v>
      </c>
      <c r="N594">
        <v>0</v>
      </c>
      <c r="O594">
        <v>4</v>
      </c>
      <c r="P594">
        <v>5021</v>
      </c>
      <c r="Q594">
        <v>4</v>
      </c>
      <c r="R594">
        <v>136</v>
      </c>
      <c r="T594">
        <v>1</v>
      </c>
      <c r="U594">
        <v>5021</v>
      </c>
    </row>
    <row r="595" spans="1:21" x14ac:dyDescent="0.15">
      <c r="A595">
        <v>8033</v>
      </c>
      <c r="B595">
        <v>8</v>
      </c>
      <c r="C595" s="7" t="s">
        <v>214</v>
      </c>
      <c r="D595">
        <v>33</v>
      </c>
      <c r="E595" t="s">
        <v>128</v>
      </c>
      <c r="F595" t="s">
        <v>213</v>
      </c>
      <c r="G595">
        <v>3</v>
      </c>
      <c r="H595" s="5" t="s">
        <v>109</v>
      </c>
      <c r="I595" s="9">
        <v>44099</v>
      </c>
      <c r="J595">
        <v>1</v>
      </c>
      <c r="K595">
        <v>4</v>
      </c>
      <c r="L595" t="s">
        <v>111</v>
      </c>
      <c r="N595">
        <v>0</v>
      </c>
      <c r="O595">
        <v>4</v>
      </c>
      <c r="P595">
        <v>5157</v>
      </c>
      <c r="Q595">
        <v>4</v>
      </c>
      <c r="R595">
        <v>135</v>
      </c>
      <c r="T595">
        <v>1</v>
      </c>
      <c r="U595">
        <v>5157</v>
      </c>
    </row>
    <row r="596" spans="1:21" x14ac:dyDescent="0.15">
      <c r="A596">
        <v>8034</v>
      </c>
      <c r="B596">
        <v>8</v>
      </c>
      <c r="C596" s="7" t="s">
        <v>214</v>
      </c>
      <c r="D596">
        <v>34</v>
      </c>
      <c r="E596" t="s">
        <v>128</v>
      </c>
      <c r="F596" t="s">
        <v>213</v>
      </c>
      <c r="G596">
        <v>3</v>
      </c>
      <c r="H596" s="5" t="s">
        <v>109</v>
      </c>
      <c r="I596" s="9">
        <v>47375</v>
      </c>
      <c r="J596">
        <v>1</v>
      </c>
      <c r="K596">
        <v>4</v>
      </c>
      <c r="L596" t="s">
        <v>111</v>
      </c>
      <c r="N596">
        <v>0</v>
      </c>
      <c r="O596">
        <v>4</v>
      </c>
      <c r="P596">
        <v>5292</v>
      </c>
      <c r="Q596">
        <v>4</v>
      </c>
      <c r="R596">
        <v>136</v>
      </c>
      <c r="T596">
        <v>1</v>
      </c>
      <c r="U596">
        <v>5292</v>
      </c>
    </row>
    <row r="597" spans="1:21" x14ac:dyDescent="0.15">
      <c r="A597">
        <v>8035</v>
      </c>
      <c r="B597">
        <v>8</v>
      </c>
      <c r="C597" s="7" t="s">
        <v>214</v>
      </c>
      <c r="D597">
        <v>35</v>
      </c>
      <c r="E597" t="s">
        <v>128</v>
      </c>
      <c r="F597" t="s">
        <v>213</v>
      </c>
      <c r="G597">
        <v>3</v>
      </c>
      <c r="H597" s="5" t="s">
        <v>109</v>
      </c>
      <c r="I597" s="9">
        <v>50788</v>
      </c>
      <c r="J597">
        <v>1</v>
      </c>
      <c r="K597">
        <v>4</v>
      </c>
      <c r="L597" t="s">
        <v>111</v>
      </c>
      <c r="N597">
        <v>0</v>
      </c>
      <c r="O597">
        <v>4</v>
      </c>
      <c r="P597">
        <v>5428</v>
      </c>
      <c r="Q597">
        <v>4</v>
      </c>
      <c r="R597">
        <v>136</v>
      </c>
      <c r="T597">
        <v>1</v>
      </c>
      <c r="U597">
        <v>5428</v>
      </c>
    </row>
    <row r="598" spans="1:21" x14ac:dyDescent="0.15">
      <c r="A598">
        <v>8036</v>
      </c>
      <c r="B598">
        <v>8</v>
      </c>
      <c r="C598" s="7" t="s">
        <v>214</v>
      </c>
      <c r="D598">
        <v>36</v>
      </c>
      <c r="E598" t="s">
        <v>128</v>
      </c>
      <c r="F598" t="s">
        <v>213</v>
      </c>
      <c r="G598">
        <v>3</v>
      </c>
      <c r="H598" s="5" t="s">
        <v>109</v>
      </c>
      <c r="I598" s="9">
        <v>54340</v>
      </c>
      <c r="J598">
        <v>1</v>
      </c>
      <c r="K598">
        <v>4</v>
      </c>
      <c r="L598" t="s">
        <v>111</v>
      </c>
      <c r="N598">
        <v>0</v>
      </c>
      <c r="O598">
        <v>4</v>
      </c>
      <c r="P598">
        <v>5564</v>
      </c>
      <c r="Q598">
        <v>4</v>
      </c>
      <c r="R598">
        <v>136</v>
      </c>
      <c r="T598">
        <v>1</v>
      </c>
      <c r="U598">
        <v>5564</v>
      </c>
    </row>
    <row r="599" spans="1:21" x14ac:dyDescent="0.15">
      <c r="A599">
        <v>8037</v>
      </c>
      <c r="B599">
        <v>8</v>
      </c>
      <c r="C599" s="7" t="s">
        <v>214</v>
      </c>
      <c r="D599">
        <v>37</v>
      </c>
      <c r="E599" t="s">
        <v>128</v>
      </c>
      <c r="F599" t="s">
        <v>213</v>
      </c>
      <c r="G599">
        <v>3</v>
      </c>
      <c r="H599" s="5" t="s">
        <v>109</v>
      </c>
      <c r="I599" s="9">
        <v>58034</v>
      </c>
      <c r="J599">
        <v>1</v>
      </c>
      <c r="K599">
        <v>4</v>
      </c>
      <c r="L599" t="s">
        <v>111</v>
      </c>
      <c r="N599">
        <v>0</v>
      </c>
      <c r="O599">
        <v>4</v>
      </c>
      <c r="P599">
        <v>5700</v>
      </c>
      <c r="Q599">
        <v>4</v>
      </c>
      <c r="R599">
        <v>135</v>
      </c>
      <c r="T599">
        <v>1</v>
      </c>
      <c r="U599">
        <v>5700</v>
      </c>
    </row>
    <row r="600" spans="1:21" x14ac:dyDescent="0.15">
      <c r="A600">
        <v>8038</v>
      </c>
      <c r="B600">
        <v>8</v>
      </c>
      <c r="C600" s="7" t="s">
        <v>214</v>
      </c>
      <c r="D600">
        <v>38</v>
      </c>
      <c r="E600" t="s">
        <v>128</v>
      </c>
      <c r="F600" t="s">
        <v>213</v>
      </c>
      <c r="G600">
        <v>3</v>
      </c>
      <c r="H600" s="5" t="s">
        <v>109</v>
      </c>
      <c r="I600" s="9">
        <v>61870</v>
      </c>
      <c r="J600">
        <v>1</v>
      </c>
      <c r="K600">
        <v>4</v>
      </c>
      <c r="L600" t="s">
        <v>111</v>
      </c>
      <c r="N600">
        <v>0</v>
      </c>
      <c r="O600">
        <v>4</v>
      </c>
      <c r="P600">
        <v>5835</v>
      </c>
      <c r="Q600">
        <v>4</v>
      </c>
      <c r="R600">
        <v>136</v>
      </c>
      <c r="T600">
        <v>1</v>
      </c>
      <c r="U600">
        <v>5835</v>
      </c>
    </row>
    <row r="601" spans="1:21" x14ac:dyDescent="0.15">
      <c r="A601">
        <v>8039</v>
      </c>
      <c r="B601">
        <v>8</v>
      </c>
      <c r="C601" s="7" t="s">
        <v>214</v>
      </c>
      <c r="D601">
        <v>39</v>
      </c>
      <c r="E601" t="s">
        <v>128</v>
      </c>
      <c r="F601" t="s">
        <v>213</v>
      </c>
      <c r="G601">
        <v>3</v>
      </c>
      <c r="H601" s="5" t="s">
        <v>109</v>
      </c>
      <c r="I601" s="9">
        <v>65849</v>
      </c>
      <c r="J601">
        <v>1</v>
      </c>
      <c r="K601">
        <v>4</v>
      </c>
      <c r="L601" t="s">
        <v>111</v>
      </c>
      <c r="N601">
        <v>0</v>
      </c>
      <c r="O601">
        <v>4</v>
      </c>
      <c r="P601">
        <v>5971</v>
      </c>
      <c r="Q601">
        <v>4</v>
      </c>
      <c r="R601">
        <v>136</v>
      </c>
      <c r="T601">
        <v>1</v>
      </c>
      <c r="U601">
        <v>5971</v>
      </c>
    </row>
    <row r="602" spans="1:21" x14ac:dyDescent="0.15">
      <c r="A602">
        <v>8040</v>
      </c>
      <c r="B602">
        <v>8</v>
      </c>
      <c r="C602" s="7" t="s">
        <v>214</v>
      </c>
      <c r="D602">
        <v>40</v>
      </c>
      <c r="E602" t="s">
        <v>129</v>
      </c>
      <c r="F602" t="s">
        <v>213</v>
      </c>
      <c r="G602">
        <v>3</v>
      </c>
      <c r="H602" s="5" t="s">
        <v>109</v>
      </c>
      <c r="I602" s="9">
        <v>69975</v>
      </c>
      <c r="J602">
        <v>4001</v>
      </c>
      <c r="K602">
        <v>85</v>
      </c>
      <c r="L602">
        <v>4002</v>
      </c>
      <c r="M602">
        <v>85</v>
      </c>
      <c r="N602">
        <v>1</v>
      </c>
      <c r="O602">
        <v>4</v>
      </c>
      <c r="P602">
        <v>6107</v>
      </c>
      <c r="Q602">
        <v>4</v>
      </c>
      <c r="R602">
        <v>1696</v>
      </c>
      <c r="T602">
        <v>1</v>
      </c>
      <c r="U602">
        <v>6107</v>
      </c>
    </row>
    <row r="603" spans="1:21" x14ac:dyDescent="0.15">
      <c r="A603">
        <v>8041</v>
      </c>
      <c r="B603">
        <v>8</v>
      </c>
      <c r="C603" s="7" t="s">
        <v>214</v>
      </c>
      <c r="D603">
        <v>41</v>
      </c>
      <c r="E603" t="s">
        <v>129</v>
      </c>
      <c r="F603" t="s">
        <v>213</v>
      </c>
      <c r="G603">
        <v>4</v>
      </c>
      <c r="H603" s="5" t="s">
        <v>108</v>
      </c>
      <c r="I603" s="9">
        <v>74247</v>
      </c>
      <c r="J603">
        <v>1</v>
      </c>
      <c r="K603">
        <v>6</v>
      </c>
      <c r="L603" t="s">
        <v>111</v>
      </c>
      <c r="N603">
        <v>0</v>
      </c>
      <c r="O603">
        <v>4</v>
      </c>
      <c r="P603">
        <v>7803</v>
      </c>
      <c r="Q603">
        <v>4</v>
      </c>
      <c r="R603">
        <v>170</v>
      </c>
      <c r="T603">
        <v>1</v>
      </c>
      <c r="U603">
        <v>7803</v>
      </c>
    </row>
    <row r="604" spans="1:21" x14ac:dyDescent="0.15">
      <c r="A604">
        <v>8042</v>
      </c>
      <c r="B604">
        <v>8</v>
      </c>
      <c r="C604" s="7" t="s">
        <v>214</v>
      </c>
      <c r="D604">
        <v>42</v>
      </c>
      <c r="E604" t="s">
        <v>129</v>
      </c>
      <c r="F604" t="s">
        <v>213</v>
      </c>
      <c r="G604">
        <v>4</v>
      </c>
      <c r="H604" s="5" t="s">
        <v>108</v>
      </c>
      <c r="I604" s="9">
        <v>78668</v>
      </c>
      <c r="J604">
        <v>1</v>
      </c>
      <c r="K604">
        <v>6</v>
      </c>
      <c r="L604" t="s">
        <v>111</v>
      </c>
      <c r="N604">
        <v>0</v>
      </c>
      <c r="O604">
        <v>4</v>
      </c>
      <c r="P604">
        <v>7973</v>
      </c>
      <c r="Q604">
        <v>4</v>
      </c>
      <c r="R604">
        <v>170</v>
      </c>
      <c r="T604">
        <v>1</v>
      </c>
      <c r="U604">
        <v>7973</v>
      </c>
    </row>
    <row r="605" spans="1:21" x14ac:dyDescent="0.15">
      <c r="A605">
        <v>8043</v>
      </c>
      <c r="B605">
        <v>8</v>
      </c>
      <c r="C605" s="7" t="s">
        <v>214</v>
      </c>
      <c r="D605">
        <v>43</v>
      </c>
      <c r="E605" t="s">
        <v>129</v>
      </c>
      <c r="F605" t="s">
        <v>213</v>
      </c>
      <c r="G605">
        <v>4</v>
      </c>
      <c r="H605" s="5" t="s">
        <v>108</v>
      </c>
      <c r="I605" s="9">
        <v>83238</v>
      </c>
      <c r="J605">
        <v>1</v>
      </c>
      <c r="K605">
        <v>6</v>
      </c>
      <c r="L605" t="s">
        <v>111</v>
      </c>
      <c r="N605">
        <v>0</v>
      </c>
      <c r="O605">
        <v>4</v>
      </c>
      <c r="P605">
        <v>8143</v>
      </c>
      <c r="Q605">
        <v>4</v>
      </c>
      <c r="R605">
        <v>169</v>
      </c>
      <c r="T605">
        <v>1</v>
      </c>
      <c r="U605">
        <v>8143</v>
      </c>
    </row>
    <row r="606" spans="1:21" x14ac:dyDescent="0.15">
      <c r="A606">
        <v>8044</v>
      </c>
      <c r="B606">
        <v>8</v>
      </c>
      <c r="C606" s="7" t="s">
        <v>214</v>
      </c>
      <c r="D606">
        <v>44</v>
      </c>
      <c r="E606" t="s">
        <v>129</v>
      </c>
      <c r="F606" t="s">
        <v>213</v>
      </c>
      <c r="G606">
        <v>4</v>
      </c>
      <c r="H606" s="5" t="s">
        <v>108</v>
      </c>
      <c r="I606" s="9">
        <v>87960</v>
      </c>
      <c r="J606">
        <v>1</v>
      </c>
      <c r="K606">
        <v>6</v>
      </c>
      <c r="L606" t="s">
        <v>111</v>
      </c>
      <c r="N606">
        <v>0</v>
      </c>
      <c r="O606">
        <v>4</v>
      </c>
      <c r="P606">
        <v>8312</v>
      </c>
      <c r="Q606">
        <v>4</v>
      </c>
      <c r="R606">
        <v>170</v>
      </c>
      <c r="T606">
        <v>1</v>
      </c>
      <c r="U606">
        <v>8312</v>
      </c>
    </row>
    <row r="607" spans="1:21" x14ac:dyDescent="0.15">
      <c r="A607">
        <v>8045</v>
      </c>
      <c r="B607">
        <v>8</v>
      </c>
      <c r="C607" s="7" t="s">
        <v>214</v>
      </c>
      <c r="D607">
        <v>45</v>
      </c>
      <c r="E607" t="s">
        <v>129</v>
      </c>
      <c r="F607" t="s">
        <v>213</v>
      </c>
      <c r="G607">
        <v>4</v>
      </c>
      <c r="H607" s="5" t="s">
        <v>108</v>
      </c>
      <c r="I607" s="9">
        <v>92834</v>
      </c>
      <c r="J607">
        <v>1</v>
      </c>
      <c r="K607">
        <v>6</v>
      </c>
      <c r="L607" t="s">
        <v>111</v>
      </c>
      <c r="N607">
        <v>0</v>
      </c>
      <c r="O607">
        <v>4</v>
      </c>
      <c r="P607">
        <v>8482</v>
      </c>
      <c r="Q607">
        <v>4</v>
      </c>
      <c r="R607">
        <v>170</v>
      </c>
      <c r="T607">
        <v>1</v>
      </c>
      <c r="U607">
        <v>8482</v>
      </c>
    </row>
    <row r="608" spans="1:21" x14ac:dyDescent="0.15">
      <c r="A608">
        <v>8046</v>
      </c>
      <c r="B608">
        <v>8</v>
      </c>
      <c r="C608" s="7" t="s">
        <v>214</v>
      </c>
      <c r="D608">
        <v>46</v>
      </c>
      <c r="E608" t="s">
        <v>129</v>
      </c>
      <c r="F608" t="s">
        <v>213</v>
      </c>
      <c r="G608">
        <v>4</v>
      </c>
      <c r="H608" s="5" t="s">
        <v>108</v>
      </c>
      <c r="I608" s="9">
        <v>97863</v>
      </c>
      <c r="J608">
        <v>1</v>
      </c>
      <c r="K608">
        <v>8</v>
      </c>
      <c r="L608" t="s">
        <v>111</v>
      </c>
      <c r="N608">
        <v>0</v>
      </c>
      <c r="O608">
        <v>4</v>
      </c>
      <c r="P608">
        <v>8652</v>
      </c>
      <c r="Q608">
        <v>4</v>
      </c>
      <c r="R608">
        <v>169</v>
      </c>
      <c r="T608">
        <v>1</v>
      </c>
      <c r="U608">
        <v>8652</v>
      </c>
    </row>
    <row r="609" spans="1:21" x14ac:dyDescent="0.15">
      <c r="A609">
        <v>8047</v>
      </c>
      <c r="B609">
        <v>8</v>
      </c>
      <c r="C609" s="7" t="s">
        <v>214</v>
      </c>
      <c r="D609">
        <v>47</v>
      </c>
      <c r="E609" t="s">
        <v>129</v>
      </c>
      <c r="F609" t="s">
        <v>213</v>
      </c>
      <c r="G609">
        <v>4</v>
      </c>
      <c r="H609" s="5" t="s">
        <v>108</v>
      </c>
      <c r="I609" s="9">
        <v>103046</v>
      </c>
      <c r="J609">
        <v>1</v>
      </c>
      <c r="K609">
        <v>8</v>
      </c>
      <c r="L609" t="s">
        <v>111</v>
      </c>
      <c r="N609">
        <v>0</v>
      </c>
      <c r="O609">
        <v>4</v>
      </c>
      <c r="P609">
        <v>8821</v>
      </c>
      <c r="Q609">
        <v>4</v>
      </c>
      <c r="R609">
        <v>170</v>
      </c>
      <c r="T609">
        <v>1</v>
      </c>
      <c r="U609">
        <v>8821</v>
      </c>
    </row>
    <row r="610" spans="1:21" x14ac:dyDescent="0.15">
      <c r="A610">
        <v>8048</v>
      </c>
      <c r="B610">
        <v>8</v>
      </c>
      <c r="C610" s="7" t="s">
        <v>214</v>
      </c>
      <c r="D610">
        <v>48</v>
      </c>
      <c r="E610" t="s">
        <v>129</v>
      </c>
      <c r="F610" t="s">
        <v>213</v>
      </c>
      <c r="G610">
        <v>4</v>
      </c>
      <c r="H610" s="5" t="s">
        <v>108</v>
      </c>
      <c r="I610" s="9">
        <v>108387</v>
      </c>
      <c r="J610">
        <v>1</v>
      </c>
      <c r="K610">
        <v>8</v>
      </c>
      <c r="L610" t="s">
        <v>111</v>
      </c>
      <c r="N610">
        <v>0</v>
      </c>
      <c r="O610">
        <v>4</v>
      </c>
      <c r="P610">
        <v>8991</v>
      </c>
      <c r="Q610">
        <v>4</v>
      </c>
      <c r="R610">
        <v>169</v>
      </c>
      <c r="T610">
        <v>1</v>
      </c>
      <c r="U610">
        <v>8991</v>
      </c>
    </row>
    <row r="611" spans="1:21" x14ac:dyDescent="0.15">
      <c r="A611">
        <v>8049</v>
      </c>
      <c r="B611">
        <v>8</v>
      </c>
      <c r="C611" s="7" t="s">
        <v>214</v>
      </c>
      <c r="D611">
        <v>49</v>
      </c>
      <c r="E611" t="s">
        <v>129</v>
      </c>
      <c r="F611" t="s">
        <v>213</v>
      </c>
      <c r="G611">
        <v>4</v>
      </c>
      <c r="H611" s="5" t="s">
        <v>108</v>
      </c>
      <c r="I611" s="9">
        <v>113886</v>
      </c>
      <c r="J611">
        <v>1</v>
      </c>
      <c r="K611">
        <v>8</v>
      </c>
      <c r="L611" t="s">
        <v>111</v>
      </c>
      <c r="N611">
        <v>0</v>
      </c>
      <c r="O611">
        <v>4</v>
      </c>
      <c r="P611">
        <v>9160</v>
      </c>
      <c r="Q611">
        <v>4</v>
      </c>
      <c r="R611">
        <v>170</v>
      </c>
      <c r="T611">
        <v>1</v>
      </c>
      <c r="U611">
        <v>9160</v>
      </c>
    </row>
    <row r="612" spans="1:21" x14ac:dyDescent="0.15">
      <c r="A612">
        <v>8050</v>
      </c>
      <c r="B612">
        <v>8</v>
      </c>
      <c r="C612" s="7" t="s">
        <v>214</v>
      </c>
      <c r="D612">
        <v>50</v>
      </c>
      <c r="E612" t="s">
        <v>130</v>
      </c>
      <c r="F612" t="s">
        <v>213</v>
      </c>
      <c r="G612">
        <v>4</v>
      </c>
      <c r="H612" s="5" t="s">
        <v>108</v>
      </c>
      <c r="I612" s="9">
        <v>119544</v>
      </c>
      <c r="J612">
        <v>5001</v>
      </c>
      <c r="K612">
        <v>130</v>
      </c>
      <c r="L612">
        <v>5002</v>
      </c>
      <c r="M612">
        <v>130</v>
      </c>
      <c r="N612">
        <v>1</v>
      </c>
      <c r="O612">
        <v>4</v>
      </c>
      <c r="P612">
        <v>9330</v>
      </c>
      <c r="Q612">
        <v>4</v>
      </c>
      <c r="R612">
        <v>2070</v>
      </c>
      <c r="T612">
        <v>1</v>
      </c>
      <c r="U612">
        <v>9330</v>
      </c>
    </row>
    <row r="613" spans="1:21" x14ac:dyDescent="0.15">
      <c r="A613">
        <v>8051</v>
      </c>
      <c r="B613">
        <v>8</v>
      </c>
      <c r="C613" s="7" t="s">
        <v>214</v>
      </c>
      <c r="D613">
        <v>51</v>
      </c>
      <c r="E613" t="s">
        <v>130</v>
      </c>
      <c r="F613" t="s">
        <v>213</v>
      </c>
      <c r="G613">
        <v>4</v>
      </c>
      <c r="H613" s="5" t="s">
        <v>109</v>
      </c>
      <c r="I613" s="9">
        <v>125362</v>
      </c>
      <c r="J613">
        <v>1</v>
      </c>
      <c r="K613">
        <v>10</v>
      </c>
      <c r="L613" t="s">
        <v>111</v>
      </c>
      <c r="N613">
        <v>0</v>
      </c>
      <c r="O613">
        <v>4</v>
      </c>
      <c r="P613">
        <v>11400</v>
      </c>
      <c r="Q613">
        <v>4</v>
      </c>
      <c r="R613">
        <v>203</v>
      </c>
      <c r="T613">
        <v>1</v>
      </c>
      <c r="U613">
        <v>11400</v>
      </c>
    </row>
    <row r="614" spans="1:21" x14ac:dyDescent="0.15">
      <c r="A614">
        <v>8052</v>
      </c>
      <c r="B614">
        <v>8</v>
      </c>
      <c r="C614" s="7" t="s">
        <v>214</v>
      </c>
      <c r="D614">
        <v>52</v>
      </c>
      <c r="E614" t="s">
        <v>130</v>
      </c>
      <c r="F614" t="s">
        <v>213</v>
      </c>
      <c r="G614">
        <v>4</v>
      </c>
      <c r="H614" s="5" t="s">
        <v>109</v>
      </c>
      <c r="I614" s="9">
        <v>131343</v>
      </c>
      <c r="J614">
        <v>1</v>
      </c>
      <c r="K614">
        <v>10</v>
      </c>
      <c r="L614" t="s">
        <v>111</v>
      </c>
      <c r="N614">
        <v>0</v>
      </c>
      <c r="O614">
        <v>4</v>
      </c>
      <c r="P614">
        <v>11603</v>
      </c>
      <c r="Q614">
        <v>4</v>
      </c>
      <c r="R614">
        <v>204</v>
      </c>
      <c r="T614">
        <v>1</v>
      </c>
      <c r="U614">
        <v>11603</v>
      </c>
    </row>
    <row r="615" spans="1:21" x14ac:dyDescent="0.15">
      <c r="A615">
        <v>8053</v>
      </c>
      <c r="B615">
        <v>8</v>
      </c>
      <c r="C615" s="7" t="s">
        <v>214</v>
      </c>
      <c r="D615">
        <v>53</v>
      </c>
      <c r="E615" t="s">
        <v>130</v>
      </c>
      <c r="F615" t="s">
        <v>213</v>
      </c>
      <c r="G615">
        <v>4</v>
      </c>
      <c r="H615" s="5" t="s">
        <v>109</v>
      </c>
      <c r="I615" s="9">
        <v>137487</v>
      </c>
      <c r="J615">
        <v>1</v>
      </c>
      <c r="K615">
        <v>10</v>
      </c>
      <c r="L615" t="s">
        <v>111</v>
      </c>
      <c r="N615">
        <v>0</v>
      </c>
      <c r="O615">
        <v>4</v>
      </c>
      <c r="P615">
        <v>11807</v>
      </c>
      <c r="Q615">
        <v>4</v>
      </c>
      <c r="R615">
        <v>204</v>
      </c>
      <c r="T615">
        <v>1</v>
      </c>
      <c r="U615">
        <v>11807</v>
      </c>
    </row>
    <row r="616" spans="1:21" x14ac:dyDescent="0.15">
      <c r="A616">
        <v>8054</v>
      </c>
      <c r="B616">
        <v>8</v>
      </c>
      <c r="C616" s="7" t="s">
        <v>214</v>
      </c>
      <c r="D616">
        <v>54</v>
      </c>
      <c r="E616" t="s">
        <v>130</v>
      </c>
      <c r="F616" t="s">
        <v>213</v>
      </c>
      <c r="G616">
        <v>4</v>
      </c>
      <c r="H616" s="5" t="s">
        <v>109</v>
      </c>
      <c r="I616" s="9">
        <v>143795</v>
      </c>
      <c r="J616">
        <v>1</v>
      </c>
      <c r="K616">
        <v>10</v>
      </c>
      <c r="L616" t="s">
        <v>111</v>
      </c>
      <c r="N616">
        <v>0</v>
      </c>
      <c r="O616">
        <v>4</v>
      </c>
      <c r="P616">
        <v>12011</v>
      </c>
      <c r="Q616">
        <v>4</v>
      </c>
      <c r="R616">
        <v>203</v>
      </c>
      <c r="T616">
        <v>1</v>
      </c>
      <c r="U616">
        <v>12011</v>
      </c>
    </row>
    <row r="617" spans="1:21" x14ac:dyDescent="0.15">
      <c r="A617">
        <v>8055</v>
      </c>
      <c r="B617">
        <v>8</v>
      </c>
      <c r="C617" s="7" t="s">
        <v>214</v>
      </c>
      <c r="D617">
        <v>55</v>
      </c>
      <c r="E617" t="s">
        <v>130</v>
      </c>
      <c r="F617" t="s">
        <v>213</v>
      </c>
      <c r="G617">
        <v>4</v>
      </c>
      <c r="H617" s="5" t="s">
        <v>109</v>
      </c>
      <c r="I617" s="9">
        <v>150269</v>
      </c>
      <c r="J617">
        <v>1</v>
      </c>
      <c r="K617">
        <v>10</v>
      </c>
      <c r="L617" t="s">
        <v>111</v>
      </c>
      <c r="N617">
        <v>0</v>
      </c>
      <c r="O617">
        <v>4</v>
      </c>
      <c r="P617">
        <v>12214</v>
      </c>
      <c r="Q617">
        <v>4</v>
      </c>
      <c r="R617">
        <v>204</v>
      </c>
      <c r="T617">
        <v>1</v>
      </c>
      <c r="U617">
        <v>12214</v>
      </c>
    </row>
    <row r="618" spans="1:21" x14ac:dyDescent="0.15">
      <c r="A618">
        <v>8056</v>
      </c>
      <c r="B618">
        <v>8</v>
      </c>
      <c r="C618" s="7" t="s">
        <v>214</v>
      </c>
      <c r="D618">
        <v>56</v>
      </c>
      <c r="E618" t="s">
        <v>130</v>
      </c>
      <c r="F618" t="s">
        <v>213</v>
      </c>
      <c r="G618">
        <v>4</v>
      </c>
      <c r="H618" s="5" t="s">
        <v>109</v>
      </c>
      <c r="I618" s="9">
        <v>156910</v>
      </c>
      <c r="J618">
        <v>1</v>
      </c>
      <c r="K618">
        <v>15</v>
      </c>
      <c r="L618" t="s">
        <v>111</v>
      </c>
      <c r="N618">
        <v>0</v>
      </c>
      <c r="O618">
        <v>4</v>
      </c>
      <c r="P618">
        <v>12418</v>
      </c>
      <c r="Q618">
        <v>4</v>
      </c>
      <c r="R618">
        <v>203</v>
      </c>
      <c r="T618">
        <v>1</v>
      </c>
      <c r="U618">
        <v>12418</v>
      </c>
    </row>
    <row r="619" spans="1:21" x14ac:dyDescent="0.15">
      <c r="A619">
        <v>8057</v>
      </c>
      <c r="B619">
        <v>8</v>
      </c>
      <c r="C619" s="7" t="s">
        <v>214</v>
      </c>
      <c r="D619">
        <v>57</v>
      </c>
      <c r="E619" t="s">
        <v>130</v>
      </c>
      <c r="F619" t="s">
        <v>213</v>
      </c>
      <c r="G619">
        <v>4</v>
      </c>
      <c r="H619" s="5" t="s">
        <v>109</v>
      </c>
      <c r="I619" s="9">
        <v>163719</v>
      </c>
      <c r="J619">
        <v>1</v>
      </c>
      <c r="K619">
        <v>15</v>
      </c>
      <c r="L619" t="s">
        <v>111</v>
      </c>
      <c r="N619">
        <v>0</v>
      </c>
      <c r="O619">
        <v>4</v>
      </c>
      <c r="P619">
        <v>12621</v>
      </c>
      <c r="Q619">
        <v>4</v>
      </c>
      <c r="R619">
        <v>204</v>
      </c>
      <c r="T619">
        <v>1</v>
      </c>
      <c r="U619">
        <v>12621</v>
      </c>
    </row>
    <row r="620" spans="1:21" x14ac:dyDescent="0.15">
      <c r="A620">
        <v>8058</v>
      </c>
      <c r="B620">
        <v>8</v>
      </c>
      <c r="C620" s="7" t="s">
        <v>214</v>
      </c>
      <c r="D620">
        <v>58</v>
      </c>
      <c r="E620" t="s">
        <v>130</v>
      </c>
      <c r="F620" t="s">
        <v>213</v>
      </c>
      <c r="G620">
        <v>4</v>
      </c>
      <c r="H620" s="5" t="s">
        <v>109</v>
      </c>
      <c r="I620" s="9">
        <v>170697</v>
      </c>
      <c r="J620">
        <v>1</v>
      </c>
      <c r="K620">
        <v>15</v>
      </c>
      <c r="L620" t="s">
        <v>111</v>
      </c>
      <c r="N620">
        <v>0</v>
      </c>
      <c r="O620">
        <v>4</v>
      </c>
      <c r="P620">
        <v>12825</v>
      </c>
      <c r="Q620">
        <v>4</v>
      </c>
      <c r="R620">
        <v>203</v>
      </c>
      <c r="T620">
        <v>1</v>
      </c>
      <c r="U620">
        <v>12825</v>
      </c>
    </row>
    <row r="621" spans="1:21" x14ac:dyDescent="0.15">
      <c r="A621">
        <v>8059</v>
      </c>
      <c r="B621">
        <v>8</v>
      </c>
      <c r="C621" s="7" t="s">
        <v>214</v>
      </c>
      <c r="D621">
        <v>59</v>
      </c>
      <c r="E621" t="s">
        <v>130</v>
      </c>
      <c r="F621" t="s">
        <v>213</v>
      </c>
      <c r="G621">
        <v>4</v>
      </c>
      <c r="H621" s="5" t="s">
        <v>109</v>
      </c>
      <c r="I621" s="9">
        <v>177846</v>
      </c>
      <c r="J621">
        <v>1</v>
      </c>
      <c r="K621">
        <v>15</v>
      </c>
      <c r="L621" t="s">
        <v>111</v>
      </c>
      <c r="N621">
        <v>0</v>
      </c>
      <c r="O621">
        <v>4</v>
      </c>
      <c r="P621">
        <v>13028</v>
      </c>
      <c r="Q621">
        <v>4</v>
      </c>
      <c r="R621">
        <v>204</v>
      </c>
      <c r="T621">
        <v>1</v>
      </c>
      <c r="U621">
        <v>13028</v>
      </c>
    </row>
    <row r="622" spans="1:21" x14ac:dyDescent="0.15">
      <c r="A622">
        <v>8060</v>
      </c>
      <c r="B622">
        <v>8</v>
      </c>
      <c r="C622" s="7" t="s">
        <v>214</v>
      </c>
      <c r="D622">
        <v>60</v>
      </c>
      <c r="E622" t="s">
        <v>131</v>
      </c>
      <c r="F622" t="s">
        <v>213</v>
      </c>
      <c r="G622">
        <v>4</v>
      </c>
      <c r="H622" s="5" t="s">
        <v>109</v>
      </c>
      <c r="I622" s="9">
        <v>185166</v>
      </c>
      <c r="J622">
        <v>6001</v>
      </c>
      <c r="K622">
        <v>185</v>
      </c>
      <c r="L622">
        <v>6002</v>
      </c>
      <c r="M622">
        <v>185</v>
      </c>
      <c r="N622">
        <v>1</v>
      </c>
      <c r="O622">
        <v>4</v>
      </c>
      <c r="P622">
        <v>13232</v>
      </c>
      <c r="Q622">
        <v>4</v>
      </c>
      <c r="R622">
        <v>2443</v>
      </c>
      <c r="T622">
        <v>1</v>
      </c>
      <c r="U622">
        <v>13232</v>
      </c>
    </row>
    <row r="623" spans="1:21" x14ac:dyDescent="0.15">
      <c r="A623">
        <v>8061</v>
      </c>
      <c r="B623">
        <v>8</v>
      </c>
      <c r="C623" s="7" t="s">
        <v>214</v>
      </c>
      <c r="D623">
        <v>61</v>
      </c>
      <c r="E623" t="s">
        <v>131</v>
      </c>
      <c r="F623" t="s">
        <v>213</v>
      </c>
      <c r="G623">
        <v>4</v>
      </c>
      <c r="H623" s="5" t="s">
        <v>110</v>
      </c>
      <c r="I623" s="9">
        <v>192660</v>
      </c>
      <c r="J623">
        <v>1</v>
      </c>
      <c r="K623">
        <v>20</v>
      </c>
      <c r="L623" t="s">
        <v>111</v>
      </c>
      <c r="N623">
        <v>0</v>
      </c>
      <c r="O623">
        <v>4</v>
      </c>
      <c r="P623">
        <v>15675</v>
      </c>
      <c r="Q623">
        <v>4</v>
      </c>
      <c r="R623">
        <v>237</v>
      </c>
      <c r="T623">
        <v>1</v>
      </c>
      <c r="U623">
        <v>15675</v>
      </c>
    </row>
    <row r="624" spans="1:21" x14ac:dyDescent="0.15">
      <c r="A624">
        <v>8062</v>
      </c>
      <c r="B624">
        <v>8</v>
      </c>
      <c r="C624" s="7" t="s">
        <v>214</v>
      </c>
      <c r="D624">
        <v>62</v>
      </c>
      <c r="E624" t="s">
        <v>131</v>
      </c>
      <c r="F624" t="s">
        <v>213</v>
      </c>
      <c r="G624">
        <v>4</v>
      </c>
      <c r="H624" s="5" t="s">
        <v>110</v>
      </c>
      <c r="I624" s="9">
        <v>200327</v>
      </c>
      <c r="J624">
        <v>1</v>
      </c>
      <c r="K624">
        <v>20</v>
      </c>
      <c r="L624" t="s">
        <v>111</v>
      </c>
      <c r="N624">
        <v>0</v>
      </c>
      <c r="O624">
        <v>4</v>
      </c>
      <c r="P624">
        <v>15912</v>
      </c>
      <c r="Q624">
        <v>4</v>
      </c>
      <c r="R624">
        <v>238</v>
      </c>
      <c r="T624">
        <v>1</v>
      </c>
      <c r="U624">
        <v>15912</v>
      </c>
    </row>
    <row r="625" spans="1:21" x14ac:dyDescent="0.15">
      <c r="A625">
        <v>8063</v>
      </c>
      <c r="B625">
        <v>8</v>
      </c>
      <c r="C625" s="7" t="s">
        <v>214</v>
      </c>
      <c r="D625">
        <v>63</v>
      </c>
      <c r="E625" t="s">
        <v>131</v>
      </c>
      <c r="F625" t="s">
        <v>213</v>
      </c>
      <c r="G625">
        <v>4</v>
      </c>
      <c r="H625" s="5">
        <v>2</v>
      </c>
      <c r="I625" s="9">
        <v>208169</v>
      </c>
      <c r="J625">
        <v>1</v>
      </c>
      <c r="K625">
        <v>20</v>
      </c>
      <c r="L625" t="s">
        <v>111</v>
      </c>
      <c r="N625">
        <v>0</v>
      </c>
      <c r="O625">
        <v>4</v>
      </c>
      <c r="P625">
        <v>16150</v>
      </c>
      <c r="Q625">
        <v>4</v>
      </c>
      <c r="R625">
        <v>237</v>
      </c>
      <c r="T625">
        <v>1</v>
      </c>
      <c r="U625">
        <v>16150</v>
      </c>
    </row>
    <row r="626" spans="1:21" x14ac:dyDescent="0.15">
      <c r="A626">
        <v>8064</v>
      </c>
      <c r="B626">
        <v>8</v>
      </c>
      <c r="C626" s="7" t="s">
        <v>214</v>
      </c>
      <c r="D626">
        <v>64</v>
      </c>
      <c r="E626" t="s">
        <v>131</v>
      </c>
      <c r="F626" t="s">
        <v>213</v>
      </c>
      <c r="G626">
        <v>4</v>
      </c>
      <c r="H626" s="5" t="s">
        <v>110</v>
      </c>
      <c r="I626" s="9">
        <v>216188</v>
      </c>
      <c r="J626">
        <v>1</v>
      </c>
      <c r="K626">
        <v>20</v>
      </c>
      <c r="L626" t="s">
        <v>111</v>
      </c>
      <c r="N626">
        <v>0</v>
      </c>
      <c r="O626">
        <v>4</v>
      </c>
      <c r="P626">
        <v>16387</v>
      </c>
      <c r="Q626">
        <v>4</v>
      </c>
      <c r="R626">
        <v>238</v>
      </c>
      <c r="T626">
        <v>1</v>
      </c>
      <c r="U626">
        <v>16387</v>
      </c>
    </row>
    <row r="627" spans="1:21" x14ac:dyDescent="0.15">
      <c r="A627">
        <v>8065</v>
      </c>
      <c r="B627">
        <v>8</v>
      </c>
      <c r="C627" s="7" t="s">
        <v>214</v>
      </c>
      <c r="D627">
        <v>65</v>
      </c>
      <c r="E627" t="s">
        <v>131</v>
      </c>
      <c r="F627" t="s">
        <v>213</v>
      </c>
      <c r="G627">
        <v>4</v>
      </c>
      <c r="H627" s="5" t="s">
        <v>110</v>
      </c>
      <c r="I627" s="9">
        <v>224384</v>
      </c>
      <c r="J627">
        <v>1</v>
      </c>
      <c r="K627">
        <v>20</v>
      </c>
      <c r="L627" t="s">
        <v>111</v>
      </c>
      <c r="N627">
        <v>0</v>
      </c>
      <c r="O627">
        <v>4</v>
      </c>
      <c r="P627">
        <v>16625</v>
      </c>
      <c r="Q627">
        <v>4</v>
      </c>
      <c r="R627">
        <v>237</v>
      </c>
      <c r="T627">
        <v>1</v>
      </c>
      <c r="U627">
        <v>16625</v>
      </c>
    </row>
    <row r="628" spans="1:21" x14ac:dyDescent="0.15">
      <c r="A628">
        <v>8066</v>
      </c>
      <c r="B628">
        <v>8</v>
      </c>
      <c r="C628" s="7" t="s">
        <v>214</v>
      </c>
      <c r="D628">
        <v>66</v>
      </c>
      <c r="E628" t="s">
        <v>131</v>
      </c>
      <c r="F628" t="s">
        <v>213</v>
      </c>
      <c r="G628">
        <v>4</v>
      </c>
      <c r="H628" s="5" t="s">
        <v>110</v>
      </c>
      <c r="I628" s="9">
        <v>232758</v>
      </c>
      <c r="J628">
        <v>1</v>
      </c>
      <c r="K628">
        <v>30</v>
      </c>
      <c r="L628" t="s">
        <v>111</v>
      </c>
      <c r="N628">
        <v>0</v>
      </c>
      <c r="O628">
        <v>4</v>
      </c>
      <c r="P628">
        <v>16862</v>
      </c>
      <c r="Q628">
        <v>4</v>
      </c>
      <c r="R628">
        <v>238</v>
      </c>
      <c r="T628">
        <v>1</v>
      </c>
      <c r="U628">
        <v>16862</v>
      </c>
    </row>
    <row r="629" spans="1:21" x14ac:dyDescent="0.15">
      <c r="A629">
        <v>8067</v>
      </c>
      <c r="B629">
        <v>8</v>
      </c>
      <c r="C629" s="7" t="s">
        <v>214</v>
      </c>
      <c r="D629">
        <v>67</v>
      </c>
      <c r="E629" t="s">
        <v>131</v>
      </c>
      <c r="F629" t="s">
        <v>213</v>
      </c>
      <c r="G629">
        <v>4</v>
      </c>
      <c r="H629" s="5" t="s">
        <v>110</v>
      </c>
      <c r="I629" s="9">
        <v>241312</v>
      </c>
      <c r="J629">
        <v>1</v>
      </c>
      <c r="K629">
        <v>30</v>
      </c>
      <c r="L629" t="s">
        <v>111</v>
      </c>
      <c r="N629">
        <v>0</v>
      </c>
      <c r="O629">
        <v>4</v>
      </c>
      <c r="P629">
        <v>17100</v>
      </c>
      <c r="Q629">
        <v>4</v>
      </c>
      <c r="R629">
        <v>237</v>
      </c>
      <c r="T629">
        <v>1</v>
      </c>
      <c r="U629">
        <v>17100</v>
      </c>
    </row>
    <row r="630" spans="1:21" x14ac:dyDescent="0.15">
      <c r="A630">
        <v>8068</v>
      </c>
      <c r="B630">
        <v>8</v>
      </c>
      <c r="C630" s="7" t="s">
        <v>214</v>
      </c>
      <c r="D630">
        <v>68</v>
      </c>
      <c r="E630" t="s">
        <v>131</v>
      </c>
      <c r="F630" t="s">
        <v>213</v>
      </c>
      <c r="G630">
        <v>4</v>
      </c>
      <c r="H630" s="5" t="s">
        <v>110</v>
      </c>
      <c r="I630" s="9">
        <v>250046</v>
      </c>
      <c r="J630">
        <v>1</v>
      </c>
      <c r="K630">
        <v>30</v>
      </c>
      <c r="L630" t="s">
        <v>111</v>
      </c>
      <c r="N630">
        <v>0</v>
      </c>
      <c r="O630">
        <v>4</v>
      </c>
      <c r="P630">
        <v>17337</v>
      </c>
      <c r="Q630">
        <v>4</v>
      </c>
      <c r="R630">
        <v>238</v>
      </c>
      <c r="T630">
        <v>1</v>
      </c>
      <c r="U630">
        <v>17337</v>
      </c>
    </row>
    <row r="631" spans="1:21" x14ac:dyDescent="0.15">
      <c r="A631">
        <v>8069</v>
      </c>
      <c r="B631">
        <v>8</v>
      </c>
      <c r="C631" s="7" t="s">
        <v>214</v>
      </c>
      <c r="D631">
        <v>69</v>
      </c>
      <c r="E631" t="s">
        <v>131</v>
      </c>
      <c r="F631" t="s">
        <v>213</v>
      </c>
      <c r="G631">
        <v>4</v>
      </c>
      <c r="H631" s="5" t="s">
        <v>110</v>
      </c>
      <c r="I631" s="9">
        <v>258963</v>
      </c>
      <c r="J631">
        <v>1</v>
      </c>
      <c r="K631">
        <v>30</v>
      </c>
      <c r="L631" t="s">
        <v>111</v>
      </c>
      <c r="N631">
        <v>0</v>
      </c>
      <c r="O631">
        <v>4</v>
      </c>
      <c r="P631">
        <v>17575</v>
      </c>
      <c r="Q631">
        <v>4</v>
      </c>
      <c r="R631">
        <v>237</v>
      </c>
      <c r="T631">
        <v>1</v>
      </c>
      <c r="U631">
        <v>17575</v>
      </c>
    </row>
    <row r="632" spans="1:21" x14ac:dyDescent="0.15">
      <c r="A632">
        <v>8070</v>
      </c>
      <c r="B632">
        <v>8</v>
      </c>
      <c r="C632" s="7" t="s">
        <v>214</v>
      </c>
      <c r="D632">
        <v>70</v>
      </c>
      <c r="E632" t="s">
        <v>132</v>
      </c>
      <c r="F632" t="s">
        <v>213</v>
      </c>
      <c r="G632">
        <v>4</v>
      </c>
      <c r="H632" s="5" t="s">
        <v>110</v>
      </c>
      <c r="I632" s="9">
        <v>268062</v>
      </c>
      <c r="J632">
        <v>7001</v>
      </c>
      <c r="K632">
        <v>250</v>
      </c>
      <c r="L632">
        <v>7002</v>
      </c>
      <c r="M632">
        <v>250</v>
      </c>
      <c r="N632">
        <v>1</v>
      </c>
      <c r="O632">
        <v>4</v>
      </c>
      <c r="P632">
        <v>17812</v>
      </c>
      <c r="Q632">
        <v>4</v>
      </c>
      <c r="R632">
        <v>2817</v>
      </c>
      <c r="T632">
        <v>1</v>
      </c>
      <c r="U632">
        <v>17812</v>
      </c>
    </row>
    <row r="633" spans="1:21" x14ac:dyDescent="0.15">
      <c r="A633">
        <v>8071</v>
      </c>
      <c r="B633">
        <v>8</v>
      </c>
      <c r="C633" s="7" t="s">
        <v>214</v>
      </c>
      <c r="D633">
        <v>71</v>
      </c>
      <c r="E633" t="s">
        <v>132</v>
      </c>
      <c r="F633" t="s">
        <v>213</v>
      </c>
      <c r="G633">
        <v>5</v>
      </c>
      <c r="H633" s="5" t="s">
        <v>108</v>
      </c>
      <c r="I633" s="9">
        <v>277344</v>
      </c>
      <c r="J633">
        <v>1</v>
      </c>
      <c r="K633">
        <v>50</v>
      </c>
      <c r="L633" t="s">
        <v>111</v>
      </c>
      <c r="N633">
        <v>0</v>
      </c>
      <c r="O633">
        <v>4</v>
      </c>
      <c r="P633">
        <v>20629</v>
      </c>
      <c r="Q633">
        <v>4</v>
      </c>
      <c r="R633">
        <v>271</v>
      </c>
      <c r="T633">
        <v>1</v>
      </c>
      <c r="U633">
        <v>20629</v>
      </c>
    </row>
    <row r="634" spans="1:21" x14ac:dyDescent="0.15">
      <c r="A634">
        <v>8072</v>
      </c>
      <c r="B634">
        <v>8</v>
      </c>
      <c r="C634" s="7" t="s">
        <v>214</v>
      </c>
      <c r="D634">
        <v>72</v>
      </c>
      <c r="E634" t="s">
        <v>132</v>
      </c>
      <c r="F634" t="s">
        <v>213</v>
      </c>
      <c r="G634">
        <v>5</v>
      </c>
      <c r="H634" s="5" t="s">
        <v>108</v>
      </c>
      <c r="I634" s="9">
        <v>286812</v>
      </c>
      <c r="J634">
        <v>1</v>
      </c>
      <c r="K634">
        <v>50</v>
      </c>
      <c r="L634" t="s">
        <v>111</v>
      </c>
      <c r="N634">
        <v>0</v>
      </c>
      <c r="O634">
        <v>4</v>
      </c>
      <c r="P634">
        <v>20900</v>
      </c>
      <c r="Q634">
        <v>4</v>
      </c>
      <c r="R634">
        <v>271</v>
      </c>
      <c r="T634">
        <v>1</v>
      </c>
      <c r="U634">
        <v>20900</v>
      </c>
    </row>
    <row r="635" spans="1:21" x14ac:dyDescent="0.15">
      <c r="A635">
        <v>8073</v>
      </c>
      <c r="B635">
        <v>8</v>
      </c>
      <c r="C635" s="7" t="s">
        <v>214</v>
      </c>
      <c r="D635">
        <v>73</v>
      </c>
      <c r="E635" t="s">
        <v>132</v>
      </c>
      <c r="F635" t="s">
        <v>213</v>
      </c>
      <c r="G635">
        <v>5</v>
      </c>
      <c r="H635" s="5" t="s">
        <v>108</v>
      </c>
      <c r="I635" s="9">
        <v>296465</v>
      </c>
      <c r="J635">
        <v>1</v>
      </c>
      <c r="K635">
        <v>50</v>
      </c>
      <c r="L635" t="s">
        <v>111</v>
      </c>
      <c r="N635">
        <v>0</v>
      </c>
      <c r="O635">
        <v>4</v>
      </c>
      <c r="P635">
        <v>21171</v>
      </c>
      <c r="Q635">
        <v>4</v>
      </c>
      <c r="R635">
        <v>272</v>
      </c>
      <c r="T635">
        <v>1</v>
      </c>
      <c r="U635">
        <v>21171</v>
      </c>
    </row>
    <row r="636" spans="1:21" x14ac:dyDescent="0.15">
      <c r="A636">
        <v>8074</v>
      </c>
      <c r="B636">
        <v>8</v>
      </c>
      <c r="C636" s="7" t="s">
        <v>214</v>
      </c>
      <c r="D636">
        <v>74</v>
      </c>
      <c r="E636" t="s">
        <v>132</v>
      </c>
      <c r="F636" t="s">
        <v>213</v>
      </c>
      <c r="G636">
        <v>5</v>
      </c>
      <c r="H636" s="5" t="s">
        <v>108</v>
      </c>
      <c r="I636" s="9">
        <v>306306</v>
      </c>
      <c r="J636">
        <v>1</v>
      </c>
      <c r="K636">
        <v>50</v>
      </c>
      <c r="L636" t="s">
        <v>111</v>
      </c>
      <c r="N636">
        <v>0</v>
      </c>
      <c r="O636">
        <v>4</v>
      </c>
      <c r="P636">
        <v>21443</v>
      </c>
      <c r="Q636">
        <v>4</v>
      </c>
      <c r="R636">
        <v>271</v>
      </c>
      <c r="T636">
        <v>1</v>
      </c>
      <c r="U636">
        <v>21443</v>
      </c>
    </row>
    <row r="637" spans="1:21" x14ac:dyDescent="0.15">
      <c r="A637">
        <v>8075</v>
      </c>
      <c r="B637">
        <v>8</v>
      </c>
      <c r="C637" s="7" t="s">
        <v>214</v>
      </c>
      <c r="D637">
        <v>75</v>
      </c>
      <c r="E637" t="s">
        <v>132</v>
      </c>
      <c r="F637" t="s">
        <v>213</v>
      </c>
      <c r="G637">
        <v>5</v>
      </c>
      <c r="H637" s="5" t="s">
        <v>108</v>
      </c>
      <c r="I637" s="9">
        <v>316334</v>
      </c>
      <c r="J637">
        <v>1</v>
      </c>
      <c r="K637">
        <v>50</v>
      </c>
      <c r="L637" t="s">
        <v>111</v>
      </c>
      <c r="N637">
        <v>0</v>
      </c>
      <c r="O637">
        <v>4</v>
      </c>
      <c r="P637">
        <v>21714</v>
      </c>
      <c r="Q637">
        <v>4</v>
      </c>
      <c r="R637">
        <v>272</v>
      </c>
      <c r="T637">
        <v>1</v>
      </c>
      <c r="U637">
        <v>21714</v>
      </c>
    </row>
    <row r="638" spans="1:21" x14ac:dyDescent="0.15">
      <c r="A638">
        <v>8076</v>
      </c>
      <c r="B638">
        <v>8</v>
      </c>
      <c r="C638" s="7" t="s">
        <v>214</v>
      </c>
      <c r="D638">
        <v>76</v>
      </c>
      <c r="E638" t="s">
        <v>132</v>
      </c>
      <c r="F638" t="s">
        <v>213</v>
      </c>
      <c r="G638">
        <v>5</v>
      </c>
      <c r="H638" s="5" t="s">
        <v>108</v>
      </c>
      <c r="I638" s="9">
        <v>326552</v>
      </c>
      <c r="J638">
        <v>1</v>
      </c>
      <c r="K638">
        <v>80</v>
      </c>
      <c r="L638" t="s">
        <v>111</v>
      </c>
      <c r="N638">
        <v>0</v>
      </c>
      <c r="O638">
        <v>4</v>
      </c>
      <c r="P638">
        <v>21986</v>
      </c>
      <c r="Q638">
        <v>4</v>
      </c>
      <c r="R638">
        <v>271</v>
      </c>
      <c r="T638">
        <v>1</v>
      </c>
      <c r="U638">
        <v>21986</v>
      </c>
    </row>
    <row r="639" spans="1:21" x14ac:dyDescent="0.15">
      <c r="A639">
        <v>8077</v>
      </c>
      <c r="B639">
        <v>8</v>
      </c>
      <c r="C639" s="7" t="s">
        <v>214</v>
      </c>
      <c r="D639">
        <v>77</v>
      </c>
      <c r="E639" t="s">
        <v>132</v>
      </c>
      <c r="F639" t="s">
        <v>213</v>
      </c>
      <c r="G639">
        <v>5</v>
      </c>
      <c r="H639" s="5" t="s">
        <v>108</v>
      </c>
      <c r="I639" s="9">
        <v>336959</v>
      </c>
      <c r="J639">
        <v>1</v>
      </c>
      <c r="K639">
        <v>80</v>
      </c>
      <c r="L639" t="s">
        <v>111</v>
      </c>
      <c r="N639">
        <v>0</v>
      </c>
      <c r="O639">
        <v>4</v>
      </c>
      <c r="P639">
        <v>22257</v>
      </c>
      <c r="Q639">
        <v>4</v>
      </c>
      <c r="R639">
        <v>272</v>
      </c>
      <c r="T639">
        <v>1</v>
      </c>
      <c r="U639">
        <v>22257</v>
      </c>
    </row>
    <row r="640" spans="1:21" x14ac:dyDescent="0.15">
      <c r="A640">
        <v>8078</v>
      </c>
      <c r="B640">
        <v>8</v>
      </c>
      <c r="C640" s="7" t="s">
        <v>214</v>
      </c>
      <c r="D640">
        <v>78</v>
      </c>
      <c r="E640" t="s">
        <v>132</v>
      </c>
      <c r="F640" t="s">
        <v>213</v>
      </c>
      <c r="G640">
        <v>5</v>
      </c>
      <c r="H640" s="5" t="s">
        <v>108</v>
      </c>
      <c r="I640" s="9">
        <v>347557</v>
      </c>
      <c r="J640">
        <v>1</v>
      </c>
      <c r="K640">
        <v>80</v>
      </c>
      <c r="L640" t="s">
        <v>111</v>
      </c>
      <c r="N640">
        <v>0</v>
      </c>
      <c r="O640">
        <v>4</v>
      </c>
      <c r="P640">
        <v>22529</v>
      </c>
      <c r="Q640">
        <v>4</v>
      </c>
      <c r="R640">
        <v>271</v>
      </c>
      <c r="T640">
        <v>1</v>
      </c>
      <c r="U640">
        <v>22529</v>
      </c>
    </row>
    <row r="641" spans="1:21" x14ac:dyDescent="0.15">
      <c r="A641">
        <v>8079</v>
      </c>
      <c r="B641">
        <v>8</v>
      </c>
      <c r="C641" s="7" t="s">
        <v>214</v>
      </c>
      <c r="D641">
        <v>79</v>
      </c>
      <c r="E641" t="s">
        <v>132</v>
      </c>
      <c r="F641" t="s">
        <v>213</v>
      </c>
      <c r="G641">
        <v>5</v>
      </c>
      <c r="H641" s="5" t="s">
        <v>108</v>
      </c>
      <c r="I641" s="9">
        <v>358348</v>
      </c>
      <c r="J641">
        <v>1</v>
      </c>
      <c r="K641">
        <v>80</v>
      </c>
      <c r="L641" t="s">
        <v>111</v>
      </c>
      <c r="N641">
        <v>0</v>
      </c>
      <c r="O641">
        <v>4</v>
      </c>
      <c r="P641">
        <v>22800</v>
      </c>
      <c r="Q641">
        <v>4</v>
      </c>
      <c r="R641">
        <v>3156</v>
      </c>
      <c r="T641">
        <v>1</v>
      </c>
      <c r="U641">
        <v>22800</v>
      </c>
    </row>
    <row r="642" spans="1:21" x14ac:dyDescent="0.15">
      <c r="A642">
        <v>8080</v>
      </c>
      <c r="B642">
        <v>8</v>
      </c>
      <c r="C642" s="7" t="s">
        <v>214</v>
      </c>
      <c r="D642">
        <v>80</v>
      </c>
      <c r="E642" t="s">
        <v>132</v>
      </c>
      <c r="F642" t="s">
        <v>213</v>
      </c>
      <c r="G642">
        <v>5</v>
      </c>
      <c r="H642" s="5" t="s">
        <v>108</v>
      </c>
      <c r="I642" s="9">
        <v>369331</v>
      </c>
      <c r="N642">
        <v>0</v>
      </c>
      <c r="O642">
        <v>4</v>
      </c>
      <c r="P642">
        <v>25956</v>
      </c>
      <c r="Q642">
        <v>4</v>
      </c>
      <c r="R642">
        <v>0</v>
      </c>
      <c r="T642">
        <v>1</v>
      </c>
      <c r="U642">
        <v>25956</v>
      </c>
    </row>
  </sheetData>
  <sortState ref="E3:E82">
    <sortCondition ref="E3"/>
  </sortState>
  <phoneticPr fontId="1" type="noConversion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2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M642" sqref="I3:M642"/>
    </sheetView>
  </sheetViews>
  <sheetFormatPr defaultColWidth="11" defaultRowHeight="14.25" x14ac:dyDescent="0.15"/>
  <cols>
    <col min="6" max="6" width="40.5" bestFit="1" customWidth="1"/>
    <col min="9" max="9" width="18.5" bestFit="1" customWidth="1"/>
    <col min="10" max="11" width="19.5" bestFit="1" customWidth="1"/>
    <col min="12" max="13" width="18.5" bestFit="1" customWidth="1"/>
    <col min="14" max="14" width="9.5" bestFit="1" customWidth="1"/>
    <col min="15" max="15" width="10.5" bestFit="1" customWidth="1"/>
    <col min="16" max="16" width="11.625" bestFit="1" customWidth="1"/>
    <col min="17" max="17" width="19.375" bestFit="1" customWidth="1"/>
    <col min="18" max="18" width="20.5" bestFit="1" customWidth="1"/>
    <col min="20" max="20" width="15" bestFit="1" customWidth="1"/>
  </cols>
  <sheetData>
    <row r="1" spans="1:21" x14ac:dyDescent="0.15">
      <c r="A1" t="s">
        <v>0</v>
      </c>
      <c r="B1" t="s">
        <v>0</v>
      </c>
      <c r="C1" s="9" t="s">
        <v>190</v>
      </c>
      <c r="D1" s="9" t="s">
        <v>190</v>
      </c>
      <c r="E1" s="9" t="s">
        <v>191</v>
      </c>
      <c r="F1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22</v>
      </c>
      <c r="T1" t="s">
        <v>38</v>
      </c>
      <c r="U1" t="s">
        <v>0</v>
      </c>
    </row>
    <row r="2" spans="1:21" x14ac:dyDescent="0.15">
      <c r="A2" t="s">
        <v>1</v>
      </c>
      <c r="B2" t="s">
        <v>41</v>
      </c>
      <c r="C2" s="9" t="s">
        <v>194</v>
      </c>
      <c r="D2" s="9" t="s">
        <v>195</v>
      </c>
      <c r="E2" s="9" t="s">
        <v>196</v>
      </c>
      <c r="F2" t="s">
        <v>9</v>
      </c>
      <c r="G2" t="s">
        <v>10</v>
      </c>
      <c r="H2" t="s">
        <v>107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24</v>
      </c>
      <c r="P2" t="s">
        <v>25</v>
      </c>
      <c r="Q2" t="s">
        <v>26</v>
      </c>
      <c r="R2" t="s">
        <v>27</v>
      </c>
      <c r="S2" t="s">
        <v>23</v>
      </c>
      <c r="T2" t="s">
        <v>39</v>
      </c>
      <c r="U2" t="s">
        <v>97</v>
      </c>
    </row>
    <row r="3" spans="1:21" x14ac:dyDescent="0.15">
      <c r="A3">
        <f>B3*1000+D3</f>
        <v>1001</v>
      </c>
      <c r="B3">
        <v>1</v>
      </c>
      <c r="C3" s="9"/>
      <c r="D3" s="9">
        <v>1</v>
      </c>
      <c r="E3" s="10" t="s">
        <v>43</v>
      </c>
      <c r="F3" t="str">
        <f t="shared" ref="F3:F66" si="0">VLOOKUP(E3,装备表,2,FALSE)</f>
        <v>#kui_luomao.png</v>
      </c>
      <c r="G3">
        <v>1</v>
      </c>
      <c r="H3">
        <v>0</v>
      </c>
      <c r="I3" s="9">
        <v>10</v>
      </c>
      <c r="J3">
        <v>1</v>
      </c>
      <c r="K3">
        <v>1</v>
      </c>
      <c r="L3" t="s">
        <v>111</v>
      </c>
      <c r="N3">
        <v>0</v>
      </c>
      <c r="O3">
        <f>VLOOKUP(B3,Sheet1!A:G,7,0)</f>
        <v>1</v>
      </c>
      <c r="P3">
        <f>[1]装备属性分配!$B105</f>
        <v>3326</v>
      </c>
      <c r="Q3">
        <f t="shared" ref="Q3:Q67" si="1">O3</f>
        <v>1</v>
      </c>
      <c r="R3">
        <f t="shared" ref="R3:R66" si="2">IF(P3="","",MAX((P4-P3),0))</f>
        <v>554</v>
      </c>
      <c r="T3">
        <f>IF(B3&lt;6,B3+1,1)</f>
        <v>2</v>
      </c>
      <c r="U3">
        <f>ROUND(P3*VLOOKUP(O3,[1]期望属性!$E$23:$F$38,2,0),0)</f>
        <v>113</v>
      </c>
    </row>
    <row r="4" spans="1:21" x14ac:dyDescent="0.15">
      <c r="A4">
        <f t="shared" ref="A4:A67" si="3">B4*1000+D4</f>
        <v>1002</v>
      </c>
      <c r="B4">
        <v>1</v>
      </c>
      <c r="C4" s="9"/>
      <c r="D4" s="9">
        <v>2</v>
      </c>
      <c r="E4" s="10" t="s">
        <v>43</v>
      </c>
      <c r="F4" t="str">
        <f t="shared" si="0"/>
        <v>#kui_luomao.png</v>
      </c>
      <c r="G4">
        <v>1</v>
      </c>
      <c r="H4">
        <v>0</v>
      </c>
      <c r="I4" s="9">
        <v>52</v>
      </c>
      <c r="J4">
        <v>1</v>
      </c>
      <c r="K4" s="9">
        <v>1</v>
      </c>
      <c r="L4" t="s">
        <v>111</v>
      </c>
      <c r="N4">
        <v>0</v>
      </c>
      <c r="O4">
        <f>VLOOKUP(B4,Sheet1!A:G,7,0)</f>
        <v>1</v>
      </c>
      <c r="P4">
        <f>[1]装备属性分配!$B106</f>
        <v>3880</v>
      </c>
      <c r="Q4">
        <f t="shared" si="1"/>
        <v>1</v>
      </c>
      <c r="R4">
        <f t="shared" si="2"/>
        <v>4989</v>
      </c>
      <c r="T4">
        <f t="shared" ref="T4:T67" si="4">IF(B4&lt;6,B4+1,1)</f>
        <v>2</v>
      </c>
      <c r="U4">
        <f>ROUND(P4*VLOOKUP(O4,[1]期望属性!$E$23:$F$38,2,0),0)</f>
        <v>132</v>
      </c>
    </row>
    <row r="5" spans="1:21" x14ac:dyDescent="0.15">
      <c r="A5">
        <f t="shared" si="3"/>
        <v>1003</v>
      </c>
      <c r="B5">
        <v>1</v>
      </c>
      <c r="C5" s="9"/>
      <c r="D5" s="9">
        <v>3</v>
      </c>
      <c r="E5" s="10" t="s">
        <v>43</v>
      </c>
      <c r="F5" t="str">
        <f t="shared" si="0"/>
        <v>#kui_luomao.png</v>
      </c>
      <c r="G5">
        <v>1</v>
      </c>
      <c r="H5">
        <v>0</v>
      </c>
      <c r="I5" s="9">
        <v>139</v>
      </c>
      <c r="J5">
        <v>1</v>
      </c>
      <c r="K5" s="9">
        <v>1</v>
      </c>
      <c r="L5" t="s">
        <v>111</v>
      </c>
      <c r="N5">
        <v>0</v>
      </c>
      <c r="O5">
        <f>VLOOKUP(B5,Sheet1!A:G,7,0)</f>
        <v>1</v>
      </c>
      <c r="P5">
        <f>[1]装备属性分配!$B107</f>
        <v>8869</v>
      </c>
      <c r="Q5">
        <f t="shared" si="1"/>
        <v>1</v>
      </c>
      <c r="R5">
        <f t="shared" si="2"/>
        <v>1109</v>
      </c>
      <c r="T5">
        <f t="shared" si="4"/>
        <v>2</v>
      </c>
      <c r="U5">
        <f>ROUND(P5*VLOOKUP(O5,[1]期望属性!$E$23:$F$38,2,0),0)</f>
        <v>302</v>
      </c>
    </row>
    <row r="6" spans="1:21" x14ac:dyDescent="0.15">
      <c r="A6">
        <f t="shared" si="3"/>
        <v>1004</v>
      </c>
      <c r="B6">
        <v>1</v>
      </c>
      <c r="C6" s="9"/>
      <c r="D6" s="9">
        <v>4</v>
      </c>
      <c r="E6" s="10" t="s">
        <v>43</v>
      </c>
      <c r="F6" t="str">
        <f t="shared" si="0"/>
        <v>#kui_luomao.png</v>
      </c>
      <c r="G6">
        <v>1</v>
      </c>
      <c r="H6">
        <v>0</v>
      </c>
      <c r="I6" s="9">
        <v>278</v>
      </c>
      <c r="J6">
        <v>1</v>
      </c>
      <c r="K6" s="9">
        <v>1</v>
      </c>
      <c r="L6" t="s">
        <v>111</v>
      </c>
      <c r="N6">
        <v>0</v>
      </c>
      <c r="O6">
        <f>VLOOKUP(B6,Sheet1!A:G,7,0)</f>
        <v>1</v>
      </c>
      <c r="P6">
        <f>[1]装备属性分配!$B108</f>
        <v>9978</v>
      </c>
      <c r="Q6">
        <f t="shared" si="1"/>
        <v>1</v>
      </c>
      <c r="R6">
        <f t="shared" si="2"/>
        <v>1108</v>
      </c>
      <c r="T6">
        <f t="shared" si="4"/>
        <v>2</v>
      </c>
      <c r="U6">
        <f>ROUND(P6*VLOOKUP(O6,[1]期望属性!$E$23:$F$38,2,0),0)</f>
        <v>339</v>
      </c>
    </row>
    <row r="7" spans="1:21" x14ac:dyDescent="0.15">
      <c r="A7">
        <f t="shared" si="3"/>
        <v>1005</v>
      </c>
      <c r="B7">
        <v>1</v>
      </c>
      <c r="C7" s="9"/>
      <c r="D7" s="9">
        <v>5</v>
      </c>
      <c r="E7" s="10" t="s">
        <v>43</v>
      </c>
      <c r="F7" t="str">
        <f t="shared" si="0"/>
        <v>#kui_luomao.png</v>
      </c>
      <c r="G7">
        <v>1</v>
      </c>
      <c r="H7">
        <v>0</v>
      </c>
      <c r="I7" s="9">
        <v>475</v>
      </c>
      <c r="J7">
        <v>1</v>
      </c>
      <c r="K7" s="9">
        <v>1</v>
      </c>
      <c r="L7" t="s">
        <v>111</v>
      </c>
      <c r="N7">
        <v>0</v>
      </c>
      <c r="O7">
        <f>VLOOKUP(B7,Sheet1!A:G,7,0)</f>
        <v>1</v>
      </c>
      <c r="P7">
        <f>[1]装备属性分配!$B109</f>
        <v>11086</v>
      </c>
      <c r="Q7">
        <f t="shared" si="1"/>
        <v>1</v>
      </c>
      <c r="R7">
        <f t="shared" si="2"/>
        <v>1109</v>
      </c>
      <c r="T7">
        <f t="shared" si="4"/>
        <v>2</v>
      </c>
      <c r="U7">
        <f>ROUND(P7*VLOOKUP(O7,[1]期望属性!$E$23:$F$38,2,0),0)</f>
        <v>377</v>
      </c>
    </row>
    <row r="8" spans="1:21" x14ac:dyDescent="0.15">
      <c r="A8">
        <f t="shared" si="3"/>
        <v>1006</v>
      </c>
      <c r="B8">
        <v>1</v>
      </c>
      <c r="C8" s="9"/>
      <c r="D8" s="9">
        <v>6</v>
      </c>
      <c r="E8" s="10" t="s">
        <v>43</v>
      </c>
      <c r="F8" t="str">
        <f t="shared" si="0"/>
        <v>#kui_luomao.png</v>
      </c>
      <c r="G8">
        <v>1</v>
      </c>
      <c r="H8">
        <v>0</v>
      </c>
      <c r="I8" s="9">
        <v>737</v>
      </c>
      <c r="J8">
        <v>1</v>
      </c>
      <c r="K8" s="9">
        <v>1</v>
      </c>
      <c r="L8" t="s">
        <v>111</v>
      </c>
      <c r="N8">
        <v>0</v>
      </c>
      <c r="O8">
        <f>VLOOKUP(B8,Sheet1!A:G,7,0)</f>
        <v>1</v>
      </c>
      <c r="P8">
        <f>[1]装备属性分配!$B110</f>
        <v>12195</v>
      </c>
      <c r="Q8">
        <f t="shared" si="1"/>
        <v>1</v>
      </c>
      <c r="R8">
        <f t="shared" si="2"/>
        <v>1109</v>
      </c>
      <c r="T8">
        <f t="shared" si="4"/>
        <v>2</v>
      </c>
      <c r="U8">
        <f>ROUND(P8*VLOOKUP(O8,[1]期望属性!$E$23:$F$38,2,0),0)</f>
        <v>415</v>
      </c>
    </row>
    <row r="9" spans="1:21" x14ac:dyDescent="0.15">
      <c r="A9">
        <f t="shared" si="3"/>
        <v>1007</v>
      </c>
      <c r="B9">
        <v>1</v>
      </c>
      <c r="C9" s="9"/>
      <c r="D9" s="9">
        <v>7</v>
      </c>
      <c r="E9" s="10" t="s">
        <v>43</v>
      </c>
      <c r="F9" t="str">
        <f t="shared" si="0"/>
        <v>#kui_luomao.png</v>
      </c>
      <c r="G9">
        <v>1</v>
      </c>
      <c r="H9">
        <v>0</v>
      </c>
      <c r="I9" s="9">
        <v>1067</v>
      </c>
      <c r="J9">
        <v>1</v>
      </c>
      <c r="K9" s="9">
        <v>1</v>
      </c>
      <c r="L9" t="s">
        <v>111</v>
      </c>
      <c r="N9">
        <v>0</v>
      </c>
      <c r="O9">
        <f>VLOOKUP(B9,Sheet1!A:G,7,0)</f>
        <v>1</v>
      </c>
      <c r="P9">
        <f>[1]装备属性分配!$B111</f>
        <v>13304</v>
      </c>
      <c r="Q9">
        <f t="shared" si="1"/>
        <v>1</v>
      </c>
      <c r="R9">
        <f t="shared" si="2"/>
        <v>1109</v>
      </c>
      <c r="T9">
        <f t="shared" si="4"/>
        <v>2</v>
      </c>
      <c r="U9">
        <f>ROUND(P9*VLOOKUP(O9,[1]期望属性!$E$23:$F$38,2,0),0)</f>
        <v>452</v>
      </c>
    </row>
    <row r="10" spans="1:21" x14ac:dyDescent="0.15">
      <c r="A10">
        <f t="shared" si="3"/>
        <v>1008</v>
      </c>
      <c r="B10">
        <v>1</v>
      </c>
      <c r="C10" s="9"/>
      <c r="D10" s="9">
        <v>8</v>
      </c>
      <c r="E10" s="10" t="s">
        <v>43</v>
      </c>
      <c r="F10" t="str">
        <f t="shared" si="0"/>
        <v>#kui_luomao.png</v>
      </c>
      <c r="G10">
        <v>1</v>
      </c>
      <c r="H10">
        <v>0</v>
      </c>
      <c r="I10" s="9">
        <v>1470</v>
      </c>
      <c r="J10">
        <v>1</v>
      </c>
      <c r="K10" s="9">
        <v>1</v>
      </c>
      <c r="L10" t="s">
        <v>111</v>
      </c>
      <c r="N10">
        <v>0</v>
      </c>
      <c r="O10">
        <f>VLOOKUP(B10,Sheet1!A:G,7,0)</f>
        <v>1</v>
      </c>
      <c r="P10">
        <f>[1]装备属性分配!$B112</f>
        <v>14413</v>
      </c>
      <c r="Q10">
        <f t="shared" si="1"/>
        <v>1</v>
      </c>
      <c r="R10">
        <f t="shared" si="2"/>
        <v>1108</v>
      </c>
      <c r="T10">
        <f t="shared" si="4"/>
        <v>2</v>
      </c>
      <c r="U10">
        <f>ROUND(P10*VLOOKUP(O10,[1]期望属性!$E$23:$F$38,2,0),0)</f>
        <v>490</v>
      </c>
    </row>
    <row r="11" spans="1:21" x14ac:dyDescent="0.15">
      <c r="A11">
        <f t="shared" si="3"/>
        <v>1009</v>
      </c>
      <c r="B11">
        <v>1</v>
      </c>
      <c r="C11" s="9"/>
      <c r="D11" s="9">
        <v>9</v>
      </c>
      <c r="E11" s="10" t="s">
        <v>43</v>
      </c>
      <c r="F11" t="str">
        <f t="shared" si="0"/>
        <v>#kui_luomao.png</v>
      </c>
      <c r="G11">
        <v>1</v>
      </c>
      <c r="H11">
        <v>0</v>
      </c>
      <c r="I11" s="9">
        <v>1950</v>
      </c>
      <c r="J11">
        <v>1</v>
      </c>
      <c r="K11" s="9">
        <v>1</v>
      </c>
      <c r="L11" t="s">
        <v>111</v>
      </c>
      <c r="N11">
        <v>0</v>
      </c>
      <c r="O11">
        <f>VLOOKUP(B11,Sheet1!A:G,7,0)</f>
        <v>1</v>
      </c>
      <c r="P11">
        <f>[1]装备属性分配!$B113</f>
        <v>15521</v>
      </c>
      <c r="Q11">
        <f t="shared" si="1"/>
        <v>1</v>
      </c>
      <c r="R11">
        <f t="shared" si="2"/>
        <v>1109</v>
      </c>
      <c r="T11">
        <f t="shared" si="4"/>
        <v>2</v>
      </c>
      <c r="U11">
        <f>ROUND(P11*VLOOKUP(O11,[1]期望属性!$E$23:$F$38,2,0),0)</f>
        <v>528</v>
      </c>
    </row>
    <row r="12" spans="1:21" x14ac:dyDescent="0.15">
      <c r="A12">
        <f t="shared" si="3"/>
        <v>1010</v>
      </c>
      <c r="B12">
        <v>1</v>
      </c>
      <c r="C12" s="9"/>
      <c r="D12" s="9">
        <v>10</v>
      </c>
      <c r="E12" s="10" t="s">
        <v>43</v>
      </c>
      <c r="F12" t="str">
        <f t="shared" si="0"/>
        <v>#kui_luomao.png</v>
      </c>
      <c r="G12">
        <v>1</v>
      </c>
      <c r="H12">
        <v>0</v>
      </c>
      <c r="I12" s="9">
        <v>2511</v>
      </c>
      <c r="J12">
        <v>1</v>
      </c>
      <c r="K12" s="9">
        <v>1</v>
      </c>
      <c r="L12" t="s">
        <v>111</v>
      </c>
      <c r="N12">
        <v>0</v>
      </c>
      <c r="O12">
        <f>VLOOKUP(B12,Sheet1!A:G,7,0)</f>
        <v>1</v>
      </c>
      <c r="P12">
        <f>[1]装备属性分配!$B114</f>
        <v>16630</v>
      </c>
      <c r="Q12">
        <f t="shared" si="1"/>
        <v>1</v>
      </c>
      <c r="R12">
        <f t="shared" si="2"/>
        <v>1109</v>
      </c>
      <c r="T12">
        <f t="shared" si="4"/>
        <v>2</v>
      </c>
      <c r="U12">
        <f>ROUND(P12*VLOOKUP(O12,[1]期望属性!$E$23:$F$38,2,0),0)</f>
        <v>565</v>
      </c>
    </row>
    <row r="13" spans="1:21" x14ac:dyDescent="0.15">
      <c r="A13">
        <f t="shared" si="3"/>
        <v>1011</v>
      </c>
      <c r="B13">
        <v>1</v>
      </c>
      <c r="C13" s="9"/>
      <c r="D13" s="9">
        <v>11</v>
      </c>
      <c r="E13" s="10" t="s">
        <v>43</v>
      </c>
      <c r="F13" t="str">
        <f t="shared" si="0"/>
        <v>#kui_luomao.png</v>
      </c>
      <c r="G13">
        <v>1</v>
      </c>
      <c r="H13">
        <v>0</v>
      </c>
      <c r="I13" s="9">
        <v>3157</v>
      </c>
      <c r="J13">
        <v>1</v>
      </c>
      <c r="K13">
        <v>2</v>
      </c>
      <c r="L13" t="s">
        <v>111</v>
      </c>
      <c r="N13">
        <v>0</v>
      </c>
      <c r="O13">
        <f>VLOOKUP(B13,Sheet1!A:G,7,0)</f>
        <v>1</v>
      </c>
      <c r="P13">
        <f>[1]装备属性分配!$B115</f>
        <v>17739</v>
      </c>
      <c r="Q13">
        <f t="shared" si="1"/>
        <v>1</v>
      </c>
      <c r="R13">
        <f t="shared" si="2"/>
        <v>1108</v>
      </c>
      <c r="T13">
        <f t="shared" si="4"/>
        <v>2</v>
      </c>
      <c r="U13">
        <f>ROUND(P13*VLOOKUP(O13,[1]期望属性!$E$23:$F$38,2,0),0)</f>
        <v>603</v>
      </c>
    </row>
    <row r="14" spans="1:21" x14ac:dyDescent="0.15">
      <c r="A14">
        <f t="shared" si="3"/>
        <v>1012</v>
      </c>
      <c r="B14">
        <v>1</v>
      </c>
      <c r="C14" s="9"/>
      <c r="D14" s="9">
        <v>12</v>
      </c>
      <c r="E14" s="10" t="s">
        <v>43</v>
      </c>
      <c r="F14" t="str">
        <f t="shared" si="0"/>
        <v>#kui_luomao.png</v>
      </c>
      <c r="G14">
        <v>1</v>
      </c>
      <c r="H14">
        <v>0</v>
      </c>
      <c r="I14" s="9">
        <v>3890</v>
      </c>
      <c r="J14">
        <v>1001</v>
      </c>
      <c r="K14" s="9">
        <v>10</v>
      </c>
      <c r="L14">
        <v>1002</v>
      </c>
      <c r="M14">
        <v>10</v>
      </c>
      <c r="N14">
        <v>1</v>
      </c>
      <c r="O14">
        <f>VLOOKUP(B14,Sheet1!A:G,7,0)</f>
        <v>1</v>
      </c>
      <c r="P14">
        <f>[1]装备属性分配!$B116</f>
        <v>18847</v>
      </c>
      <c r="Q14">
        <f t="shared" si="1"/>
        <v>1</v>
      </c>
      <c r="R14">
        <f t="shared" si="2"/>
        <v>11087</v>
      </c>
      <c r="T14">
        <f t="shared" si="4"/>
        <v>2</v>
      </c>
      <c r="U14">
        <f>ROUND(P14*VLOOKUP(O14,[1]期望属性!$E$23:$F$38,2,0),0)</f>
        <v>641</v>
      </c>
    </row>
    <row r="15" spans="1:21" x14ac:dyDescent="0.15">
      <c r="A15">
        <f t="shared" si="3"/>
        <v>1013</v>
      </c>
      <c r="B15">
        <v>1</v>
      </c>
      <c r="C15" s="9"/>
      <c r="D15" s="9">
        <v>13</v>
      </c>
      <c r="E15" s="10" t="s">
        <v>48</v>
      </c>
      <c r="F15" t="str">
        <f t="shared" si="0"/>
        <v>#kui_wushengjin.png</v>
      </c>
      <c r="G15">
        <v>2</v>
      </c>
      <c r="H15">
        <v>0</v>
      </c>
      <c r="I15" s="9">
        <v>4714</v>
      </c>
      <c r="J15">
        <v>1</v>
      </c>
      <c r="K15" s="9">
        <v>2</v>
      </c>
      <c r="L15" t="s">
        <v>111</v>
      </c>
      <c r="N15">
        <v>0</v>
      </c>
      <c r="O15">
        <f>VLOOKUP(B15,Sheet1!A:G,7,0)</f>
        <v>1</v>
      </c>
      <c r="P15">
        <f>[1]装备属性分配!$B117</f>
        <v>29934</v>
      </c>
      <c r="Q15">
        <f t="shared" si="1"/>
        <v>1</v>
      </c>
      <c r="R15">
        <f t="shared" si="2"/>
        <v>1663</v>
      </c>
      <c r="T15">
        <f t="shared" si="4"/>
        <v>2</v>
      </c>
      <c r="U15">
        <f>ROUND(P15*VLOOKUP(O15,[1]期望属性!$E$23:$F$38,2,0),0)</f>
        <v>1018</v>
      </c>
    </row>
    <row r="16" spans="1:21" x14ac:dyDescent="0.15">
      <c r="A16">
        <f t="shared" si="3"/>
        <v>1014</v>
      </c>
      <c r="B16">
        <v>1</v>
      </c>
      <c r="C16" s="9"/>
      <c r="D16" s="9">
        <v>14</v>
      </c>
      <c r="E16" s="10" t="s">
        <v>48</v>
      </c>
      <c r="F16" t="str">
        <f t="shared" si="0"/>
        <v>#kui_wushengjin.png</v>
      </c>
      <c r="G16">
        <v>2</v>
      </c>
      <c r="H16">
        <v>0</v>
      </c>
      <c r="I16" s="9">
        <v>5632</v>
      </c>
      <c r="J16">
        <v>1</v>
      </c>
      <c r="K16" s="9">
        <v>2</v>
      </c>
      <c r="L16" t="s">
        <v>111</v>
      </c>
      <c r="N16">
        <v>0</v>
      </c>
      <c r="O16">
        <f>VLOOKUP(B16,Sheet1!A:G,7,0)</f>
        <v>1</v>
      </c>
      <c r="P16">
        <f>[1]装备属性分配!$B118</f>
        <v>31597</v>
      </c>
      <c r="Q16">
        <f t="shared" si="1"/>
        <v>1</v>
      </c>
      <c r="R16">
        <f t="shared" si="2"/>
        <v>1663</v>
      </c>
      <c r="T16">
        <f t="shared" si="4"/>
        <v>2</v>
      </c>
      <c r="U16">
        <f>ROUND(P16*VLOOKUP(O16,[1]期望属性!$E$23:$F$38,2,0),0)</f>
        <v>1074</v>
      </c>
    </row>
    <row r="17" spans="1:21" x14ac:dyDescent="0.15">
      <c r="A17">
        <f t="shared" si="3"/>
        <v>1015</v>
      </c>
      <c r="B17">
        <v>1</v>
      </c>
      <c r="C17" s="9"/>
      <c r="D17" s="9">
        <v>15</v>
      </c>
      <c r="E17" s="10" t="s">
        <v>48</v>
      </c>
      <c r="F17" t="str">
        <f t="shared" si="0"/>
        <v>#kui_wushengjin.png</v>
      </c>
      <c r="G17">
        <v>2</v>
      </c>
      <c r="H17">
        <v>0</v>
      </c>
      <c r="I17" s="9">
        <v>6646</v>
      </c>
      <c r="J17">
        <v>1</v>
      </c>
      <c r="K17" s="9">
        <v>2</v>
      </c>
      <c r="L17" t="s">
        <v>111</v>
      </c>
      <c r="N17">
        <v>0</v>
      </c>
      <c r="O17">
        <f>VLOOKUP(B17,Sheet1!A:G,7,0)</f>
        <v>1</v>
      </c>
      <c r="P17">
        <f>[1]装备属性分配!$B119</f>
        <v>33260</v>
      </c>
      <c r="Q17">
        <f t="shared" si="1"/>
        <v>1</v>
      </c>
      <c r="R17">
        <f t="shared" si="2"/>
        <v>1663</v>
      </c>
      <c r="T17">
        <f t="shared" si="4"/>
        <v>2</v>
      </c>
      <c r="U17">
        <f>ROUND(P17*VLOOKUP(O17,[1]期望属性!$E$23:$F$38,2,0),0)</f>
        <v>1131</v>
      </c>
    </row>
    <row r="18" spans="1:21" x14ac:dyDescent="0.15">
      <c r="A18">
        <f t="shared" si="3"/>
        <v>1016</v>
      </c>
      <c r="B18">
        <v>1</v>
      </c>
      <c r="C18" s="9"/>
      <c r="D18" s="9">
        <v>16</v>
      </c>
      <c r="E18" s="10" t="s">
        <v>48</v>
      </c>
      <c r="F18" t="str">
        <f t="shared" si="0"/>
        <v>#kui_wushengjin.png</v>
      </c>
      <c r="G18">
        <v>2</v>
      </c>
      <c r="H18">
        <v>0</v>
      </c>
      <c r="I18" s="9">
        <v>7760</v>
      </c>
      <c r="J18">
        <v>1</v>
      </c>
      <c r="K18" s="9">
        <v>2</v>
      </c>
      <c r="L18" t="s">
        <v>111</v>
      </c>
      <c r="N18">
        <v>0</v>
      </c>
      <c r="O18">
        <f>VLOOKUP(B18,Sheet1!A:G,7,0)</f>
        <v>1</v>
      </c>
      <c r="P18">
        <f>[1]装备属性分配!$B120</f>
        <v>34923</v>
      </c>
      <c r="Q18">
        <f t="shared" si="1"/>
        <v>1</v>
      </c>
      <c r="R18">
        <f t="shared" si="2"/>
        <v>1663</v>
      </c>
      <c r="T18">
        <f t="shared" si="4"/>
        <v>2</v>
      </c>
      <c r="U18">
        <f>ROUND(P18*VLOOKUP(O18,[1]期望属性!$E$23:$F$38,2,0),0)</f>
        <v>1187</v>
      </c>
    </row>
    <row r="19" spans="1:21" x14ac:dyDescent="0.15">
      <c r="A19">
        <f t="shared" si="3"/>
        <v>1017</v>
      </c>
      <c r="B19">
        <v>1</v>
      </c>
      <c r="C19" s="9"/>
      <c r="D19" s="9">
        <v>17</v>
      </c>
      <c r="E19" s="10" t="s">
        <v>48</v>
      </c>
      <c r="F19" t="str">
        <f t="shared" si="0"/>
        <v>#kui_wushengjin.png</v>
      </c>
      <c r="G19">
        <v>2</v>
      </c>
      <c r="H19">
        <v>0</v>
      </c>
      <c r="I19" s="9">
        <v>8975</v>
      </c>
      <c r="J19">
        <v>1</v>
      </c>
      <c r="K19" s="9">
        <v>2</v>
      </c>
      <c r="L19" t="s">
        <v>111</v>
      </c>
      <c r="N19">
        <v>0</v>
      </c>
      <c r="O19">
        <f>VLOOKUP(B19,Sheet1!A:G,7,0)</f>
        <v>1</v>
      </c>
      <c r="P19">
        <f>[1]装备属性分配!$B121</f>
        <v>36586</v>
      </c>
      <c r="Q19">
        <f t="shared" si="1"/>
        <v>1</v>
      </c>
      <c r="R19">
        <f t="shared" si="2"/>
        <v>1663</v>
      </c>
      <c r="T19">
        <f t="shared" si="4"/>
        <v>2</v>
      </c>
      <c r="U19">
        <f>ROUND(P19*VLOOKUP(O19,[1]期望属性!$E$23:$F$38,2,0),0)</f>
        <v>1244</v>
      </c>
    </row>
    <row r="20" spans="1:21" x14ac:dyDescent="0.15">
      <c r="A20">
        <f t="shared" si="3"/>
        <v>1018</v>
      </c>
      <c r="B20">
        <v>1</v>
      </c>
      <c r="C20" s="9"/>
      <c r="D20" s="9">
        <v>18</v>
      </c>
      <c r="E20" s="10" t="s">
        <v>48</v>
      </c>
      <c r="F20" t="str">
        <f t="shared" si="0"/>
        <v>#kui_wushengjin.png</v>
      </c>
      <c r="G20">
        <v>2</v>
      </c>
      <c r="H20">
        <v>0</v>
      </c>
      <c r="I20" s="9">
        <v>10295</v>
      </c>
      <c r="J20">
        <v>1</v>
      </c>
      <c r="K20" s="9">
        <v>2</v>
      </c>
      <c r="L20" t="s">
        <v>111</v>
      </c>
      <c r="N20">
        <v>0</v>
      </c>
      <c r="O20">
        <f>VLOOKUP(B20,Sheet1!A:G,7,0)</f>
        <v>1</v>
      </c>
      <c r="P20">
        <f>[1]装备属性分配!$B122</f>
        <v>38249</v>
      </c>
      <c r="Q20">
        <f t="shared" si="1"/>
        <v>1</v>
      </c>
      <c r="R20">
        <f t="shared" si="2"/>
        <v>1663</v>
      </c>
      <c r="T20">
        <f t="shared" si="4"/>
        <v>2</v>
      </c>
      <c r="U20">
        <f>ROUND(P20*VLOOKUP(O20,[1]期望属性!$E$23:$F$38,2,0),0)</f>
        <v>1300</v>
      </c>
    </row>
    <row r="21" spans="1:21" x14ac:dyDescent="0.15">
      <c r="A21">
        <f t="shared" si="3"/>
        <v>1019</v>
      </c>
      <c r="B21">
        <v>1</v>
      </c>
      <c r="C21" s="9"/>
      <c r="D21" s="9">
        <v>19</v>
      </c>
      <c r="E21" s="10" t="s">
        <v>48</v>
      </c>
      <c r="F21" t="str">
        <f t="shared" si="0"/>
        <v>#kui_wushengjin.png</v>
      </c>
      <c r="G21">
        <v>2</v>
      </c>
      <c r="H21">
        <v>0</v>
      </c>
      <c r="I21" s="9">
        <v>11722</v>
      </c>
      <c r="J21">
        <v>1</v>
      </c>
      <c r="K21" s="9">
        <v>2</v>
      </c>
      <c r="L21" t="s">
        <v>111</v>
      </c>
      <c r="N21">
        <v>0</v>
      </c>
      <c r="O21">
        <f>VLOOKUP(B21,Sheet1!A:G,7,0)</f>
        <v>1</v>
      </c>
      <c r="P21">
        <f>[1]装备属性分配!$B123</f>
        <v>39912</v>
      </c>
      <c r="Q21">
        <f t="shared" si="1"/>
        <v>1</v>
      </c>
      <c r="R21">
        <f t="shared" si="2"/>
        <v>1663</v>
      </c>
      <c r="T21">
        <f t="shared" si="4"/>
        <v>2</v>
      </c>
      <c r="U21">
        <f>ROUND(P21*VLOOKUP(O21,[1]期望属性!$E$23:$F$38,2,0),0)</f>
        <v>1357</v>
      </c>
    </row>
    <row r="22" spans="1:21" x14ac:dyDescent="0.15">
      <c r="A22">
        <f t="shared" si="3"/>
        <v>1020</v>
      </c>
      <c r="B22">
        <v>1</v>
      </c>
      <c r="C22" s="9"/>
      <c r="D22" s="9">
        <v>20</v>
      </c>
      <c r="E22" s="10" t="s">
        <v>48</v>
      </c>
      <c r="F22" t="str">
        <f t="shared" si="0"/>
        <v>#kui_wushengjin.png</v>
      </c>
      <c r="G22">
        <v>2</v>
      </c>
      <c r="H22">
        <v>0</v>
      </c>
      <c r="I22" s="9">
        <v>13257</v>
      </c>
      <c r="J22">
        <v>1</v>
      </c>
      <c r="K22" s="9">
        <v>2</v>
      </c>
      <c r="L22" t="s">
        <v>111</v>
      </c>
      <c r="N22">
        <v>0</v>
      </c>
      <c r="O22">
        <f>VLOOKUP(B22,Sheet1!A:G,7,0)</f>
        <v>1</v>
      </c>
      <c r="P22">
        <f>[1]装备属性分配!$B124</f>
        <v>41575</v>
      </c>
      <c r="Q22">
        <f t="shared" si="1"/>
        <v>1</v>
      </c>
      <c r="R22">
        <f t="shared" si="2"/>
        <v>1664</v>
      </c>
      <c r="T22">
        <f t="shared" si="4"/>
        <v>2</v>
      </c>
      <c r="U22">
        <f>ROUND(P22*VLOOKUP(O22,[1]期望属性!$E$23:$F$38,2,0),0)</f>
        <v>1414</v>
      </c>
    </row>
    <row r="23" spans="1:21" x14ac:dyDescent="0.15">
      <c r="A23">
        <f t="shared" si="3"/>
        <v>1021</v>
      </c>
      <c r="B23">
        <v>1</v>
      </c>
      <c r="C23" s="9"/>
      <c r="D23" s="9">
        <v>21</v>
      </c>
      <c r="E23" s="10" t="s">
        <v>48</v>
      </c>
      <c r="F23" t="str">
        <f t="shared" si="0"/>
        <v>#kui_wushengjin.png</v>
      </c>
      <c r="G23">
        <v>2</v>
      </c>
      <c r="H23">
        <v>0</v>
      </c>
      <c r="I23" s="9">
        <v>14904</v>
      </c>
      <c r="J23">
        <v>1</v>
      </c>
      <c r="K23">
        <v>3</v>
      </c>
      <c r="L23" t="s">
        <v>111</v>
      </c>
      <c r="N23">
        <v>0</v>
      </c>
      <c r="O23">
        <f>VLOOKUP(B23,Sheet1!A:G,7,0)</f>
        <v>1</v>
      </c>
      <c r="P23">
        <f>[1]装备属性分配!$B125</f>
        <v>43239</v>
      </c>
      <c r="Q23">
        <f t="shared" si="1"/>
        <v>1</v>
      </c>
      <c r="R23">
        <f t="shared" si="2"/>
        <v>1663</v>
      </c>
      <c r="T23">
        <f t="shared" si="4"/>
        <v>2</v>
      </c>
      <c r="U23">
        <f>ROUND(P23*VLOOKUP(O23,[1]期望属性!$E$23:$F$38,2,0),0)</f>
        <v>1470</v>
      </c>
    </row>
    <row r="24" spans="1:21" x14ac:dyDescent="0.15">
      <c r="A24">
        <f t="shared" si="3"/>
        <v>1022</v>
      </c>
      <c r="B24">
        <v>1</v>
      </c>
      <c r="C24" s="9"/>
      <c r="D24" s="9">
        <v>22</v>
      </c>
      <c r="E24" s="10" t="s">
        <v>48</v>
      </c>
      <c r="F24" t="str">
        <f t="shared" si="0"/>
        <v>#kui_wushengjin.png</v>
      </c>
      <c r="G24">
        <v>2</v>
      </c>
      <c r="H24">
        <v>0</v>
      </c>
      <c r="I24" s="9">
        <v>16665</v>
      </c>
      <c r="J24">
        <v>2001</v>
      </c>
      <c r="K24" s="9">
        <v>25</v>
      </c>
      <c r="L24">
        <v>2002</v>
      </c>
      <c r="M24">
        <v>25</v>
      </c>
      <c r="N24">
        <v>1</v>
      </c>
      <c r="O24">
        <f>VLOOKUP(B24,Sheet1!A:G,7,0)</f>
        <v>1</v>
      </c>
      <c r="P24">
        <f>[1]装备属性分配!$B126</f>
        <v>44902</v>
      </c>
      <c r="Q24">
        <f t="shared" si="1"/>
        <v>1</v>
      </c>
      <c r="R24">
        <f t="shared" si="2"/>
        <v>17184</v>
      </c>
      <c r="T24">
        <f t="shared" si="4"/>
        <v>2</v>
      </c>
      <c r="U24">
        <f>ROUND(P24*VLOOKUP(O24,[1]期望属性!$E$23:$F$38,2,0),0)</f>
        <v>1527</v>
      </c>
    </row>
    <row r="25" spans="1:21" x14ac:dyDescent="0.15">
      <c r="A25">
        <f t="shared" si="3"/>
        <v>1023</v>
      </c>
      <c r="B25">
        <v>1</v>
      </c>
      <c r="C25" s="9"/>
      <c r="D25" s="9">
        <v>23</v>
      </c>
      <c r="E25" s="10" t="s">
        <v>53</v>
      </c>
      <c r="F25" t="str">
        <f t="shared" si="0"/>
        <v>#kui_yebenkui.png</v>
      </c>
      <c r="G25">
        <v>3</v>
      </c>
      <c r="H25">
        <v>0</v>
      </c>
      <c r="I25" s="9">
        <v>18541</v>
      </c>
      <c r="J25">
        <v>1</v>
      </c>
      <c r="K25" s="9">
        <v>3</v>
      </c>
      <c r="L25" t="s">
        <v>111</v>
      </c>
      <c r="N25">
        <v>0</v>
      </c>
      <c r="O25">
        <f>VLOOKUP(B25,Sheet1!A:G,7,0)</f>
        <v>1</v>
      </c>
      <c r="P25">
        <f>[1]装备属性分配!$B127</f>
        <v>62086</v>
      </c>
      <c r="Q25">
        <f t="shared" si="1"/>
        <v>1</v>
      </c>
      <c r="R25">
        <f t="shared" si="2"/>
        <v>2218</v>
      </c>
      <c r="T25">
        <f t="shared" si="4"/>
        <v>2</v>
      </c>
      <c r="U25">
        <f>ROUND(P25*VLOOKUP(O25,[1]期望属性!$E$23:$F$38,2,0),0)</f>
        <v>2111</v>
      </c>
    </row>
    <row r="26" spans="1:21" x14ac:dyDescent="0.15">
      <c r="A26">
        <f t="shared" si="3"/>
        <v>1024</v>
      </c>
      <c r="B26">
        <v>1</v>
      </c>
      <c r="C26" s="9"/>
      <c r="D26" s="9">
        <v>24</v>
      </c>
      <c r="E26" s="10" t="s">
        <v>53</v>
      </c>
      <c r="F26" t="str">
        <f t="shared" si="0"/>
        <v>#kui_yebenkui.png</v>
      </c>
      <c r="G26">
        <v>3</v>
      </c>
      <c r="H26">
        <v>0</v>
      </c>
      <c r="I26" s="9">
        <v>20535</v>
      </c>
      <c r="J26">
        <v>1</v>
      </c>
      <c r="K26" s="9">
        <v>3</v>
      </c>
      <c r="L26" t="s">
        <v>111</v>
      </c>
      <c r="N26">
        <v>0</v>
      </c>
      <c r="O26">
        <f>VLOOKUP(B26,Sheet1!A:G,7,0)</f>
        <v>1</v>
      </c>
      <c r="P26">
        <f>[1]装备属性分配!$B128</f>
        <v>64304</v>
      </c>
      <c r="Q26">
        <f t="shared" si="1"/>
        <v>1</v>
      </c>
      <c r="R26">
        <f t="shared" si="2"/>
        <v>2217</v>
      </c>
      <c r="T26">
        <f t="shared" si="4"/>
        <v>2</v>
      </c>
      <c r="U26">
        <f>ROUND(P26*VLOOKUP(O26,[1]期望属性!$E$23:$F$38,2,0),0)</f>
        <v>2186</v>
      </c>
    </row>
    <row r="27" spans="1:21" x14ac:dyDescent="0.15">
      <c r="A27">
        <f t="shared" si="3"/>
        <v>1025</v>
      </c>
      <c r="B27">
        <v>1</v>
      </c>
      <c r="C27" s="9"/>
      <c r="D27" s="9">
        <v>25</v>
      </c>
      <c r="E27" s="10" t="s">
        <v>53</v>
      </c>
      <c r="F27" t="str">
        <f t="shared" si="0"/>
        <v>#kui_yebenkui.png</v>
      </c>
      <c r="G27">
        <v>3</v>
      </c>
      <c r="H27">
        <v>0</v>
      </c>
      <c r="I27" s="9">
        <v>22649</v>
      </c>
      <c r="J27">
        <v>1</v>
      </c>
      <c r="K27" s="9">
        <v>3</v>
      </c>
      <c r="L27" t="s">
        <v>111</v>
      </c>
      <c r="N27">
        <v>0</v>
      </c>
      <c r="O27">
        <f>VLOOKUP(B27,Sheet1!A:G,7,0)</f>
        <v>1</v>
      </c>
      <c r="P27">
        <f>[1]装备属性分配!$B129</f>
        <v>66521</v>
      </c>
      <c r="Q27">
        <f t="shared" si="1"/>
        <v>1</v>
      </c>
      <c r="R27">
        <f t="shared" si="2"/>
        <v>2217</v>
      </c>
      <c r="T27">
        <f t="shared" si="4"/>
        <v>2</v>
      </c>
      <c r="U27">
        <f>ROUND(P27*VLOOKUP(O27,[1]期望属性!$E$23:$F$38,2,0),0)</f>
        <v>2262</v>
      </c>
    </row>
    <row r="28" spans="1:21" x14ac:dyDescent="0.15">
      <c r="A28">
        <f t="shared" si="3"/>
        <v>1026</v>
      </c>
      <c r="B28">
        <v>1</v>
      </c>
      <c r="C28" s="9"/>
      <c r="D28" s="9">
        <v>26</v>
      </c>
      <c r="E28" s="10" t="s">
        <v>53</v>
      </c>
      <c r="F28" t="str">
        <f t="shared" si="0"/>
        <v>#kui_yebenkui.png</v>
      </c>
      <c r="G28">
        <v>3</v>
      </c>
      <c r="H28">
        <v>0</v>
      </c>
      <c r="I28" s="9">
        <v>24884</v>
      </c>
      <c r="J28">
        <v>1</v>
      </c>
      <c r="K28" s="9">
        <v>3</v>
      </c>
      <c r="L28" t="s">
        <v>111</v>
      </c>
      <c r="N28">
        <v>0</v>
      </c>
      <c r="O28">
        <f>VLOOKUP(B28,Sheet1!A:G,7,0)</f>
        <v>1</v>
      </c>
      <c r="P28">
        <f>[1]装备属性分配!$B130</f>
        <v>68738</v>
      </c>
      <c r="Q28">
        <f t="shared" si="1"/>
        <v>1</v>
      </c>
      <c r="R28">
        <f t="shared" si="2"/>
        <v>2218</v>
      </c>
      <c r="T28">
        <f t="shared" si="4"/>
        <v>2</v>
      </c>
      <c r="U28">
        <f>ROUND(P28*VLOOKUP(O28,[1]期望属性!$E$23:$F$38,2,0),0)</f>
        <v>2337</v>
      </c>
    </row>
    <row r="29" spans="1:21" x14ac:dyDescent="0.15">
      <c r="A29">
        <f t="shared" si="3"/>
        <v>1027</v>
      </c>
      <c r="B29">
        <v>1</v>
      </c>
      <c r="C29" s="9"/>
      <c r="D29" s="9">
        <v>27</v>
      </c>
      <c r="E29" s="10" t="s">
        <v>53</v>
      </c>
      <c r="F29" t="str">
        <f t="shared" si="0"/>
        <v>#kui_yebenkui.png</v>
      </c>
      <c r="G29">
        <v>3</v>
      </c>
      <c r="H29">
        <v>0</v>
      </c>
      <c r="I29" s="9">
        <v>27244</v>
      </c>
      <c r="J29">
        <v>1</v>
      </c>
      <c r="K29" s="9">
        <v>3</v>
      </c>
      <c r="L29" t="s">
        <v>111</v>
      </c>
      <c r="N29">
        <v>0</v>
      </c>
      <c r="O29">
        <f>VLOOKUP(B29,Sheet1!A:G,7,0)</f>
        <v>1</v>
      </c>
      <c r="P29">
        <f>[1]装备属性分配!$B131</f>
        <v>70956</v>
      </c>
      <c r="Q29">
        <f t="shared" si="1"/>
        <v>1</v>
      </c>
      <c r="R29">
        <f t="shared" si="2"/>
        <v>2217</v>
      </c>
      <c r="T29">
        <f t="shared" si="4"/>
        <v>2</v>
      </c>
      <c r="U29">
        <f>ROUND(P29*VLOOKUP(O29,[1]期望属性!$E$23:$F$38,2,0),0)</f>
        <v>2413</v>
      </c>
    </row>
    <row r="30" spans="1:21" x14ac:dyDescent="0.15">
      <c r="A30">
        <f t="shared" si="3"/>
        <v>1028</v>
      </c>
      <c r="B30">
        <v>1</v>
      </c>
      <c r="C30" s="9"/>
      <c r="D30" s="9">
        <v>28</v>
      </c>
      <c r="E30" s="10" t="s">
        <v>53</v>
      </c>
      <c r="F30" t="str">
        <f t="shared" si="0"/>
        <v>#kui_yebenkui.png</v>
      </c>
      <c r="G30">
        <v>3</v>
      </c>
      <c r="H30">
        <v>0</v>
      </c>
      <c r="I30" s="9">
        <v>29728</v>
      </c>
      <c r="J30">
        <v>1</v>
      </c>
      <c r="K30" s="9">
        <v>3</v>
      </c>
      <c r="L30" t="s">
        <v>111</v>
      </c>
      <c r="N30">
        <v>0</v>
      </c>
      <c r="O30">
        <f>VLOOKUP(B30,Sheet1!A:G,7,0)</f>
        <v>1</v>
      </c>
      <c r="P30">
        <f>[1]装备属性分配!$B132</f>
        <v>73173</v>
      </c>
      <c r="Q30">
        <f t="shared" si="1"/>
        <v>1</v>
      </c>
      <c r="R30">
        <f t="shared" si="2"/>
        <v>2218</v>
      </c>
      <c r="T30">
        <f t="shared" si="4"/>
        <v>2</v>
      </c>
      <c r="U30">
        <f>ROUND(P30*VLOOKUP(O30,[1]期望属性!$E$23:$F$38,2,0),0)</f>
        <v>2488</v>
      </c>
    </row>
    <row r="31" spans="1:21" x14ac:dyDescent="0.15">
      <c r="A31">
        <f t="shared" si="3"/>
        <v>1029</v>
      </c>
      <c r="B31">
        <v>1</v>
      </c>
      <c r="C31" s="9"/>
      <c r="D31" s="9">
        <v>29</v>
      </c>
      <c r="E31" s="10" t="s">
        <v>53</v>
      </c>
      <c r="F31" t="str">
        <f t="shared" si="0"/>
        <v>#kui_yebenkui.png</v>
      </c>
      <c r="G31">
        <v>3</v>
      </c>
      <c r="H31">
        <v>0</v>
      </c>
      <c r="I31" s="9">
        <v>32341</v>
      </c>
      <c r="J31">
        <v>1</v>
      </c>
      <c r="K31" s="9">
        <v>3</v>
      </c>
      <c r="L31" t="s">
        <v>111</v>
      </c>
      <c r="N31">
        <v>0</v>
      </c>
      <c r="O31">
        <f>VLOOKUP(B31,Sheet1!A:G,7,0)</f>
        <v>1</v>
      </c>
      <c r="P31">
        <f>[1]装备属性分配!$B133</f>
        <v>75391</v>
      </c>
      <c r="Q31">
        <f t="shared" si="1"/>
        <v>1</v>
      </c>
      <c r="R31">
        <f t="shared" si="2"/>
        <v>2217</v>
      </c>
      <c r="T31">
        <f t="shared" si="4"/>
        <v>2</v>
      </c>
      <c r="U31">
        <f>ROUND(P31*VLOOKUP(O31,[1]期望属性!$E$23:$F$38,2,0),0)</f>
        <v>2563</v>
      </c>
    </row>
    <row r="32" spans="1:21" x14ac:dyDescent="0.15">
      <c r="A32">
        <f t="shared" si="3"/>
        <v>1030</v>
      </c>
      <c r="B32">
        <v>1</v>
      </c>
      <c r="C32" s="9"/>
      <c r="D32" s="9">
        <v>30</v>
      </c>
      <c r="E32" s="10" t="s">
        <v>53</v>
      </c>
      <c r="F32" t="str">
        <f t="shared" si="0"/>
        <v>#kui_yebenkui.png</v>
      </c>
      <c r="G32">
        <v>3</v>
      </c>
      <c r="H32">
        <v>0</v>
      </c>
      <c r="I32" s="9">
        <v>35082</v>
      </c>
      <c r="J32">
        <v>1</v>
      </c>
      <c r="K32">
        <v>3</v>
      </c>
      <c r="L32" t="s">
        <v>111</v>
      </c>
      <c r="N32">
        <v>0</v>
      </c>
      <c r="O32">
        <f>VLOOKUP(B32,Sheet1!A:G,7,0)</f>
        <v>1</v>
      </c>
      <c r="P32">
        <f>[1]装备属性分配!$B134</f>
        <v>77608</v>
      </c>
      <c r="Q32">
        <f t="shared" si="1"/>
        <v>1</v>
      </c>
      <c r="R32">
        <f t="shared" si="2"/>
        <v>2217</v>
      </c>
      <c r="T32">
        <f t="shared" si="4"/>
        <v>2</v>
      </c>
      <c r="U32">
        <f>ROUND(P32*VLOOKUP(O32,[1]期望属性!$E$23:$F$38,2,0),0)</f>
        <v>2639</v>
      </c>
    </row>
    <row r="33" spans="1:21" x14ac:dyDescent="0.15">
      <c r="A33">
        <f t="shared" si="3"/>
        <v>1031</v>
      </c>
      <c r="B33">
        <v>1</v>
      </c>
      <c r="C33" s="9"/>
      <c r="D33" s="9">
        <v>31</v>
      </c>
      <c r="E33" s="10" t="s">
        <v>53</v>
      </c>
      <c r="F33" t="str">
        <f t="shared" si="0"/>
        <v>#kui_yebenkui.png</v>
      </c>
      <c r="G33">
        <v>3</v>
      </c>
      <c r="H33">
        <v>0</v>
      </c>
      <c r="I33" s="9">
        <v>37954</v>
      </c>
      <c r="J33">
        <v>1</v>
      </c>
      <c r="K33">
        <v>4</v>
      </c>
      <c r="L33" t="s">
        <v>111</v>
      </c>
      <c r="N33">
        <v>0</v>
      </c>
      <c r="O33">
        <f>VLOOKUP(B33,Sheet1!A:G,7,0)</f>
        <v>1</v>
      </c>
      <c r="P33">
        <f>[1]装备属性分配!$B135</f>
        <v>79825</v>
      </c>
      <c r="Q33">
        <f t="shared" si="1"/>
        <v>1</v>
      </c>
      <c r="R33">
        <f t="shared" si="2"/>
        <v>2218</v>
      </c>
      <c r="T33">
        <f t="shared" si="4"/>
        <v>2</v>
      </c>
      <c r="U33">
        <f>ROUND(P33*VLOOKUP(O33,[1]期望属性!$E$23:$F$38,2,0),0)</f>
        <v>2714</v>
      </c>
    </row>
    <row r="34" spans="1:21" x14ac:dyDescent="0.15">
      <c r="A34">
        <f t="shared" si="3"/>
        <v>1032</v>
      </c>
      <c r="B34">
        <v>1</v>
      </c>
      <c r="C34" s="9"/>
      <c r="D34" s="9">
        <v>32</v>
      </c>
      <c r="E34" s="10" t="s">
        <v>53</v>
      </c>
      <c r="F34" t="str">
        <f t="shared" si="0"/>
        <v>#kui_yebenkui.png</v>
      </c>
      <c r="G34">
        <v>3</v>
      </c>
      <c r="H34">
        <v>0</v>
      </c>
      <c r="I34" s="9">
        <v>40960</v>
      </c>
      <c r="J34">
        <v>3001</v>
      </c>
      <c r="K34" s="9">
        <v>50</v>
      </c>
      <c r="L34">
        <v>3002</v>
      </c>
      <c r="M34">
        <v>50</v>
      </c>
      <c r="N34">
        <v>1</v>
      </c>
      <c r="O34">
        <f>VLOOKUP(B34,Sheet1!A:G,7,0)</f>
        <v>1</v>
      </c>
      <c r="P34">
        <f>[1]装备属性分配!$B136</f>
        <v>82043</v>
      </c>
      <c r="Q34">
        <f t="shared" si="1"/>
        <v>1</v>
      </c>
      <c r="R34">
        <f t="shared" si="2"/>
        <v>23282</v>
      </c>
      <c r="T34">
        <f t="shared" si="4"/>
        <v>2</v>
      </c>
      <c r="U34">
        <f>ROUND(P34*VLOOKUP(O34,[1]期望属性!$E$23:$F$38,2,0),0)</f>
        <v>2789</v>
      </c>
    </row>
    <row r="35" spans="1:21" x14ac:dyDescent="0.15">
      <c r="A35">
        <f t="shared" si="3"/>
        <v>1033</v>
      </c>
      <c r="B35">
        <v>1</v>
      </c>
      <c r="C35" s="9"/>
      <c r="D35" s="9">
        <v>33</v>
      </c>
      <c r="E35" s="10" t="s">
        <v>58</v>
      </c>
      <c r="F35" t="str">
        <f t="shared" si="0"/>
        <v>#kui_gailiangkui.png</v>
      </c>
      <c r="G35">
        <v>3</v>
      </c>
      <c r="H35">
        <v>1</v>
      </c>
      <c r="I35" s="9">
        <v>44099</v>
      </c>
      <c r="J35">
        <v>1</v>
      </c>
      <c r="K35" s="9">
        <v>4</v>
      </c>
      <c r="L35" t="s">
        <v>111</v>
      </c>
      <c r="N35">
        <v>0</v>
      </c>
      <c r="O35">
        <f>VLOOKUP(B35,Sheet1!A:G,7,0)</f>
        <v>1</v>
      </c>
      <c r="P35">
        <f>[1]装备属性分配!$B137</f>
        <v>105325</v>
      </c>
      <c r="Q35">
        <f t="shared" si="1"/>
        <v>1</v>
      </c>
      <c r="R35">
        <f t="shared" si="2"/>
        <v>2772</v>
      </c>
      <c r="T35">
        <f t="shared" si="4"/>
        <v>2</v>
      </c>
      <c r="U35">
        <f>ROUND(P35*VLOOKUP(O35,[1]期望属性!$E$23:$F$38,2,0),0)</f>
        <v>3581</v>
      </c>
    </row>
    <row r="36" spans="1:21" x14ac:dyDescent="0.15">
      <c r="A36">
        <f t="shared" si="3"/>
        <v>1034</v>
      </c>
      <c r="B36">
        <v>1</v>
      </c>
      <c r="C36" s="9"/>
      <c r="D36" s="9">
        <v>34</v>
      </c>
      <c r="E36" s="10" t="s">
        <v>58</v>
      </c>
      <c r="F36" t="str">
        <f t="shared" si="0"/>
        <v>#kui_gailiangkui.png</v>
      </c>
      <c r="G36">
        <v>3</v>
      </c>
      <c r="H36">
        <v>1</v>
      </c>
      <c r="I36" s="9">
        <v>47375</v>
      </c>
      <c r="J36">
        <v>1</v>
      </c>
      <c r="K36" s="9">
        <v>4</v>
      </c>
      <c r="L36" t="s">
        <v>111</v>
      </c>
      <c r="N36">
        <v>0</v>
      </c>
      <c r="O36">
        <f>VLOOKUP(B36,Sheet1!A:G,7,0)</f>
        <v>1</v>
      </c>
      <c r="P36">
        <f>[1]装备属性分配!$B138</f>
        <v>108097</v>
      </c>
      <c r="Q36">
        <f t="shared" si="1"/>
        <v>1</v>
      </c>
      <c r="R36">
        <f t="shared" si="2"/>
        <v>2772</v>
      </c>
      <c r="T36">
        <f t="shared" si="4"/>
        <v>2</v>
      </c>
      <c r="U36">
        <f>ROUND(P36*VLOOKUP(O36,[1]期望属性!$E$23:$F$38,2,0),0)</f>
        <v>3675</v>
      </c>
    </row>
    <row r="37" spans="1:21" x14ac:dyDescent="0.15">
      <c r="A37">
        <f t="shared" si="3"/>
        <v>1035</v>
      </c>
      <c r="B37">
        <v>1</v>
      </c>
      <c r="C37" s="9"/>
      <c r="D37" s="9">
        <v>35</v>
      </c>
      <c r="E37" s="10" t="s">
        <v>58</v>
      </c>
      <c r="F37" t="str">
        <f t="shared" si="0"/>
        <v>#kui_gailiangkui.png</v>
      </c>
      <c r="G37">
        <v>3</v>
      </c>
      <c r="H37">
        <v>1</v>
      </c>
      <c r="I37" s="9">
        <v>50788</v>
      </c>
      <c r="J37">
        <v>1</v>
      </c>
      <c r="K37" s="9">
        <v>4</v>
      </c>
      <c r="L37" t="s">
        <v>111</v>
      </c>
      <c r="N37">
        <v>0</v>
      </c>
      <c r="O37">
        <f>VLOOKUP(B37,Sheet1!A:G,7,0)</f>
        <v>1</v>
      </c>
      <c r="P37">
        <f>[1]装备属性分配!$B139</f>
        <v>110869</v>
      </c>
      <c r="Q37">
        <f t="shared" si="1"/>
        <v>1</v>
      </c>
      <c r="R37">
        <f t="shared" si="2"/>
        <v>2772</v>
      </c>
      <c r="T37">
        <f t="shared" si="4"/>
        <v>2</v>
      </c>
      <c r="U37">
        <f>ROUND(P37*VLOOKUP(O37,[1]期望属性!$E$23:$F$38,2,0),0)</f>
        <v>3770</v>
      </c>
    </row>
    <row r="38" spans="1:21" x14ac:dyDescent="0.15">
      <c r="A38">
        <f t="shared" si="3"/>
        <v>1036</v>
      </c>
      <c r="B38">
        <v>1</v>
      </c>
      <c r="C38" s="9"/>
      <c r="D38" s="9">
        <v>36</v>
      </c>
      <c r="E38" s="10" t="s">
        <v>58</v>
      </c>
      <c r="F38" t="str">
        <f t="shared" si="0"/>
        <v>#kui_gailiangkui.png</v>
      </c>
      <c r="G38">
        <v>3</v>
      </c>
      <c r="H38">
        <v>1</v>
      </c>
      <c r="I38" s="9">
        <v>54340</v>
      </c>
      <c r="J38">
        <v>1</v>
      </c>
      <c r="K38" s="9">
        <v>4</v>
      </c>
      <c r="L38" t="s">
        <v>111</v>
      </c>
      <c r="N38">
        <v>0</v>
      </c>
      <c r="O38">
        <f>VLOOKUP(B38,Sheet1!A:G,7,0)</f>
        <v>1</v>
      </c>
      <c r="P38">
        <f>[1]装备属性分配!$B140</f>
        <v>113641</v>
      </c>
      <c r="Q38">
        <f t="shared" si="1"/>
        <v>1</v>
      </c>
      <c r="R38">
        <f t="shared" si="2"/>
        <v>2771</v>
      </c>
      <c r="T38">
        <f t="shared" si="4"/>
        <v>2</v>
      </c>
      <c r="U38">
        <f>ROUND(P38*VLOOKUP(O38,[1]期望属性!$E$23:$F$38,2,0),0)</f>
        <v>3864</v>
      </c>
    </row>
    <row r="39" spans="1:21" x14ac:dyDescent="0.15">
      <c r="A39">
        <f t="shared" si="3"/>
        <v>1037</v>
      </c>
      <c r="B39">
        <v>1</v>
      </c>
      <c r="C39" s="9"/>
      <c r="D39" s="9">
        <v>37</v>
      </c>
      <c r="E39" s="10" t="s">
        <v>58</v>
      </c>
      <c r="F39" t="str">
        <f t="shared" si="0"/>
        <v>#kui_gailiangkui.png</v>
      </c>
      <c r="G39">
        <v>3</v>
      </c>
      <c r="H39">
        <v>1</v>
      </c>
      <c r="I39" s="9">
        <v>58034</v>
      </c>
      <c r="J39">
        <v>1</v>
      </c>
      <c r="K39" s="9">
        <v>4</v>
      </c>
      <c r="L39" t="s">
        <v>111</v>
      </c>
      <c r="N39">
        <v>0</v>
      </c>
      <c r="O39">
        <f>VLOOKUP(B39,Sheet1!A:G,7,0)</f>
        <v>1</v>
      </c>
      <c r="P39">
        <f>[1]装备属性分配!$B141</f>
        <v>116412</v>
      </c>
      <c r="Q39">
        <f t="shared" si="1"/>
        <v>1</v>
      </c>
      <c r="R39">
        <f t="shared" si="2"/>
        <v>2772</v>
      </c>
      <c r="T39">
        <f t="shared" si="4"/>
        <v>2</v>
      </c>
      <c r="U39">
        <f>ROUND(P39*VLOOKUP(O39,[1]期望属性!$E$23:$F$38,2,0),0)</f>
        <v>3958</v>
      </c>
    </row>
    <row r="40" spans="1:21" x14ac:dyDescent="0.15">
      <c r="A40">
        <f t="shared" si="3"/>
        <v>1038</v>
      </c>
      <c r="B40">
        <v>1</v>
      </c>
      <c r="C40" s="9"/>
      <c r="D40" s="9">
        <v>38</v>
      </c>
      <c r="E40" s="10" t="s">
        <v>58</v>
      </c>
      <c r="F40" t="str">
        <f t="shared" si="0"/>
        <v>#kui_gailiangkui.png</v>
      </c>
      <c r="G40">
        <v>3</v>
      </c>
      <c r="H40">
        <v>1</v>
      </c>
      <c r="I40" s="9">
        <v>61870</v>
      </c>
      <c r="J40">
        <v>1</v>
      </c>
      <c r="K40" s="9">
        <v>4</v>
      </c>
      <c r="L40" t="s">
        <v>111</v>
      </c>
      <c r="N40">
        <v>0</v>
      </c>
      <c r="O40">
        <f>VLOOKUP(B40,Sheet1!A:G,7,0)</f>
        <v>1</v>
      </c>
      <c r="P40">
        <f>[1]装备属性分配!$B142</f>
        <v>119184</v>
      </c>
      <c r="Q40">
        <f t="shared" si="1"/>
        <v>1</v>
      </c>
      <c r="R40">
        <f t="shared" si="2"/>
        <v>2772</v>
      </c>
      <c r="T40">
        <f t="shared" si="4"/>
        <v>2</v>
      </c>
      <c r="U40">
        <f>ROUND(P40*VLOOKUP(O40,[1]期望属性!$E$23:$F$38,2,0),0)</f>
        <v>4052</v>
      </c>
    </row>
    <row r="41" spans="1:21" x14ac:dyDescent="0.15">
      <c r="A41">
        <f t="shared" si="3"/>
        <v>1039</v>
      </c>
      <c r="B41">
        <v>1</v>
      </c>
      <c r="C41" s="9"/>
      <c r="D41" s="9">
        <v>39</v>
      </c>
      <c r="E41" s="10" t="s">
        <v>58</v>
      </c>
      <c r="F41" t="str">
        <f t="shared" si="0"/>
        <v>#kui_gailiangkui.png</v>
      </c>
      <c r="G41">
        <v>3</v>
      </c>
      <c r="H41">
        <v>1</v>
      </c>
      <c r="I41" s="9">
        <v>65849</v>
      </c>
      <c r="J41">
        <v>1</v>
      </c>
      <c r="K41" s="9">
        <v>4</v>
      </c>
      <c r="L41" t="s">
        <v>111</v>
      </c>
      <c r="N41">
        <v>0</v>
      </c>
      <c r="O41">
        <f>VLOOKUP(B41,Sheet1!A:G,7,0)</f>
        <v>1</v>
      </c>
      <c r="P41">
        <f>[1]装备属性分配!$B143</f>
        <v>121956</v>
      </c>
      <c r="Q41">
        <f t="shared" si="1"/>
        <v>1</v>
      </c>
      <c r="R41">
        <f t="shared" si="2"/>
        <v>2771</v>
      </c>
      <c r="T41">
        <f t="shared" si="4"/>
        <v>2</v>
      </c>
      <c r="U41">
        <f>ROUND(P41*VLOOKUP(O41,[1]期望属性!$E$23:$F$38,2,0),0)</f>
        <v>4147</v>
      </c>
    </row>
    <row r="42" spans="1:21" x14ac:dyDescent="0.15">
      <c r="A42">
        <f t="shared" si="3"/>
        <v>1040</v>
      </c>
      <c r="B42">
        <v>1</v>
      </c>
      <c r="C42" s="9"/>
      <c r="D42" s="9">
        <v>40</v>
      </c>
      <c r="E42" s="10" t="s">
        <v>58</v>
      </c>
      <c r="F42" t="str">
        <f t="shared" si="0"/>
        <v>#kui_gailiangkui.png</v>
      </c>
      <c r="G42">
        <v>3</v>
      </c>
      <c r="H42">
        <v>1</v>
      </c>
      <c r="I42" s="9">
        <v>69975</v>
      </c>
      <c r="J42">
        <v>1</v>
      </c>
      <c r="K42" s="9">
        <v>4</v>
      </c>
      <c r="L42" t="s">
        <v>111</v>
      </c>
      <c r="N42">
        <v>0</v>
      </c>
      <c r="O42">
        <f>VLOOKUP(B42,Sheet1!A:G,7,0)</f>
        <v>1</v>
      </c>
      <c r="P42">
        <f>[1]装备属性分配!$B144</f>
        <v>124727</v>
      </c>
      <c r="Q42">
        <f t="shared" si="1"/>
        <v>1</v>
      </c>
      <c r="R42">
        <f t="shared" si="2"/>
        <v>2772</v>
      </c>
      <c r="T42">
        <f t="shared" si="4"/>
        <v>2</v>
      </c>
      <c r="U42">
        <f>ROUND(P42*VLOOKUP(O42,[1]期望属性!$E$23:$F$38,2,0),0)</f>
        <v>4241</v>
      </c>
    </row>
    <row r="43" spans="1:21" x14ac:dyDescent="0.15">
      <c r="A43">
        <f t="shared" si="3"/>
        <v>1041</v>
      </c>
      <c r="B43">
        <v>1</v>
      </c>
      <c r="C43" s="9"/>
      <c r="D43" s="9">
        <v>41</v>
      </c>
      <c r="E43" s="10" t="s">
        <v>58</v>
      </c>
      <c r="F43" t="str">
        <f t="shared" si="0"/>
        <v>#kui_gailiangkui.png</v>
      </c>
      <c r="G43">
        <v>3</v>
      </c>
      <c r="H43">
        <v>1</v>
      </c>
      <c r="I43" s="9">
        <v>74247</v>
      </c>
      <c r="J43">
        <v>1</v>
      </c>
      <c r="K43">
        <v>6</v>
      </c>
      <c r="L43" t="s">
        <v>111</v>
      </c>
      <c r="N43">
        <v>0</v>
      </c>
      <c r="O43">
        <f>VLOOKUP(B43,Sheet1!A:G,7,0)</f>
        <v>1</v>
      </c>
      <c r="P43">
        <f>[1]装备属性分配!$B145</f>
        <v>127499</v>
      </c>
      <c r="Q43">
        <f t="shared" si="1"/>
        <v>1</v>
      </c>
      <c r="R43">
        <f t="shared" si="2"/>
        <v>2772</v>
      </c>
      <c r="T43">
        <f t="shared" si="4"/>
        <v>2</v>
      </c>
      <c r="U43">
        <f>ROUND(P43*VLOOKUP(O43,[1]期望属性!$E$23:$F$38,2,0),0)</f>
        <v>4335</v>
      </c>
    </row>
    <row r="44" spans="1:21" x14ac:dyDescent="0.15">
      <c r="A44">
        <f t="shared" si="3"/>
        <v>1042</v>
      </c>
      <c r="B44">
        <v>1</v>
      </c>
      <c r="C44" s="9"/>
      <c r="D44" s="9">
        <v>42</v>
      </c>
      <c r="E44" s="10" t="s">
        <v>58</v>
      </c>
      <c r="F44" t="str">
        <f t="shared" si="0"/>
        <v>#kui_gailiangkui.png</v>
      </c>
      <c r="G44">
        <v>3</v>
      </c>
      <c r="H44">
        <v>1</v>
      </c>
      <c r="I44" s="9">
        <v>78668</v>
      </c>
      <c r="J44">
        <v>4001</v>
      </c>
      <c r="K44" s="9">
        <v>85</v>
      </c>
      <c r="L44">
        <v>4002</v>
      </c>
      <c r="M44">
        <v>85</v>
      </c>
      <c r="N44">
        <v>1</v>
      </c>
      <c r="O44">
        <f>VLOOKUP(B44,Sheet1!A:G,7,0)</f>
        <v>1</v>
      </c>
      <c r="P44">
        <f>[1]装备属性分配!$B146</f>
        <v>130271</v>
      </c>
      <c r="Q44">
        <f t="shared" si="1"/>
        <v>1</v>
      </c>
      <c r="R44">
        <f t="shared" si="2"/>
        <v>29380</v>
      </c>
      <c r="T44">
        <f t="shared" si="4"/>
        <v>2</v>
      </c>
      <c r="U44">
        <f>ROUND(P44*VLOOKUP(O44,[1]期望属性!$E$23:$F$38,2,0),0)</f>
        <v>4429</v>
      </c>
    </row>
    <row r="45" spans="1:21" x14ac:dyDescent="0.15">
      <c r="A45">
        <f t="shared" si="3"/>
        <v>1043</v>
      </c>
      <c r="B45">
        <v>1</v>
      </c>
      <c r="C45" s="9"/>
      <c r="D45" s="9">
        <v>43</v>
      </c>
      <c r="E45" s="10" t="s">
        <v>63</v>
      </c>
      <c r="F45" t="str">
        <f t="shared" si="0"/>
        <v>#kui_zhiweiguan.png</v>
      </c>
      <c r="G45">
        <v>4</v>
      </c>
      <c r="H45">
        <v>0</v>
      </c>
      <c r="I45" s="9">
        <v>83238</v>
      </c>
      <c r="J45">
        <v>1</v>
      </c>
      <c r="K45" s="9">
        <v>6</v>
      </c>
      <c r="L45" t="s">
        <v>111</v>
      </c>
      <c r="N45">
        <v>0</v>
      </c>
      <c r="O45">
        <f>VLOOKUP(B45,Sheet1!A:G,7,0)</f>
        <v>1</v>
      </c>
      <c r="P45">
        <f>[1]装备属性分配!$B147</f>
        <v>159651</v>
      </c>
      <c r="Q45">
        <f t="shared" si="1"/>
        <v>1</v>
      </c>
      <c r="R45">
        <f t="shared" si="2"/>
        <v>3326</v>
      </c>
      <c r="T45">
        <f t="shared" si="4"/>
        <v>2</v>
      </c>
      <c r="U45">
        <f>ROUND(P45*VLOOKUP(O45,[1]期望属性!$E$23:$F$38,2,0),0)</f>
        <v>5428</v>
      </c>
    </row>
    <row r="46" spans="1:21" x14ac:dyDescent="0.15">
      <c r="A46">
        <f t="shared" si="3"/>
        <v>1044</v>
      </c>
      <c r="B46">
        <v>1</v>
      </c>
      <c r="C46" s="9"/>
      <c r="D46" s="9">
        <v>44</v>
      </c>
      <c r="E46" s="10" t="s">
        <v>63</v>
      </c>
      <c r="F46" t="str">
        <f t="shared" si="0"/>
        <v>#kui_zhiweiguan.png</v>
      </c>
      <c r="G46">
        <v>4</v>
      </c>
      <c r="H46">
        <v>0</v>
      </c>
      <c r="I46" s="9">
        <v>87960</v>
      </c>
      <c r="J46">
        <v>1</v>
      </c>
      <c r="K46" s="9">
        <v>6</v>
      </c>
      <c r="L46" t="s">
        <v>111</v>
      </c>
      <c r="N46">
        <v>0</v>
      </c>
      <c r="O46">
        <f>VLOOKUP(B46,Sheet1!A:G,7,0)</f>
        <v>1</v>
      </c>
      <c r="P46">
        <f>[1]装备属性分配!$B148</f>
        <v>162977</v>
      </c>
      <c r="Q46">
        <f t="shared" si="1"/>
        <v>1</v>
      </c>
      <c r="R46">
        <f t="shared" si="2"/>
        <v>3326</v>
      </c>
      <c r="T46">
        <f t="shared" si="4"/>
        <v>2</v>
      </c>
      <c r="U46">
        <f>ROUND(P46*VLOOKUP(O46,[1]期望属性!$E$23:$F$38,2,0),0)</f>
        <v>5541</v>
      </c>
    </row>
    <row r="47" spans="1:21" x14ac:dyDescent="0.15">
      <c r="A47">
        <f t="shared" si="3"/>
        <v>1045</v>
      </c>
      <c r="B47">
        <v>1</v>
      </c>
      <c r="C47" s="9"/>
      <c r="D47" s="9">
        <v>45</v>
      </c>
      <c r="E47" s="10" t="s">
        <v>63</v>
      </c>
      <c r="F47" t="str">
        <f t="shared" si="0"/>
        <v>#kui_zhiweiguan.png</v>
      </c>
      <c r="G47">
        <v>4</v>
      </c>
      <c r="H47">
        <v>0</v>
      </c>
      <c r="I47" s="9">
        <v>92834</v>
      </c>
      <c r="J47">
        <v>1</v>
      </c>
      <c r="K47" s="9">
        <v>6</v>
      </c>
      <c r="L47" t="s">
        <v>111</v>
      </c>
      <c r="N47">
        <v>0</v>
      </c>
      <c r="O47">
        <f>VLOOKUP(B47,Sheet1!A:G,7,0)</f>
        <v>1</v>
      </c>
      <c r="P47">
        <f>[1]装备属性分配!$B149</f>
        <v>166303</v>
      </c>
      <c r="Q47">
        <f t="shared" si="1"/>
        <v>1</v>
      </c>
      <c r="R47">
        <f t="shared" si="2"/>
        <v>3327</v>
      </c>
      <c r="T47">
        <f t="shared" si="4"/>
        <v>2</v>
      </c>
      <c r="U47">
        <f>ROUND(P47*VLOOKUP(O47,[1]期望属性!$E$23:$F$38,2,0),0)</f>
        <v>5654</v>
      </c>
    </row>
    <row r="48" spans="1:21" x14ac:dyDescent="0.15">
      <c r="A48">
        <f t="shared" si="3"/>
        <v>1046</v>
      </c>
      <c r="B48">
        <v>1</v>
      </c>
      <c r="C48" s="9"/>
      <c r="D48" s="9">
        <v>46</v>
      </c>
      <c r="E48" s="10" t="s">
        <v>63</v>
      </c>
      <c r="F48" t="str">
        <f t="shared" si="0"/>
        <v>#kui_zhiweiguan.png</v>
      </c>
      <c r="G48">
        <v>4</v>
      </c>
      <c r="H48">
        <v>0</v>
      </c>
      <c r="I48" s="9">
        <v>97863</v>
      </c>
      <c r="J48">
        <v>1</v>
      </c>
      <c r="K48" s="9">
        <v>8</v>
      </c>
      <c r="L48" t="s">
        <v>111</v>
      </c>
      <c r="N48">
        <v>0</v>
      </c>
      <c r="O48">
        <f>VLOOKUP(B48,Sheet1!A:G,7,0)</f>
        <v>1</v>
      </c>
      <c r="P48">
        <f>[1]装备属性分配!$B150</f>
        <v>169630</v>
      </c>
      <c r="Q48">
        <f t="shared" si="1"/>
        <v>1</v>
      </c>
      <c r="R48">
        <f t="shared" si="2"/>
        <v>3326</v>
      </c>
      <c r="T48">
        <f t="shared" si="4"/>
        <v>2</v>
      </c>
      <c r="U48">
        <f>ROUND(P48*VLOOKUP(O48,[1]期望属性!$E$23:$F$38,2,0),0)</f>
        <v>5767</v>
      </c>
    </row>
    <row r="49" spans="1:21" x14ac:dyDescent="0.15">
      <c r="A49">
        <f t="shared" si="3"/>
        <v>1047</v>
      </c>
      <c r="B49">
        <v>1</v>
      </c>
      <c r="C49" s="9"/>
      <c r="D49" s="9">
        <v>47</v>
      </c>
      <c r="E49" s="10" t="s">
        <v>63</v>
      </c>
      <c r="F49" t="str">
        <f t="shared" si="0"/>
        <v>#kui_zhiweiguan.png</v>
      </c>
      <c r="G49">
        <v>4</v>
      </c>
      <c r="H49">
        <v>0</v>
      </c>
      <c r="I49" s="9">
        <v>103046</v>
      </c>
      <c r="J49">
        <v>1</v>
      </c>
      <c r="K49" s="9">
        <v>8</v>
      </c>
      <c r="L49" t="s">
        <v>111</v>
      </c>
      <c r="N49">
        <v>0</v>
      </c>
      <c r="O49">
        <f>VLOOKUP(B49,Sheet1!A:G,7,0)</f>
        <v>1</v>
      </c>
      <c r="P49">
        <f>[1]装备属性分配!$B151</f>
        <v>172956</v>
      </c>
      <c r="Q49">
        <f t="shared" si="1"/>
        <v>1</v>
      </c>
      <c r="R49">
        <f t="shared" si="2"/>
        <v>3326</v>
      </c>
      <c r="T49">
        <f t="shared" si="4"/>
        <v>2</v>
      </c>
      <c r="U49">
        <f>ROUND(P49*VLOOKUP(O49,[1]期望属性!$E$23:$F$38,2,0),0)</f>
        <v>5881</v>
      </c>
    </row>
    <row r="50" spans="1:21" x14ac:dyDescent="0.15">
      <c r="A50">
        <f t="shared" si="3"/>
        <v>1048</v>
      </c>
      <c r="B50">
        <v>1</v>
      </c>
      <c r="C50" s="9"/>
      <c r="D50" s="9">
        <v>48</v>
      </c>
      <c r="E50" s="10" t="s">
        <v>63</v>
      </c>
      <c r="F50" t="str">
        <f t="shared" si="0"/>
        <v>#kui_zhiweiguan.png</v>
      </c>
      <c r="G50">
        <v>4</v>
      </c>
      <c r="H50">
        <v>0</v>
      </c>
      <c r="I50" s="9">
        <v>108387</v>
      </c>
      <c r="J50">
        <v>1</v>
      </c>
      <c r="K50" s="9">
        <v>8</v>
      </c>
      <c r="L50" t="s">
        <v>111</v>
      </c>
      <c r="N50">
        <v>0</v>
      </c>
      <c r="O50">
        <f>VLOOKUP(B50,Sheet1!A:G,7,0)</f>
        <v>1</v>
      </c>
      <c r="P50">
        <f>[1]装备属性分配!$B152</f>
        <v>176282</v>
      </c>
      <c r="Q50">
        <f t="shared" si="1"/>
        <v>1</v>
      </c>
      <c r="R50">
        <f t="shared" si="2"/>
        <v>3326</v>
      </c>
      <c r="T50">
        <f t="shared" si="4"/>
        <v>2</v>
      </c>
      <c r="U50">
        <f>ROUND(P50*VLOOKUP(O50,[1]期望属性!$E$23:$F$38,2,0),0)</f>
        <v>5994</v>
      </c>
    </row>
    <row r="51" spans="1:21" x14ac:dyDescent="0.15">
      <c r="A51">
        <f t="shared" si="3"/>
        <v>1049</v>
      </c>
      <c r="B51">
        <v>1</v>
      </c>
      <c r="C51" s="9"/>
      <c r="D51" s="9">
        <v>49</v>
      </c>
      <c r="E51" s="10" t="s">
        <v>63</v>
      </c>
      <c r="F51" t="str">
        <f t="shared" si="0"/>
        <v>#kui_zhiweiguan.png</v>
      </c>
      <c r="G51">
        <v>4</v>
      </c>
      <c r="H51">
        <v>0</v>
      </c>
      <c r="I51" s="9">
        <v>113886</v>
      </c>
      <c r="J51">
        <v>1</v>
      </c>
      <c r="K51" s="9">
        <v>8</v>
      </c>
      <c r="L51" t="s">
        <v>111</v>
      </c>
      <c r="N51">
        <v>0</v>
      </c>
      <c r="O51">
        <f>VLOOKUP(B51,Sheet1!A:G,7,0)</f>
        <v>1</v>
      </c>
      <c r="P51">
        <f>[1]装备属性分配!$B153</f>
        <v>179608</v>
      </c>
      <c r="Q51">
        <f t="shared" si="1"/>
        <v>1</v>
      </c>
      <c r="R51">
        <f t="shared" si="2"/>
        <v>3326</v>
      </c>
      <c r="T51">
        <f t="shared" si="4"/>
        <v>2</v>
      </c>
      <c r="U51">
        <f>ROUND(P51*VLOOKUP(O51,[1]期望属性!$E$23:$F$38,2,0),0)</f>
        <v>6107</v>
      </c>
    </row>
    <row r="52" spans="1:21" x14ac:dyDescent="0.15">
      <c r="A52">
        <f t="shared" si="3"/>
        <v>1050</v>
      </c>
      <c r="B52">
        <v>1</v>
      </c>
      <c r="C52" s="9"/>
      <c r="D52" s="9">
        <v>50</v>
      </c>
      <c r="E52" s="10" t="s">
        <v>63</v>
      </c>
      <c r="F52" t="str">
        <f t="shared" si="0"/>
        <v>#kui_zhiweiguan.png</v>
      </c>
      <c r="G52">
        <v>4</v>
      </c>
      <c r="H52">
        <v>0</v>
      </c>
      <c r="I52" s="9">
        <v>119544</v>
      </c>
      <c r="J52">
        <v>1</v>
      </c>
      <c r="K52" s="9">
        <v>8</v>
      </c>
      <c r="L52" t="s">
        <v>111</v>
      </c>
      <c r="N52">
        <v>0</v>
      </c>
      <c r="O52">
        <f>VLOOKUP(B52,Sheet1!A:G,7,0)</f>
        <v>1</v>
      </c>
      <c r="P52">
        <f>[1]装备属性分配!$B154</f>
        <v>182934</v>
      </c>
      <c r="Q52">
        <f t="shared" si="1"/>
        <v>1</v>
      </c>
      <c r="R52">
        <f t="shared" si="2"/>
        <v>3326</v>
      </c>
      <c r="T52">
        <f t="shared" si="4"/>
        <v>2</v>
      </c>
      <c r="U52">
        <f>ROUND(P52*VLOOKUP(O52,[1]期望属性!$E$23:$F$38,2,0),0)</f>
        <v>6220</v>
      </c>
    </row>
    <row r="53" spans="1:21" x14ac:dyDescent="0.15">
      <c r="A53">
        <f t="shared" si="3"/>
        <v>1051</v>
      </c>
      <c r="B53">
        <v>1</v>
      </c>
      <c r="C53" s="9"/>
      <c r="D53" s="9">
        <v>51</v>
      </c>
      <c r="E53" s="10" t="s">
        <v>63</v>
      </c>
      <c r="F53" t="str">
        <f t="shared" si="0"/>
        <v>#kui_zhiweiguan.png</v>
      </c>
      <c r="G53">
        <v>4</v>
      </c>
      <c r="H53">
        <v>0</v>
      </c>
      <c r="I53" s="9">
        <v>125362</v>
      </c>
      <c r="J53">
        <v>1</v>
      </c>
      <c r="K53">
        <v>10</v>
      </c>
      <c r="L53" t="s">
        <v>111</v>
      </c>
      <c r="N53">
        <v>0</v>
      </c>
      <c r="O53">
        <f>VLOOKUP(B53,Sheet1!A:G,7,0)</f>
        <v>1</v>
      </c>
      <c r="P53">
        <f>[1]装备属性分配!$B155</f>
        <v>186260</v>
      </c>
      <c r="Q53">
        <f t="shared" si="1"/>
        <v>1</v>
      </c>
      <c r="R53">
        <f t="shared" si="2"/>
        <v>3326</v>
      </c>
      <c r="T53">
        <f t="shared" si="4"/>
        <v>2</v>
      </c>
      <c r="U53">
        <f>ROUND(P53*VLOOKUP(O53,[1]期望属性!$E$23:$F$38,2,0),0)</f>
        <v>6333</v>
      </c>
    </row>
    <row r="54" spans="1:21" x14ac:dyDescent="0.15">
      <c r="A54">
        <f t="shared" si="3"/>
        <v>1052</v>
      </c>
      <c r="B54">
        <v>1</v>
      </c>
      <c r="C54" s="9"/>
      <c r="D54" s="9">
        <v>52</v>
      </c>
      <c r="E54" s="10" t="s">
        <v>63</v>
      </c>
      <c r="F54" t="str">
        <f t="shared" si="0"/>
        <v>#kui_zhiweiguan.png</v>
      </c>
      <c r="G54">
        <v>4</v>
      </c>
      <c r="H54">
        <v>0</v>
      </c>
      <c r="I54" s="9">
        <v>131343</v>
      </c>
      <c r="J54">
        <v>5001</v>
      </c>
      <c r="K54" s="9">
        <v>130</v>
      </c>
      <c r="L54">
        <v>5002</v>
      </c>
      <c r="M54">
        <v>130</v>
      </c>
      <c r="N54">
        <v>1</v>
      </c>
      <c r="O54">
        <f>VLOOKUP(B54,Sheet1!A:G,7,0)</f>
        <v>1</v>
      </c>
      <c r="P54">
        <f>[1]装备属性分配!$B156</f>
        <v>189586</v>
      </c>
      <c r="Q54">
        <f t="shared" si="1"/>
        <v>1</v>
      </c>
      <c r="R54">
        <f t="shared" si="2"/>
        <v>35478</v>
      </c>
      <c r="T54">
        <f t="shared" si="4"/>
        <v>2</v>
      </c>
      <c r="U54">
        <f>ROUND(P54*VLOOKUP(O54,[1]期望属性!$E$23:$F$38,2,0),0)</f>
        <v>6446</v>
      </c>
    </row>
    <row r="55" spans="1:21" x14ac:dyDescent="0.15">
      <c r="A55">
        <f t="shared" si="3"/>
        <v>1053</v>
      </c>
      <c r="B55">
        <v>1</v>
      </c>
      <c r="C55" s="9"/>
      <c r="D55" s="9">
        <v>53</v>
      </c>
      <c r="E55" s="10" t="s">
        <v>68</v>
      </c>
      <c r="F55" t="str">
        <f t="shared" si="0"/>
        <v>#kui_zijinguan.png</v>
      </c>
      <c r="G55">
        <v>4</v>
      </c>
      <c r="H55">
        <v>1</v>
      </c>
      <c r="I55" s="9">
        <v>137487</v>
      </c>
      <c r="J55">
        <v>1</v>
      </c>
      <c r="K55" s="9">
        <v>10</v>
      </c>
      <c r="L55" t="s">
        <v>111</v>
      </c>
      <c r="N55">
        <v>0</v>
      </c>
      <c r="O55">
        <f>VLOOKUP(B55,Sheet1!A:G,7,0)</f>
        <v>1</v>
      </c>
      <c r="P55">
        <f>[1]装备属性分配!$B157</f>
        <v>225064</v>
      </c>
      <c r="Q55">
        <f t="shared" si="1"/>
        <v>1</v>
      </c>
      <c r="R55">
        <f t="shared" si="2"/>
        <v>3881</v>
      </c>
      <c r="T55">
        <f t="shared" si="4"/>
        <v>2</v>
      </c>
      <c r="U55">
        <f>ROUND(P55*VLOOKUP(O55,[1]期望属性!$E$23:$F$38,2,0),0)</f>
        <v>7652</v>
      </c>
    </row>
    <row r="56" spans="1:21" x14ac:dyDescent="0.15">
      <c r="A56">
        <f t="shared" si="3"/>
        <v>1054</v>
      </c>
      <c r="B56">
        <v>1</v>
      </c>
      <c r="C56" s="9"/>
      <c r="D56" s="9">
        <v>54</v>
      </c>
      <c r="E56" s="10" t="s">
        <v>68</v>
      </c>
      <c r="F56" t="str">
        <f t="shared" si="0"/>
        <v>#kui_zijinguan.png</v>
      </c>
      <c r="G56">
        <v>4</v>
      </c>
      <c r="H56">
        <v>1</v>
      </c>
      <c r="I56" s="9">
        <v>143795</v>
      </c>
      <c r="J56">
        <v>1</v>
      </c>
      <c r="K56" s="9">
        <v>10</v>
      </c>
      <c r="L56" t="s">
        <v>111</v>
      </c>
      <c r="N56">
        <v>0</v>
      </c>
      <c r="O56">
        <f>VLOOKUP(B56,Sheet1!A:G,7,0)</f>
        <v>1</v>
      </c>
      <c r="P56">
        <f>[1]装备属性分配!$B158</f>
        <v>228945</v>
      </c>
      <c r="Q56">
        <f t="shared" si="1"/>
        <v>1</v>
      </c>
      <c r="R56">
        <f t="shared" si="2"/>
        <v>3880</v>
      </c>
      <c r="T56">
        <f t="shared" si="4"/>
        <v>2</v>
      </c>
      <c r="U56">
        <f>ROUND(P56*VLOOKUP(O56,[1]期望属性!$E$23:$F$38,2,0),0)</f>
        <v>7784</v>
      </c>
    </row>
    <row r="57" spans="1:21" x14ac:dyDescent="0.15">
      <c r="A57">
        <f t="shared" si="3"/>
        <v>1055</v>
      </c>
      <c r="B57">
        <v>1</v>
      </c>
      <c r="C57" s="9"/>
      <c r="D57" s="9">
        <v>55</v>
      </c>
      <c r="E57" s="10" t="s">
        <v>68</v>
      </c>
      <c r="F57" t="str">
        <f t="shared" si="0"/>
        <v>#kui_zijinguan.png</v>
      </c>
      <c r="G57">
        <v>4</v>
      </c>
      <c r="H57">
        <v>1</v>
      </c>
      <c r="I57" s="9">
        <v>150269</v>
      </c>
      <c r="J57">
        <v>1</v>
      </c>
      <c r="K57" s="9">
        <v>10</v>
      </c>
      <c r="L57" t="s">
        <v>111</v>
      </c>
      <c r="N57">
        <v>0</v>
      </c>
      <c r="O57">
        <f>VLOOKUP(B57,Sheet1!A:G,7,0)</f>
        <v>1</v>
      </c>
      <c r="P57">
        <f>[1]装备属性分配!$B159</f>
        <v>232825</v>
      </c>
      <c r="Q57">
        <f t="shared" si="1"/>
        <v>1</v>
      </c>
      <c r="R57">
        <f t="shared" si="2"/>
        <v>3880</v>
      </c>
      <c r="T57">
        <f t="shared" si="4"/>
        <v>2</v>
      </c>
      <c r="U57">
        <f>ROUND(P57*VLOOKUP(O57,[1]期望属性!$E$23:$F$38,2,0),0)</f>
        <v>7916</v>
      </c>
    </row>
    <row r="58" spans="1:21" x14ac:dyDescent="0.15">
      <c r="A58">
        <f t="shared" si="3"/>
        <v>1056</v>
      </c>
      <c r="B58">
        <v>1</v>
      </c>
      <c r="C58" s="9"/>
      <c r="D58" s="9">
        <v>56</v>
      </c>
      <c r="E58" s="10" t="s">
        <v>68</v>
      </c>
      <c r="F58" t="str">
        <f t="shared" si="0"/>
        <v>#kui_zijinguan.png</v>
      </c>
      <c r="G58">
        <v>4</v>
      </c>
      <c r="H58">
        <v>1</v>
      </c>
      <c r="I58" s="9">
        <v>156910</v>
      </c>
      <c r="J58">
        <v>1</v>
      </c>
      <c r="K58">
        <v>15</v>
      </c>
      <c r="L58" t="s">
        <v>111</v>
      </c>
      <c r="N58">
        <v>0</v>
      </c>
      <c r="O58">
        <f>VLOOKUP(B58,Sheet1!A:G,7,0)</f>
        <v>1</v>
      </c>
      <c r="P58">
        <f>[1]装备属性分配!$B160</f>
        <v>236705</v>
      </c>
      <c r="Q58">
        <f t="shared" si="1"/>
        <v>1</v>
      </c>
      <c r="R58">
        <f t="shared" si="2"/>
        <v>3881</v>
      </c>
      <c r="T58">
        <f t="shared" si="4"/>
        <v>2</v>
      </c>
      <c r="U58">
        <f>ROUND(P58*VLOOKUP(O58,[1]期望属性!$E$23:$F$38,2,0),0)</f>
        <v>8048</v>
      </c>
    </row>
    <row r="59" spans="1:21" x14ac:dyDescent="0.15">
      <c r="A59">
        <f t="shared" si="3"/>
        <v>1057</v>
      </c>
      <c r="B59">
        <v>1</v>
      </c>
      <c r="C59" s="9"/>
      <c r="D59" s="9">
        <v>57</v>
      </c>
      <c r="E59" s="10" t="s">
        <v>68</v>
      </c>
      <c r="F59" t="str">
        <f t="shared" si="0"/>
        <v>#kui_zijinguan.png</v>
      </c>
      <c r="G59">
        <v>4</v>
      </c>
      <c r="H59">
        <v>1</v>
      </c>
      <c r="I59" s="9">
        <v>163719</v>
      </c>
      <c r="J59">
        <v>1</v>
      </c>
      <c r="K59" s="9">
        <v>15</v>
      </c>
      <c r="L59" t="s">
        <v>111</v>
      </c>
      <c r="N59">
        <v>0</v>
      </c>
      <c r="O59">
        <f>VLOOKUP(B59,Sheet1!A:G,7,0)</f>
        <v>1</v>
      </c>
      <c r="P59">
        <f>[1]装备属性分配!$B161</f>
        <v>240586</v>
      </c>
      <c r="Q59">
        <f t="shared" si="1"/>
        <v>1</v>
      </c>
      <c r="R59">
        <f t="shared" si="2"/>
        <v>3880</v>
      </c>
      <c r="T59">
        <f t="shared" si="4"/>
        <v>2</v>
      </c>
      <c r="U59">
        <f>ROUND(P59*VLOOKUP(O59,[1]期望属性!$E$23:$F$38,2,0),0)</f>
        <v>8180</v>
      </c>
    </row>
    <row r="60" spans="1:21" x14ac:dyDescent="0.15">
      <c r="A60">
        <f t="shared" si="3"/>
        <v>1058</v>
      </c>
      <c r="B60">
        <v>1</v>
      </c>
      <c r="C60" s="9"/>
      <c r="D60" s="9">
        <v>58</v>
      </c>
      <c r="E60" s="10" t="s">
        <v>68</v>
      </c>
      <c r="F60" t="str">
        <f t="shared" si="0"/>
        <v>#kui_zijinguan.png</v>
      </c>
      <c r="G60">
        <v>4</v>
      </c>
      <c r="H60">
        <v>1</v>
      </c>
      <c r="I60" s="9">
        <v>170697</v>
      </c>
      <c r="J60">
        <v>1</v>
      </c>
      <c r="K60" s="9">
        <v>15</v>
      </c>
      <c r="L60" t="s">
        <v>111</v>
      </c>
      <c r="N60">
        <v>0</v>
      </c>
      <c r="O60">
        <f>VLOOKUP(B60,Sheet1!A:G,7,0)</f>
        <v>1</v>
      </c>
      <c r="P60">
        <f>[1]装备属性分配!$B162</f>
        <v>244466</v>
      </c>
      <c r="Q60">
        <f t="shared" si="1"/>
        <v>1</v>
      </c>
      <c r="R60">
        <f t="shared" si="2"/>
        <v>3881</v>
      </c>
      <c r="T60">
        <f t="shared" si="4"/>
        <v>2</v>
      </c>
      <c r="U60">
        <f>ROUND(P60*VLOOKUP(O60,[1]期望属性!$E$23:$F$38,2,0),0)</f>
        <v>8312</v>
      </c>
    </row>
    <row r="61" spans="1:21" x14ac:dyDescent="0.15">
      <c r="A61">
        <f t="shared" si="3"/>
        <v>1059</v>
      </c>
      <c r="B61">
        <v>1</v>
      </c>
      <c r="C61" s="9"/>
      <c r="D61" s="9">
        <v>59</v>
      </c>
      <c r="E61" s="10" t="s">
        <v>68</v>
      </c>
      <c r="F61" t="str">
        <f t="shared" si="0"/>
        <v>#kui_zijinguan.png</v>
      </c>
      <c r="G61">
        <v>4</v>
      </c>
      <c r="H61">
        <v>1</v>
      </c>
      <c r="I61" s="9">
        <v>177846</v>
      </c>
      <c r="J61">
        <v>1</v>
      </c>
      <c r="K61" s="9">
        <v>15</v>
      </c>
      <c r="L61" t="s">
        <v>111</v>
      </c>
      <c r="N61">
        <v>0</v>
      </c>
      <c r="O61">
        <f>VLOOKUP(B61,Sheet1!A:G,7,0)</f>
        <v>1</v>
      </c>
      <c r="P61">
        <f>[1]装备属性分配!$B163</f>
        <v>248347</v>
      </c>
      <c r="Q61">
        <f t="shared" si="1"/>
        <v>1</v>
      </c>
      <c r="R61">
        <f t="shared" si="2"/>
        <v>3880</v>
      </c>
      <c r="T61">
        <f t="shared" si="4"/>
        <v>2</v>
      </c>
      <c r="U61">
        <f>ROUND(P61*VLOOKUP(O61,[1]期望属性!$E$23:$F$38,2,0),0)</f>
        <v>8444</v>
      </c>
    </row>
    <row r="62" spans="1:21" x14ac:dyDescent="0.15">
      <c r="A62">
        <f t="shared" si="3"/>
        <v>1060</v>
      </c>
      <c r="B62">
        <v>1</v>
      </c>
      <c r="C62" s="9"/>
      <c r="D62" s="9">
        <v>60</v>
      </c>
      <c r="E62" s="10" t="s">
        <v>68</v>
      </c>
      <c r="F62" t="str">
        <f t="shared" si="0"/>
        <v>#kui_zijinguan.png</v>
      </c>
      <c r="G62">
        <v>4</v>
      </c>
      <c r="H62">
        <v>1</v>
      </c>
      <c r="I62" s="9">
        <v>185166</v>
      </c>
      <c r="J62">
        <v>1</v>
      </c>
      <c r="K62" s="9">
        <v>15</v>
      </c>
      <c r="L62" t="s">
        <v>111</v>
      </c>
      <c r="N62">
        <v>0</v>
      </c>
      <c r="O62">
        <f>VLOOKUP(B62,Sheet1!A:G,7,0)</f>
        <v>1</v>
      </c>
      <c r="P62">
        <f>[1]装备属性分配!$B164</f>
        <v>252227</v>
      </c>
      <c r="Q62">
        <f t="shared" si="1"/>
        <v>1</v>
      </c>
      <c r="R62">
        <f t="shared" si="2"/>
        <v>3881</v>
      </c>
      <c r="T62">
        <f t="shared" si="4"/>
        <v>2</v>
      </c>
      <c r="U62">
        <f>ROUND(P62*VLOOKUP(O62,[1]期望属性!$E$23:$F$38,2,0),0)</f>
        <v>8576</v>
      </c>
    </row>
    <row r="63" spans="1:21" x14ac:dyDescent="0.15">
      <c r="A63">
        <f t="shared" si="3"/>
        <v>1061</v>
      </c>
      <c r="B63">
        <v>1</v>
      </c>
      <c r="C63" s="9"/>
      <c r="D63" s="9">
        <v>61</v>
      </c>
      <c r="E63" s="10" t="s">
        <v>68</v>
      </c>
      <c r="F63" t="str">
        <f t="shared" si="0"/>
        <v>#kui_zijinguan.png</v>
      </c>
      <c r="G63">
        <v>4</v>
      </c>
      <c r="H63">
        <v>1</v>
      </c>
      <c r="I63" s="9">
        <v>192660</v>
      </c>
      <c r="J63">
        <v>1</v>
      </c>
      <c r="K63">
        <v>20</v>
      </c>
      <c r="L63" t="s">
        <v>111</v>
      </c>
      <c r="N63">
        <v>0</v>
      </c>
      <c r="O63">
        <f>VLOOKUP(B63,Sheet1!A:G,7,0)</f>
        <v>1</v>
      </c>
      <c r="P63">
        <f>[1]装备属性分配!$B165</f>
        <v>256108</v>
      </c>
      <c r="Q63">
        <f t="shared" si="1"/>
        <v>1</v>
      </c>
      <c r="R63">
        <f t="shared" si="2"/>
        <v>3880</v>
      </c>
      <c r="T63">
        <f t="shared" si="4"/>
        <v>2</v>
      </c>
      <c r="U63">
        <f>ROUND(P63*VLOOKUP(O63,[1]期望属性!$E$23:$F$38,2,0),0)</f>
        <v>8708</v>
      </c>
    </row>
    <row r="64" spans="1:21" x14ac:dyDescent="0.15">
      <c r="A64">
        <f t="shared" si="3"/>
        <v>1062</v>
      </c>
      <c r="B64">
        <v>1</v>
      </c>
      <c r="C64" s="9"/>
      <c r="D64" s="9">
        <v>62</v>
      </c>
      <c r="E64" s="10" t="s">
        <v>68</v>
      </c>
      <c r="F64" t="str">
        <f t="shared" si="0"/>
        <v>#kui_zijinguan.png</v>
      </c>
      <c r="G64">
        <v>4</v>
      </c>
      <c r="H64">
        <v>1</v>
      </c>
      <c r="I64" s="9">
        <v>200327</v>
      </c>
      <c r="J64">
        <v>6001</v>
      </c>
      <c r="K64" s="9">
        <v>185</v>
      </c>
      <c r="L64">
        <v>6002</v>
      </c>
      <c r="M64">
        <v>185</v>
      </c>
      <c r="N64">
        <v>1</v>
      </c>
      <c r="O64">
        <f>VLOOKUP(B64,Sheet1!A:G,7,0)</f>
        <v>1</v>
      </c>
      <c r="P64">
        <f>[1]装备属性分配!$B166</f>
        <v>259988</v>
      </c>
      <c r="Q64">
        <f t="shared" si="1"/>
        <v>1</v>
      </c>
      <c r="R64">
        <f t="shared" si="2"/>
        <v>41576</v>
      </c>
      <c r="T64">
        <f t="shared" si="4"/>
        <v>2</v>
      </c>
      <c r="U64">
        <f>ROUND(P64*VLOOKUP(O64,[1]期望属性!$E$23:$F$38,2,0),0)</f>
        <v>8840</v>
      </c>
    </row>
    <row r="65" spans="1:21" x14ac:dyDescent="0.15">
      <c r="A65">
        <f t="shared" si="3"/>
        <v>1063</v>
      </c>
      <c r="B65">
        <v>1</v>
      </c>
      <c r="C65" s="9"/>
      <c r="D65" s="9">
        <v>63</v>
      </c>
      <c r="E65" s="10" t="s">
        <v>73</v>
      </c>
      <c r="F65" t="str">
        <f t="shared" si="0"/>
        <v>#kui_fuzikui.png</v>
      </c>
      <c r="G65">
        <v>4</v>
      </c>
      <c r="H65">
        <v>2</v>
      </c>
      <c r="I65" s="9">
        <v>208169</v>
      </c>
      <c r="J65">
        <v>1</v>
      </c>
      <c r="K65" s="9">
        <v>20</v>
      </c>
      <c r="L65" t="s">
        <v>111</v>
      </c>
      <c r="N65">
        <v>0</v>
      </c>
      <c r="O65">
        <f>VLOOKUP(B65,Sheet1!A:G,7,0)</f>
        <v>1</v>
      </c>
      <c r="P65">
        <f>[1]装备属性分配!$B167</f>
        <v>301564</v>
      </c>
      <c r="Q65">
        <f t="shared" si="1"/>
        <v>1</v>
      </c>
      <c r="R65">
        <f t="shared" si="2"/>
        <v>4435</v>
      </c>
      <c r="T65">
        <f t="shared" si="4"/>
        <v>2</v>
      </c>
      <c r="U65">
        <f>ROUND(P65*VLOOKUP(O65,[1]期望属性!$E$23:$F$38,2,0),0)</f>
        <v>10253</v>
      </c>
    </row>
    <row r="66" spans="1:21" x14ac:dyDescent="0.15">
      <c r="A66">
        <f t="shared" si="3"/>
        <v>1064</v>
      </c>
      <c r="B66">
        <v>1</v>
      </c>
      <c r="C66" s="9"/>
      <c r="D66" s="9">
        <v>64</v>
      </c>
      <c r="E66" s="10" t="s">
        <v>73</v>
      </c>
      <c r="F66" t="str">
        <f t="shared" si="0"/>
        <v>#kui_fuzikui.png</v>
      </c>
      <c r="G66">
        <v>4</v>
      </c>
      <c r="H66">
        <v>2</v>
      </c>
      <c r="I66" s="9">
        <v>216188</v>
      </c>
      <c r="J66">
        <v>1</v>
      </c>
      <c r="K66" s="9">
        <v>20</v>
      </c>
      <c r="L66" t="s">
        <v>111</v>
      </c>
      <c r="N66">
        <v>0</v>
      </c>
      <c r="O66">
        <f>VLOOKUP(B66,Sheet1!A:G,7,0)</f>
        <v>1</v>
      </c>
      <c r="P66">
        <f>[1]装备属性分配!$B168</f>
        <v>305999</v>
      </c>
      <c r="Q66">
        <f t="shared" si="1"/>
        <v>1</v>
      </c>
      <c r="R66">
        <f t="shared" si="2"/>
        <v>4434</v>
      </c>
      <c r="T66">
        <f t="shared" si="4"/>
        <v>2</v>
      </c>
      <c r="U66">
        <f>ROUND(P66*VLOOKUP(O66,[1]期望属性!$E$23:$F$38,2,0),0)</f>
        <v>10404</v>
      </c>
    </row>
    <row r="67" spans="1:21" x14ac:dyDescent="0.15">
      <c r="A67">
        <f t="shared" si="3"/>
        <v>1065</v>
      </c>
      <c r="B67">
        <v>1</v>
      </c>
      <c r="C67" s="9"/>
      <c r="D67" s="9">
        <v>65</v>
      </c>
      <c r="E67" s="10" t="s">
        <v>73</v>
      </c>
      <c r="F67" t="str">
        <f t="shared" ref="F67:F130" si="5">VLOOKUP(E67,装备表,2,FALSE)</f>
        <v>#kui_fuzikui.png</v>
      </c>
      <c r="G67">
        <v>4</v>
      </c>
      <c r="H67">
        <v>2</v>
      </c>
      <c r="I67" s="9">
        <v>224384</v>
      </c>
      <c r="J67">
        <v>1</v>
      </c>
      <c r="K67" s="9">
        <v>20</v>
      </c>
      <c r="L67" t="s">
        <v>111</v>
      </c>
      <c r="N67">
        <v>0</v>
      </c>
      <c r="O67">
        <f>VLOOKUP(B67,Sheet1!A:G,7,0)</f>
        <v>1</v>
      </c>
      <c r="P67">
        <f>[1]装备属性分配!$B169</f>
        <v>310433</v>
      </c>
      <c r="Q67">
        <f t="shared" si="1"/>
        <v>1</v>
      </c>
      <c r="R67">
        <f t="shared" ref="R67:R130" si="6">IF(P67="","",MAX((P68-P67),0))</f>
        <v>4435</v>
      </c>
      <c r="T67">
        <f t="shared" si="4"/>
        <v>2</v>
      </c>
      <c r="U67">
        <f>ROUND(P67*VLOOKUP(O67,[1]期望属性!$E$23:$F$38,2,0),0)</f>
        <v>10555</v>
      </c>
    </row>
    <row r="68" spans="1:21" x14ac:dyDescent="0.15">
      <c r="A68">
        <f t="shared" ref="A68:A131" si="7">B68*1000+D68</f>
        <v>1066</v>
      </c>
      <c r="B68">
        <v>1</v>
      </c>
      <c r="C68" s="9"/>
      <c r="D68" s="9">
        <v>66</v>
      </c>
      <c r="E68" s="10" t="s">
        <v>73</v>
      </c>
      <c r="F68" t="str">
        <f t="shared" si="5"/>
        <v>#kui_fuzikui.png</v>
      </c>
      <c r="G68">
        <v>4</v>
      </c>
      <c r="H68">
        <v>2</v>
      </c>
      <c r="I68" s="9">
        <v>232758</v>
      </c>
      <c r="J68">
        <v>1</v>
      </c>
      <c r="K68">
        <v>30</v>
      </c>
      <c r="L68" t="s">
        <v>111</v>
      </c>
      <c r="N68">
        <v>0</v>
      </c>
      <c r="O68">
        <f>VLOOKUP(B68,Sheet1!A:G,7,0)</f>
        <v>1</v>
      </c>
      <c r="P68">
        <f>[1]装备属性分配!$B170</f>
        <v>314868</v>
      </c>
      <c r="Q68">
        <f t="shared" ref="Q68:Q131" si="8">O68</f>
        <v>1</v>
      </c>
      <c r="R68">
        <f t="shared" si="6"/>
        <v>4435</v>
      </c>
      <c r="T68">
        <f t="shared" ref="T68:T131" si="9">IF(B68&lt;6,B68+1,1)</f>
        <v>2</v>
      </c>
      <c r="U68">
        <f>ROUND(P68*VLOOKUP(O68,[1]期望属性!$E$23:$F$38,2,0),0)</f>
        <v>10706</v>
      </c>
    </row>
    <row r="69" spans="1:21" x14ac:dyDescent="0.15">
      <c r="A69">
        <f t="shared" si="7"/>
        <v>1067</v>
      </c>
      <c r="B69">
        <v>1</v>
      </c>
      <c r="C69" s="9"/>
      <c r="D69" s="9">
        <v>67</v>
      </c>
      <c r="E69" s="10" t="s">
        <v>73</v>
      </c>
      <c r="F69" t="str">
        <f t="shared" si="5"/>
        <v>#kui_fuzikui.png</v>
      </c>
      <c r="G69">
        <v>4</v>
      </c>
      <c r="H69">
        <v>2</v>
      </c>
      <c r="I69" s="9">
        <v>241312</v>
      </c>
      <c r="J69">
        <v>1</v>
      </c>
      <c r="K69" s="9">
        <v>30</v>
      </c>
      <c r="L69" t="s">
        <v>111</v>
      </c>
      <c r="N69">
        <v>0</v>
      </c>
      <c r="O69">
        <f>VLOOKUP(B69,Sheet1!A:G,7,0)</f>
        <v>1</v>
      </c>
      <c r="P69">
        <f>[1]装备属性分配!$B171</f>
        <v>319303</v>
      </c>
      <c r="Q69">
        <f t="shared" si="8"/>
        <v>1</v>
      </c>
      <c r="R69">
        <f t="shared" si="6"/>
        <v>4435</v>
      </c>
      <c r="T69">
        <f t="shared" si="9"/>
        <v>2</v>
      </c>
      <c r="U69">
        <f>ROUND(P69*VLOOKUP(O69,[1]期望属性!$E$23:$F$38,2,0),0)</f>
        <v>10856</v>
      </c>
    </row>
    <row r="70" spans="1:21" x14ac:dyDescent="0.15">
      <c r="A70">
        <f t="shared" si="7"/>
        <v>1068</v>
      </c>
      <c r="B70">
        <v>1</v>
      </c>
      <c r="C70" s="9"/>
      <c r="D70" s="9">
        <v>68</v>
      </c>
      <c r="E70" s="10" t="s">
        <v>73</v>
      </c>
      <c r="F70" t="str">
        <f t="shared" si="5"/>
        <v>#kui_fuzikui.png</v>
      </c>
      <c r="G70">
        <v>4</v>
      </c>
      <c r="H70">
        <v>2</v>
      </c>
      <c r="I70" s="9">
        <v>250046</v>
      </c>
      <c r="J70">
        <v>1</v>
      </c>
      <c r="K70" s="9">
        <v>30</v>
      </c>
      <c r="L70" t="s">
        <v>111</v>
      </c>
      <c r="N70">
        <v>0</v>
      </c>
      <c r="O70">
        <f>VLOOKUP(B70,Sheet1!A:G,7,0)</f>
        <v>1</v>
      </c>
      <c r="P70">
        <f>[1]装备属性分配!$B172</f>
        <v>323738</v>
      </c>
      <c r="Q70">
        <f t="shared" si="8"/>
        <v>1</v>
      </c>
      <c r="R70">
        <f t="shared" si="6"/>
        <v>4435</v>
      </c>
      <c r="T70">
        <f t="shared" si="9"/>
        <v>2</v>
      </c>
      <c r="U70">
        <f>ROUND(P70*VLOOKUP(O70,[1]期望属性!$E$23:$F$38,2,0),0)</f>
        <v>11007</v>
      </c>
    </row>
    <row r="71" spans="1:21" x14ac:dyDescent="0.15">
      <c r="A71">
        <f t="shared" si="7"/>
        <v>1069</v>
      </c>
      <c r="B71">
        <v>1</v>
      </c>
      <c r="C71" s="9"/>
      <c r="D71" s="9">
        <v>69</v>
      </c>
      <c r="E71" s="10" t="s">
        <v>73</v>
      </c>
      <c r="F71" t="str">
        <f t="shared" si="5"/>
        <v>#kui_fuzikui.png</v>
      </c>
      <c r="G71">
        <v>4</v>
      </c>
      <c r="H71">
        <v>2</v>
      </c>
      <c r="I71" s="9">
        <v>258963</v>
      </c>
      <c r="J71">
        <v>1</v>
      </c>
      <c r="K71" s="9">
        <v>30</v>
      </c>
      <c r="L71" t="s">
        <v>111</v>
      </c>
      <c r="N71">
        <v>0</v>
      </c>
      <c r="O71">
        <f>VLOOKUP(B71,Sheet1!A:G,7,0)</f>
        <v>1</v>
      </c>
      <c r="P71">
        <f>[1]装备属性分配!$B173</f>
        <v>328173</v>
      </c>
      <c r="Q71">
        <f t="shared" si="8"/>
        <v>1</v>
      </c>
      <c r="R71">
        <f t="shared" si="6"/>
        <v>4434</v>
      </c>
      <c r="T71">
        <f t="shared" si="9"/>
        <v>2</v>
      </c>
      <c r="U71">
        <f>ROUND(P71*VLOOKUP(O71,[1]期望属性!$E$23:$F$38,2,0),0)</f>
        <v>11158</v>
      </c>
    </row>
    <row r="72" spans="1:21" x14ac:dyDescent="0.15">
      <c r="A72">
        <f t="shared" si="7"/>
        <v>1070</v>
      </c>
      <c r="B72">
        <v>1</v>
      </c>
      <c r="C72" s="9"/>
      <c r="D72" s="9">
        <v>70</v>
      </c>
      <c r="E72" s="10" t="s">
        <v>73</v>
      </c>
      <c r="F72" t="str">
        <f t="shared" si="5"/>
        <v>#kui_fuzikui.png</v>
      </c>
      <c r="G72">
        <v>4</v>
      </c>
      <c r="H72">
        <v>2</v>
      </c>
      <c r="I72" s="9">
        <v>268062</v>
      </c>
      <c r="J72">
        <v>1</v>
      </c>
      <c r="K72" s="9">
        <v>30</v>
      </c>
      <c r="L72" t="s">
        <v>111</v>
      </c>
      <c r="N72">
        <v>0</v>
      </c>
      <c r="O72">
        <f>VLOOKUP(B72,Sheet1!A:G,7,0)</f>
        <v>1</v>
      </c>
      <c r="P72">
        <f>[1]装备属性分配!$B174</f>
        <v>332607</v>
      </c>
      <c r="Q72">
        <f t="shared" si="8"/>
        <v>1</v>
      </c>
      <c r="R72">
        <f t="shared" si="6"/>
        <v>4435</v>
      </c>
      <c r="T72">
        <f t="shared" si="9"/>
        <v>2</v>
      </c>
      <c r="U72">
        <f>ROUND(P72*VLOOKUP(O72,[1]期望属性!$E$23:$F$38,2,0),0)</f>
        <v>11309</v>
      </c>
    </row>
    <row r="73" spans="1:21" x14ac:dyDescent="0.15">
      <c r="A73">
        <f t="shared" si="7"/>
        <v>1071</v>
      </c>
      <c r="B73">
        <v>1</v>
      </c>
      <c r="C73" s="9"/>
      <c r="D73" s="9">
        <v>71</v>
      </c>
      <c r="E73" s="10" t="s">
        <v>73</v>
      </c>
      <c r="F73" t="str">
        <f t="shared" si="5"/>
        <v>#kui_fuzikui.png</v>
      </c>
      <c r="G73">
        <v>4</v>
      </c>
      <c r="H73">
        <v>2</v>
      </c>
      <c r="I73" s="9">
        <v>277344</v>
      </c>
      <c r="J73">
        <v>1</v>
      </c>
      <c r="K73">
        <v>50</v>
      </c>
      <c r="L73" t="s">
        <v>111</v>
      </c>
      <c r="N73">
        <v>0</v>
      </c>
      <c r="O73">
        <f>VLOOKUP(B73,Sheet1!A:G,7,0)</f>
        <v>1</v>
      </c>
      <c r="P73">
        <f>[1]装备属性分配!$B175</f>
        <v>337042</v>
      </c>
      <c r="Q73">
        <f t="shared" si="8"/>
        <v>1</v>
      </c>
      <c r="R73">
        <f t="shared" si="6"/>
        <v>4435</v>
      </c>
      <c r="T73">
        <f t="shared" si="9"/>
        <v>2</v>
      </c>
      <c r="U73">
        <f>ROUND(P73*VLOOKUP(O73,[1]期望属性!$E$23:$F$38,2,0),0)</f>
        <v>11459</v>
      </c>
    </row>
    <row r="74" spans="1:21" x14ac:dyDescent="0.15">
      <c r="A74">
        <f t="shared" si="7"/>
        <v>1072</v>
      </c>
      <c r="B74">
        <v>1</v>
      </c>
      <c r="C74" s="9"/>
      <c r="D74" s="9">
        <v>72</v>
      </c>
      <c r="E74" s="10" t="s">
        <v>73</v>
      </c>
      <c r="F74" t="str">
        <f t="shared" si="5"/>
        <v>#kui_fuzikui.png</v>
      </c>
      <c r="G74">
        <v>4</v>
      </c>
      <c r="H74">
        <v>2</v>
      </c>
      <c r="I74" s="9">
        <v>286812</v>
      </c>
      <c r="J74">
        <v>7001</v>
      </c>
      <c r="K74" s="9">
        <v>250</v>
      </c>
      <c r="L74">
        <v>7002</v>
      </c>
      <c r="M74">
        <v>250</v>
      </c>
      <c r="N74">
        <v>1</v>
      </c>
      <c r="O74">
        <f>VLOOKUP(B74,Sheet1!A:G,7,0)</f>
        <v>1</v>
      </c>
      <c r="P74">
        <f>[1]装备属性分配!$B176</f>
        <v>341477</v>
      </c>
      <c r="Q74">
        <f t="shared" si="8"/>
        <v>1</v>
      </c>
      <c r="R74">
        <f t="shared" si="6"/>
        <v>47674</v>
      </c>
      <c r="T74">
        <f t="shared" si="9"/>
        <v>2</v>
      </c>
      <c r="U74">
        <f>ROUND(P74*VLOOKUP(O74,[1]期望属性!$E$23:$F$38,2,0),0)</f>
        <v>11610</v>
      </c>
    </row>
    <row r="75" spans="1:21" x14ac:dyDescent="0.15">
      <c r="A75">
        <f t="shared" si="7"/>
        <v>1073</v>
      </c>
      <c r="B75">
        <v>1</v>
      </c>
      <c r="C75" s="9"/>
      <c r="D75" s="9">
        <v>73</v>
      </c>
      <c r="E75" s="10" t="s">
        <v>78</v>
      </c>
      <c r="F75" t="str">
        <f t="shared" si="5"/>
        <v>#kui_jiulongguan.png</v>
      </c>
      <c r="G75">
        <v>5</v>
      </c>
      <c r="H75">
        <v>0</v>
      </c>
      <c r="I75" s="9">
        <v>296465</v>
      </c>
      <c r="J75">
        <v>1</v>
      </c>
      <c r="K75" s="9">
        <v>50</v>
      </c>
      <c r="L75" t="s">
        <v>111</v>
      </c>
      <c r="N75">
        <v>0</v>
      </c>
      <c r="O75">
        <f>VLOOKUP(B75,Sheet1!A:G,7,0)</f>
        <v>1</v>
      </c>
      <c r="P75">
        <f>[1]装备属性分配!$B177</f>
        <v>389151</v>
      </c>
      <c r="Q75">
        <f t="shared" si="8"/>
        <v>1</v>
      </c>
      <c r="R75">
        <f t="shared" si="6"/>
        <v>4989</v>
      </c>
      <c r="T75">
        <f t="shared" si="9"/>
        <v>2</v>
      </c>
      <c r="U75">
        <f>ROUND(P75*VLOOKUP(O75,[1]期望属性!$E$23:$F$38,2,0),0)</f>
        <v>13231</v>
      </c>
    </row>
    <row r="76" spans="1:21" x14ac:dyDescent="0.15">
      <c r="A76">
        <f t="shared" si="7"/>
        <v>1074</v>
      </c>
      <c r="B76">
        <v>1</v>
      </c>
      <c r="C76" s="9"/>
      <c r="D76" s="9">
        <v>74</v>
      </c>
      <c r="E76" s="10" t="s">
        <v>78</v>
      </c>
      <c r="F76" t="str">
        <f t="shared" si="5"/>
        <v>#kui_jiulongguan.png</v>
      </c>
      <c r="G76">
        <v>5</v>
      </c>
      <c r="H76">
        <v>0</v>
      </c>
      <c r="I76" s="9">
        <v>306306</v>
      </c>
      <c r="J76">
        <v>1</v>
      </c>
      <c r="K76" s="9">
        <v>50</v>
      </c>
      <c r="L76" t="s">
        <v>111</v>
      </c>
      <c r="N76">
        <v>0</v>
      </c>
      <c r="O76">
        <f>VLOOKUP(B76,Sheet1!A:G,7,0)</f>
        <v>1</v>
      </c>
      <c r="P76">
        <f>[1]装备属性分配!$B178</f>
        <v>394140</v>
      </c>
      <c r="Q76">
        <f t="shared" si="8"/>
        <v>1</v>
      </c>
      <c r="R76">
        <f t="shared" si="6"/>
        <v>4989</v>
      </c>
      <c r="T76">
        <f t="shared" si="9"/>
        <v>2</v>
      </c>
      <c r="U76">
        <f>ROUND(P76*VLOOKUP(O76,[1]期望属性!$E$23:$F$38,2,0),0)</f>
        <v>13401</v>
      </c>
    </row>
    <row r="77" spans="1:21" x14ac:dyDescent="0.15">
      <c r="A77">
        <f t="shared" si="7"/>
        <v>1075</v>
      </c>
      <c r="B77">
        <v>1</v>
      </c>
      <c r="C77" s="9"/>
      <c r="D77" s="9">
        <v>75</v>
      </c>
      <c r="E77" s="10" t="s">
        <v>78</v>
      </c>
      <c r="F77" t="str">
        <f t="shared" si="5"/>
        <v>#kui_jiulongguan.png</v>
      </c>
      <c r="G77">
        <v>5</v>
      </c>
      <c r="H77">
        <v>0</v>
      </c>
      <c r="I77" s="9">
        <v>316334</v>
      </c>
      <c r="J77">
        <v>1</v>
      </c>
      <c r="K77" s="9">
        <v>50</v>
      </c>
      <c r="L77" t="s">
        <v>111</v>
      </c>
      <c r="N77">
        <v>0</v>
      </c>
      <c r="O77">
        <f>VLOOKUP(B77,Sheet1!A:G,7,0)</f>
        <v>1</v>
      </c>
      <c r="P77">
        <f>[1]装备属性分配!$B179</f>
        <v>399129</v>
      </c>
      <c r="Q77">
        <f t="shared" si="8"/>
        <v>1</v>
      </c>
      <c r="R77">
        <f t="shared" si="6"/>
        <v>4989</v>
      </c>
      <c r="T77">
        <f t="shared" si="9"/>
        <v>2</v>
      </c>
      <c r="U77">
        <f>ROUND(P77*VLOOKUP(O77,[1]期望属性!$E$23:$F$38,2,0),0)</f>
        <v>13570</v>
      </c>
    </row>
    <row r="78" spans="1:21" x14ac:dyDescent="0.15">
      <c r="A78">
        <f t="shared" si="7"/>
        <v>1076</v>
      </c>
      <c r="B78">
        <v>1</v>
      </c>
      <c r="C78" s="9"/>
      <c r="D78" s="9">
        <v>76</v>
      </c>
      <c r="E78" s="10" t="s">
        <v>78</v>
      </c>
      <c r="F78" t="str">
        <f t="shared" si="5"/>
        <v>#kui_jiulongguan.png</v>
      </c>
      <c r="G78">
        <v>5</v>
      </c>
      <c r="H78">
        <v>0</v>
      </c>
      <c r="I78" s="9">
        <v>326552</v>
      </c>
      <c r="J78">
        <v>1</v>
      </c>
      <c r="K78">
        <v>80</v>
      </c>
      <c r="L78" t="s">
        <v>111</v>
      </c>
      <c r="N78">
        <v>0</v>
      </c>
      <c r="O78">
        <f>VLOOKUP(B78,Sheet1!A:G,7,0)</f>
        <v>1</v>
      </c>
      <c r="P78">
        <f>[1]装备属性分配!$B180</f>
        <v>404118</v>
      </c>
      <c r="Q78">
        <f t="shared" si="8"/>
        <v>1</v>
      </c>
      <c r="R78">
        <f t="shared" si="6"/>
        <v>4989</v>
      </c>
      <c r="T78">
        <f t="shared" si="9"/>
        <v>2</v>
      </c>
      <c r="U78">
        <f>ROUND(P78*VLOOKUP(O78,[1]期望属性!$E$23:$F$38,2,0),0)</f>
        <v>13740</v>
      </c>
    </row>
    <row r="79" spans="1:21" x14ac:dyDescent="0.15">
      <c r="A79">
        <f t="shared" si="7"/>
        <v>1077</v>
      </c>
      <c r="B79">
        <v>1</v>
      </c>
      <c r="C79" s="9"/>
      <c r="D79" s="9">
        <v>77</v>
      </c>
      <c r="E79" s="10" t="s">
        <v>78</v>
      </c>
      <c r="F79" t="str">
        <f t="shared" si="5"/>
        <v>#kui_jiulongguan.png</v>
      </c>
      <c r="G79">
        <v>5</v>
      </c>
      <c r="H79">
        <v>0</v>
      </c>
      <c r="I79" s="9">
        <v>336959</v>
      </c>
      <c r="J79">
        <v>1</v>
      </c>
      <c r="K79" s="9">
        <v>80</v>
      </c>
      <c r="L79" t="s">
        <v>111</v>
      </c>
      <c r="N79">
        <v>0</v>
      </c>
      <c r="O79">
        <f>VLOOKUP(B79,Sheet1!A:G,7,0)</f>
        <v>1</v>
      </c>
      <c r="P79">
        <f>[1]装备属性分配!$B181</f>
        <v>409107</v>
      </c>
      <c r="Q79">
        <f t="shared" si="8"/>
        <v>1</v>
      </c>
      <c r="R79">
        <f t="shared" si="6"/>
        <v>4989</v>
      </c>
      <c r="T79">
        <f t="shared" si="9"/>
        <v>2</v>
      </c>
      <c r="U79">
        <f>ROUND(P79*VLOOKUP(O79,[1]期望属性!$E$23:$F$38,2,0),0)</f>
        <v>13910</v>
      </c>
    </row>
    <row r="80" spans="1:21" x14ac:dyDescent="0.15">
      <c r="A80">
        <f t="shared" si="7"/>
        <v>1078</v>
      </c>
      <c r="B80">
        <v>1</v>
      </c>
      <c r="C80" s="9"/>
      <c r="D80" s="9">
        <v>78</v>
      </c>
      <c r="E80" s="10" t="s">
        <v>78</v>
      </c>
      <c r="F80" t="str">
        <f t="shared" si="5"/>
        <v>#kui_jiulongguan.png</v>
      </c>
      <c r="G80">
        <v>5</v>
      </c>
      <c r="H80">
        <v>0</v>
      </c>
      <c r="I80" s="9">
        <v>347557</v>
      </c>
      <c r="J80">
        <v>1</v>
      </c>
      <c r="K80" s="9">
        <v>80</v>
      </c>
      <c r="L80" t="s">
        <v>111</v>
      </c>
      <c r="N80">
        <v>0</v>
      </c>
      <c r="O80">
        <f>VLOOKUP(B80,Sheet1!A:G,7,0)</f>
        <v>1</v>
      </c>
      <c r="P80">
        <f>[1]装备属性分配!$B182</f>
        <v>414096</v>
      </c>
      <c r="Q80">
        <f t="shared" si="8"/>
        <v>1</v>
      </c>
      <c r="R80">
        <f t="shared" si="6"/>
        <v>4989</v>
      </c>
      <c r="T80">
        <f t="shared" si="9"/>
        <v>2</v>
      </c>
      <c r="U80">
        <f>ROUND(P80*VLOOKUP(O80,[1]期望属性!$E$23:$F$38,2,0),0)</f>
        <v>14079</v>
      </c>
    </row>
    <row r="81" spans="1:21" x14ac:dyDescent="0.15">
      <c r="A81">
        <f t="shared" si="7"/>
        <v>1079</v>
      </c>
      <c r="B81">
        <v>1</v>
      </c>
      <c r="C81" s="9"/>
      <c r="D81" s="9">
        <v>79</v>
      </c>
      <c r="E81" s="10" t="s">
        <v>78</v>
      </c>
      <c r="F81" t="str">
        <f t="shared" si="5"/>
        <v>#kui_jiulongguan.png</v>
      </c>
      <c r="G81">
        <v>5</v>
      </c>
      <c r="H81">
        <v>0</v>
      </c>
      <c r="I81" s="9">
        <v>358348</v>
      </c>
      <c r="J81">
        <v>1</v>
      </c>
      <c r="K81" s="9">
        <v>80</v>
      </c>
      <c r="L81" t="s">
        <v>111</v>
      </c>
      <c r="N81">
        <v>0</v>
      </c>
      <c r="O81">
        <f>VLOOKUP(B81,Sheet1!A:G,7,0)</f>
        <v>1</v>
      </c>
      <c r="P81">
        <f>[1]装备属性分配!$B183</f>
        <v>419085</v>
      </c>
      <c r="Q81">
        <f t="shared" si="8"/>
        <v>1</v>
      </c>
      <c r="R81">
        <f t="shared" si="6"/>
        <v>4990</v>
      </c>
      <c r="T81">
        <f t="shared" si="9"/>
        <v>2</v>
      </c>
      <c r="U81">
        <f>ROUND(P81*VLOOKUP(O81,[1]期望属性!$E$23:$F$38,2,0),0)</f>
        <v>14249</v>
      </c>
    </row>
    <row r="82" spans="1:21" x14ac:dyDescent="0.15">
      <c r="A82">
        <f t="shared" si="7"/>
        <v>1080</v>
      </c>
      <c r="B82">
        <v>1</v>
      </c>
      <c r="C82" s="9"/>
      <c r="D82" s="9">
        <v>80</v>
      </c>
      <c r="E82" s="10" t="s">
        <v>78</v>
      </c>
      <c r="F82" t="str">
        <f t="shared" si="5"/>
        <v>#kui_jiulongguan.png</v>
      </c>
      <c r="G82">
        <v>5</v>
      </c>
      <c r="H82">
        <v>0</v>
      </c>
      <c r="I82" s="9">
        <v>369331</v>
      </c>
      <c r="L82" t="s">
        <v>111</v>
      </c>
      <c r="N82">
        <v>0</v>
      </c>
      <c r="O82">
        <f>VLOOKUP(B82,Sheet1!A:G,7,0)</f>
        <v>1</v>
      </c>
      <c r="P82">
        <f>[1]装备属性分配!$B184</f>
        <v>424075</v>
      </c>
      <c r="Q82">
        <f t="shared" si="8"/>
        <v>1</v>
      </c>
      <c r="R82">
        <f t="shared" si="6"/>
        <v>0</v>
      </c>
      <c r="T82">
        <f t="shared" si="9"/>
        <v>2</v>
      </c>
      <c r="U82">
        <f>ROUND(P82*VLOOKUP(O82,[1]期望属性!$E$23:$F$38,2,0),0)</f>
        <v>14419</v>
      </c>
    </row>
    <row r="83" spans="1:21" x14ac:dyDescent="0.15">
      <c r="A83">
        <f t="shared" si="7"/>
        <v>2001</v>
      </c>
      <c r="B83">
        <f>B3+1</f>
        <v>2</v>
      </c>
      <c r="C83" s="9"/>
      <c r="D83" s="9">
        <v>1</v>
      </c>
      <c r="E83" s="10" t="s">
        <v>44</v>
      </c>
      <c r="F83" t="str">
        <f t="shared" si="5"/>
        <v>#yi_heiduankuaiyi.png</v>
      </c>
      <c r="G83">
        <v>1</v>
      </c>
      <c r="H83">
        <v>0</v>
      </c>
      <c r="I83" s="9">
        <v>10</v>
      </c>
      <c r="J83">
        <v>1</v>
      </c>
      <c r="K83" s="9">
        <v>1</v>
      </c>
      <c r="L83" t="s">
        <v>111</v>
      </c>
      <c r="N83">
        <v>0</v>
      </c>
      <c r="O83">
        <f>VLOOKUP(B83,Sheet1!A:G,7,0)</f>
        <v>6</v>
      </c>
      <c r="P83">
        <f>[1]装备属性分配!$C105</f>
        <v>113</v>
      </c>
      <c r="Q83">
        <f t="shared" si="8"/>
        <v>6</v>
      </c>
      <c r="R83">
        <f t="shared" si="6"/>
        <v>19</v>
      </c>
      <c r="T83">
        <f t="shared" si="9"/>
        <v>3</v>
      </c>
      <c r="U83">
        <f>ROUND(P83*VLOOKUP(O83,[1]期望属性!$E$23:$F$38,2,0),0)</f>
        <v>90</v>
      </c>
    </row>
    <row r="84" spans="1:21" x14ac:dyDescent="0.15">
      <c r="A84">
        <f t="shared" si="7"/>
        <v>2002</v>
      </c>
      <c r="B84">
        <f t="shared" ref="B84:B147" si="10">B4+1</f>
        <v>2</v>
      </c>
      <c r="C84" s="9"/>
      <c r="D84" s="9">
        <v>2</v>
      </c>
      <c r="E84" s="10" t="s">
        <v>44</v>
      </c>
      <c r="F84" t="str">
        <f t="shared" si="5"/>
        <v>#yi_heiduankuaiyi.png</v>
      </c>
      <c r="G84">
        <v>1</v>
      </c>
      <c r="H84">
        <v>0</v>
      </c>
      <c r="I84" s="9">
        <v>52</v>
      </c>
      <c r="J84">
        <v>1</v>
      </c>
      <c r="K84" s="9">
        <v>1</v>
      </c>
      <c r="L84" t="s">
        <v>111</v>
      </c>
      <c r="N84">
        <v>0</v>
      </c>
      <c r="O84">
        <f>VLOOKUP(B84,Sheet1!A:G,7,0)</f>
        <v>6</v>
      </c>
      <c r="P84">
        <f>[1]装备属性分配!$C106</f>
        <v>132</v>
      </c>
      <c r="Q84">
        <f t="shared" si="8"/>
        <v>6</v>
      </c>
      <c r="R84">
        <f t="shared" si="6"/>
        <v>19</v>
      </c>
      <c r="T84">
        <f t="shared" si="9"/>
        <v>3</v>
      </c>
      <c r="U84">
        <f>ROUND(P84*VLOOKUP(O84,[1]期望属性!$E$23:$F$38,2,0),0)</f>
        <v>106</v>
      </c>
    </row>
    <row r="85" spans="1:21" x14ac:dyDescent="0.15">
      <c r="A85">
        <f t="shared" si="7"/>
        <v>2003</v>
      </c>
      <c r="B85">
        <f t="shared" si="10"/>
        <v>2</v>
      </c>
      <c r="C85" s="9"/>
      <c r="D85" s="9">
        <v>3</v>
      </c>
      <c r="E85" s="10" t="s">
        <v>44</v>
      </c>
      <c r="F85" t="str">
        <f t="shared" si="5"/>
        <v>#yi_heiduankuaiyi.png</v>
      </c>
      <c r="G85">
        <v>1</v>
      </c>
      <c r="H85">
        <v>0</v>
      </c>
      <c r="I85" s="9">
        <v>139</v>
      </c>
      <c r="J85">
        <v>1</v>
      </c>
      <c r="K85" s="9">
        <v>1</v>
      </c>
      <c r="L85" t="s">
        <v>111</v>
      </c>
      <c r="N85">
        <v>0</v>
      </c>
      <c r="O85">
        <f>VLOOKUP(B85,Sheet1!A:G,7,0)</f>
        <v>6</v>
      </c>
      <c r="P85">
        <f>[1]装备属性分配!$C107</f>
        <v>151</v>
      </c>
      <c r="Q85">
        <f t="shared" si="8"/>
        <v>6</v>
      </c>
      <c r="R85">
        <f t="shared" si="6"/>
        <v>19</v>
      </c>
      <c r="T85">
        <f t="shared" si="9"/>
        <v>3</v>
      </c>
      <c r="U85">
        <f>ROUND(P85*VLOOKUP(O85,[1]期望属性!$E$23:$F$38,2,0),0)</f>
        <v>121</v>
      </c>
    </row>
    <row r="86" spans="1:21" x14ac:dyDescent="0.15">
      <c r="A86">
        <f t="shared" si="7"/>
        <v>2004</v>
      </c>
      <c r="B86">
        <f t="shared" si="10"/>
        <v>2</v>
      </c>
      <c r="C86" s="9"/>
      <c r="D86" s="9">
        <v>4</v>
      </c>
      <c r="E86" s="10" t="s">
        <v>44</v>
      </c>
      <c r="F86" t="str">
        <f t="shared" si="5"/>
        <v>#yi_heiduankuaiyi.png</v>
      </c>
      <c r="G86">
        <v>1</v>
      </c>
      <c r="H86">
        <v>0</v>
      </c>
      <c r="I86" s="9">
        <v>278</v>
      </c>
      <c r="J86">
        <v>1</v>
      </c>
      <c r="K86" s="9">
        <v>1</v>
      </c>
      <c r="L86" t="s">
        <v>111</v>
      </c>
      <c r="N86">
        <v>0</v>
      </c>
      <c r="O86">
        <f>VLOOKUP(B86,Sheet1!A:G,7,0)</f>
        <v>6</v>
      </c>
      <c r="P86">
        <f>[1]装备属性分配!$C108</f>
        <v>170</v>
      </c>
      <c r="Q86">
        <f t="shared" si="8"/>
        <v>6</v>
      </c>
      <c r="R86">
        <f t="shared" si="6"/>
        <v>208</v>
      </c>
      <c r="T86">
        <f t="shared" si="9"/>
        <v>3</v>
      </c>
      <c r="U86">
        <f>ROUND(P86*VLOOKUP(O86,[1]期望属性!$E$23:$F$38,2,0),0)</f>
        <v>136</v>
      </c>
    </row>
    <row r="87" spans="1:21" x14ac:dyDescent="0.15">
      <c r="A87">
        <f t="shared" si="7"/>
        <v>2005</v>
      </c>
      <c r="B87">
        <f t="shared" si="10"/>
        <v>2</v>
      </c>
      <c r="C87" s="9"/>
      <c r="D87" s="9">
        <v>5</v>
      </c>
      <c r="E87" s="10" t="s">
        <v>44</v>
      </c>
      <c r="F87" t="str">
        <f t="shared" si="5"/>
        <v>#yi_heiduankuaiyi.png</v>
      </c>
      <c r="G87">
        <v>1</v>
      </c>
      <c r="H87">
        <v>0</v>
      </c>
      <c r="I87" s="9">
        <v>475</v>
      </c>
      <c r="J87">
        <v>1</v>
      </c>
      <c r="K87" s="9">
        <v>1</v>
      </c>
      <c r="L87" t="s">
        <v>111</v>
      </c>
      <c r="N87">
        <v>0</v>
      </c>
      <c r="O87">
        <f>VLOOKUP(B87,Sheet1!A:G,7,0)</f>
        <v>6</v>
      </c>
      <c r="P87">
        <f>[1]装备属性分配!$C109</f>
        <v>378</v>
      </c>
      <c r="Q87">
        <f t="shared" si="8"/>
        <v>6</v>
      </c>
      <c r="R87">
        <f t="shared" si="6"/>
        <v>38</v>
      </c>
      <c r="T87">
        <f t="shared" si="9"/>
        <v>3</v>
      </c>
      <c r="U87">
        <f>ROUND(P87*VLOOKUP(O87,[1]期望属性!$E$23:$F$38,2,0),0)</f>
        <v>302</v>
      </c>
    </row>
    <row r="88" spans="1:21" x14ac:dyDescent="0.15">
      <c r="A88">
        <f t="shared" si="7"/>
        <v>2006</v>
      </c>
      <c r="B88">
        <f t="shared" si="10"/>
        <v>2</v>
      </c>
      <c r="C88" s="9"/>
      <c r="D88" s="9">
        <v>6</v>
      </c>
      <c r="E88" s="10" t="s">
        <v>44</v>
      </c>
      <c r="F88" t="str">
        <f t="shared" si="5"/>
        <v>#yi_heiduankuaiyi.png</v>
      </c>
      <c r="G88">
        <v>1</v>
      </c>
      <c r="H88">
        <v>0</v>
      </c>
      <c r="I88" s="9">
        <v>737</v>
      </c>
      <c r="J88">
        <v>1</v>
      </c>
      <c r="K88" s="9">
        <v>1</v>
      </c>
      <c r="L88" t="s">
        <v>111</v>
      </c>
      <c r="N88">
        <v>0</v>
      </c>
      <c r="O88">
        <f>VLOOKUP(B88,Sheet1!A:G,7,0)</f>
        <v>6</v>
      </c>
      <c r="P88">
        <f>[1]装备属性分配!$C110</f>
        <v>416</v>
      </c>
      <c r="Q88">
        <f t="shared" si="8"/>
        <v>6</v>
      </c>
      <c r="R88">
        <f t="shared" si="6"/>
        <v>38</v>
      </c>
      <c r="T88">
        <f t="shared" si="9"/>
        <v>3</v>
      </c>
      <c r="U88">
        <f>ROUND(P88*VLOOKUP(O88,[1]期望属性!$E$23:$F$38,2,0),0)</f>
        <v>333</v>
      </c>
    </row>
    <row r="89" spans="1:21" x14ac:dyDescent="0.15">
      <c r="A89">
        <f t="shared" si="7"/>
        <v>2007</v>
      </c>
      <c r="B89">
        <f t="shared" si="10"/>
        <v>2</v>
      </c>
      <c r="C89" s="9"/>
      <c r="D89" s="9">
        <v>7</v>
      </c>
      <c r="E89" s="10" t="s">
        <v>44</v>
      </c>
      <c r="F89" t="str">
        <f t="shared" si="5"/>
        <v>#yi_heiduankuaiyi.png</v>
      </c>
      <c r="G89">
        <v>1</v>
      </c>
      <c r="H89">
        <v>0</v>
      </c>
      <c r="I89" s="9">
        <v>1067</v>
      </c>
      <c r="J89">
        <v>1</v>
      </c>
      <c r="K89" s="9">
        <v>1</v>
      </c>
      <c r="L89" t="s">
        <v>111</v>
      </c>
      <c r="N89">
        <v>0</v>
      </c>
      <c r="O89">
        <f>VLOOKUP(B89,Sheet1!A:G,7,0)</f>
        <v>6</v>
      </c>
      <c r="P89">
        <f>[1]装备属性分配!$C111</f>
        <v>454</v>
      </c>
      <c r="Q89">
        <f t="shared" si="8"/>
        <v>6</v>
      </c>
      <c r="R89">
        <f t="shared" si="6"/>
        <v>37</v>
      </c>
      <c r="T89">
        <f t="shared" si="9"/>
        <v>3</v>
      </c>
      <c r="U89">
        <f>ROUND(P89*VLOOKUP(O89,[1]期望属性!$E$23:$F$38,2,0),0)</f>
        <v>363</v>
      </c>
    </row>
    <row r="90" spans="1:21" x14ac:dyDescent="0.15">
      <c r="A90">
        <f t="shared" si="7"/>
        <v>2008</v>
      </c>
      <c r="B90">
        <f t="shared" si="10"/>
        <v>2</v>
      </c>
      <c r="C90" s="9"/>
      <c r="D90" s="9">
        <v>8</v>
      </c>
      <c r="E90" s="10" t="s">
        <v>44</v>
      </c>
      <c r="F90" t="str">
        <f t="shared" si="5"/>
        <v>#yi_heiduankuaiyi.png</v>
      </c>
      <c r="G90">
        <v>1</v>
      </c>
      <c r="H90">
        <v>0</v>
      </c>
      <c r="I90" s="9">
        <v>1470</v>
      </c>
      <c r="J90">
        <v>1</v>
      </c>
      <c r="K90" s="9">
        <v>1</v>
      </c>
      <c r="L90" t="s">
        <v>111</v>
      </c>
      <c r="N90">
        <v>0</v>
      </c>
      <c r="O90">
        <f>VLOOKUP(B90,Sheet1!A:G,7,0)</f>
        <v>6</v>
      </c>
      <c r="P90">
        <f>[1]装备属性分配!$C112</f>
        <v>491</v>
      </c>
      <c r="Q90">
        <f t="shared" si="8"/>
        <v>6</v>
      </c>
      <c r="R90">
        <f t="shared" si="6"/>
        <v>38</v>
      </c>
      <c r="T90">
        <f t="shared" si="9"/>
        <v>3</v>
      </c>
      <c r="U90">
        <f>ROUND(P90*VLOOKUP(O90,[1]期望属性!$E$23:$F$38,2,0),0)</f>
        <v>393</v>
      </c>
    </row>
    <row r="91" spans="1:21" x14ac:dyDescent="0.15">
      <c r="A91">
        <f t="shared" si="7"/>
        <v>2009</v>
      </c>
      <c r="B91">
        <f t="shared" si="10"/>
        <v>2</v>
      </c>
      <c r="C91" s="9"/>
      <c r="D91" s="9">
        <v>9</v>
      </c>
      <c r="E91" s="10" t="s">
        <v>44</v>
      </c>
      <c r="F91" t="str">
        <f t="shared" si="5"/>
        <v>#yi_heiduankuaiyi.png</v>
      </c>
      <c r="G91">
        <v>1</v>
      </c>
      <c r="H91">
        <v>0</v>
      </c>
      <c r="I91" s="9">
        <v>1950</v>
      </c>
      <c r="J91">
        <v>1</v>
      </c>
      <c r="K91" s="9">
        <v>1</v>
      </c>
      <c r="L91" t="s">
        <v>111</v>
      </c>
      <c r="N91">
        <v>0</v>
      </c>
      <c r="O91">
        <f>VLOOKUP(B91,Sheet1!A:G,7,0)</f>
        <v>6</v>
      </c>
      <c r="P91">
        <f>[1]装备属性分配!$C113</f>
        <v>529</v>
      </c>
      <c r="Q91">
        <f t="shared" si="8"/>
        <v>6</v>
      </c>
      <c r="R91">
        <f t="shared" si="6"/>
        <v>38</v>
      </c>
      <c r="T91">
        <f t="shared" si="9"/>
        <v>3</v>
      </c>
      <c r="U91">
        <f>ROUND(P91*VLOOKUP(O91,[1]期望属性!$E$23:$F$38,2,0),0)</f>
        <v>423</v>
      </c>
    </row>
    <row r="92" spans="1:21" x14ac:dyDescent="0.15">
      <c r="A92">
        <f t="shared" si="7"/>
        <v>2010</v>
      </c>
      <c r="B92">
        <f t="shared" si="10"/>
        <v>2</v>
      </c>
      <c r="C92" s="9"/>
      <c r="D92" s="9">
        <v>10</v>
      </c>
      <c r="E92" s="10" t="s">
        <v>44</v>
      </c>
      <c r="F92" t="str">
        <f t="shared" si="5"/>
        <v>#yi_heiduankuaiyi.png</v>
      </c>
      <c r="G92">
        <v>1</v>
      </c>
      <c r="H92">
        <v>0</v>
      </c>
      <c r="I92" s="9">
        <v>2511</v>
      </c>
      <c r="J92">
        <v>1</v>
      </c>
      <c r="K92" s="9">
        <v>1</v>
      </c>
      <c r="L92" t="s">
        <v>111</v>
      </c>
      <c r="N92">
        <v>0</v>
      </c>
      <c r="O92">
        <f>VLOOKUP(B92,Sheet1!A:G,7,0)</f>
        <v>6</v>
      </c>
      <c r="P92">
        <f>[1]装备属性分配!$C114</f>
        <v>567</v>
      </c>
      <c r="Q92">
        <f t="shared" si="8"/>
        <v>6</v>
      </c>
      <c r="R92">
        <f t="shared" si="6"/>
        <v>38</v>
      </c>
      <c r="T92">
        <f t="shared" si="9"/>
        <v>3</v>
      </c>
      <c r="U92">
        <f>ROUND(P92*VLOOKUP(O92,[1]期望属性!$E$23:$F$38,2,0),0)</f>
        <v>454</v>
      </c>
    </row>
    <row r="93" spans="1:21" x14ac:dyDescent="0.15">
      <c r="A93">
        <f t="shared" si="7"/>
        <v>2011</v>
      </c>
      <c r="B93">
        <f t="shared" si="10"/>
        <v>2</v>
      </c>
      <c r="C93" s="9"/>
      <c r="D93" s="9">
        <v>11</v>
      </c>
      <c r="E93" s="10" t="s">
        <v>44</v>
      </c>
      <c r="F93" t="str">
        <f t="shared" si="5"/>
        <v>#yi_heiduankuaiyi.png</v>
      </c>
      <c r="G93">
        <v>1</v>
      </c>
      <c r="H93">
        <v>0</v>
      </c>
      <c r="I93" s="9">
        <v>3157</v>
      </c>
      <c r="J93">
        <v>1</v>
      </c>
      <c r="K93" s="9">
        <v>2</v>
      </c>
      <c r="L93" t="s">
        <v>111</v>
      </c>
      <c r="N93">
        <v>0</v>
      </c>
      <c r="O93">
        <f>VLOOKUP(B93,Sheet1!A:G,7,0)</f>
        <v>6</v>
      </c>
      <c r="P93">
        <f>[1]装备属性分配!$C115</f>
        <v>605</v>
      </c>
      <c r="Q93">
        <f t="shared" si="8"/>
        <v>6</v>
      </c>
      <c r="R93">
        <f t="shared" si="6"/>
        <v>38</v>
      </c>
      <c r="T93">
        <f t="shared" si="9"/>
        <v>3</v>
      </c>
      <c r="U93">
        <f>ROUND(P93*VLOOKUP(O93,[1]期望属性!$E$23:$F$38,2,0),0)</f>
        <v>484</v>
      </c>
    </row>
    <row r="94" spans="1:21" x14ac:dyDescent="0.15">
      <c r="A94">
        <f t="shared" si="7"/>
        <v>2012</v>
      </c>
      <c r="B94">
        <f t="shared" si="10"/>
        <v>2</v>
      </c>
      <c r="C94" s="9"/>
      <c r="D94" s="9">
        <v>12</v>
      </c>
      <c r="E94" s="10" t="s">
        <v>44</v>
      </c>
      <c r="F94" t="str">
        <f t="shared" si="5"/>
        <v>#yi_heiduankuaiyi.png</v>
      </c>
      <c r="G94">
        <v>1</v>
      </c>
      <c r="H94">
        <v>0</v>
      </c>
      <c r="I94" s="9">
        <v>3890</v>
      </c>
      <c r="J94">
        <v>1</v>
      </c>
      <c r="K94" s="9">
        <v>2</v>
      </c>
      <c r="L94" t="s">
        <v>111</v>
      </c>
      <c r="N94">
        <v>0</v>
      </c>
      <c r="O94">
        <f>VLOOKUP(B94,Sheet1!A:G,7,0)</f>
        <v>6</v>
      </c>
      <c r="P94">
        <f>[1]装备属性分配!$C116</f>
        <v>643</v>
      </c>
      <c r="Q94">
        <f t="shared" si="8"/>
        <v>6</v>
      </c>
      <c r="R94">
        <f t="shared" si="6"/>
        <v>38</v>
      </c>
      <c r="T94">
        <f t="shared" si="9"/>
        <v>3</v>
      </c>
      <c r="U94">
        <f>ROUND(P94*VLOOKUP(O94,[1]期望属性!$E$23:$F$38,2,0),0)</f>
        <v>514</v>
      </c>
    </row>
    <row r="95" spans="1:21" x14ac:dyDescent="0.15">
      <c r="A95">
        <f t="shared" si="7"/>
        <v>2013</v>
      </c>
      <c r="B95">
        <f t="shared" si="10"/>
        <v>2</v>
      </c>
      <c r="C95" s="9"/>
      <c r="D95" s="9">
        <v>13</v>
      </c>
      <c r="E95" s="10" t="s">
        <v>44</v>
      </c>
      <c r="F95" t="str">
        <f t="shared" si="5"/>
        <v>#yi_heiduankuaiyi.png</v>
      </c>
      <c r="G95">
        <v>1</v>
      </c>
      <c r="H95">
        <v>0</v>
      </c>
      <c r="I95" s="9">
        <v>4714</v>
      </c>
      <c r="J95">
        <v>1</v>
      </c>
      <c r="K95" s="9">
        <v>2</v>
      </c>
      <c r="L95" t="s">
        <v>111</v>
      </c>
      <c r="N95">
        <v>0</v>
      </c>
      <c r="O95">
        <f>VLOOKUP(B95,Sheet1!A:G,7,0)</f>
        <v>6</v>
      </c>
      <c r="P95">
        <f>[1]装备属性分配!$C117</f>
        <v>681</v>
      </c>
      <c r="Q95">
        <f t="shared" si="8"/>
        <v>6</v>
      </c>
      <c r="R95">
        <f t="shared" si="6"/>
        <v>37</v>
      </c>
      <c r="T95">
        <f t="shared" si="9"/>
        <v>3</v>
      </c>
      <c r="U95">
        <f>ROUND(P95*VLOOKUP(O95,[1]期望属性!$E$23:$F$38,2,0),0)</f>
        <v>545</v>
      </c>
    </row>
    <row r="96" spans="1:21" x14ac:dyDescent="0.15">
      <c r="A96">
        <f t="shared" si="7"/>
        <v>2014</v>
      </c>
      <c r="B96">
        <f t="shared" si="10"/>
        <v>2</v>
      </c>
      <c r="C96" s="9"/>
      <c r="D96" s="9">
        <v>14</v>
      </c>
      <c r="E96" s="10" t="s">
        <v>44</v>
      </c>
      <c r="F96" t="str">
        <f t="shared" si="5"/>
        <v>#yi_heiduankuaiyi.png</v>
      </c>
      <c r="G96">
        <v>1</v>
      </c>
      <c r="H96">
        <v>0</v>
      </c>
      <c r="I96" s="9">
        <v>5632</v>
      </c>
      <c r="J96">
        <v>1001</v>
      </c>
      <c r="K96" s="9">
        <v>10</v>
      </c>
      <c r="L96">
        <v>1002</v>
      </c>
      <c r="M96">
        <v>10</v>
      </c>
      <c r="N96">
        <v>1</v>
      </c>
      <c r="O96">
        <f>VLOOKUP(B96,Sheet1!A:G,7,0)</f>
        <v>6</v>
      </c>
      <c r="P96">
        <f>[1]装备属性分配!$C118</f>
        <v>718</v>
      </c>
      <c r="Q96">
        <f t="shared" si="8"/>
        <v>6</v>
      </c>
      <c r="R96">
        <f t="shared" si="6"/>
        <v>417</v>
      </c>
      <c r="T96">
        <f t="shared" si="9"/>
        <v>3</v>
      </c>
      <c r="U96">
        <f>ROUND(P96*VLOOKUP(O96,[1]期望属性!$E$23:$F$38,2,0),0)</f>
        <v>574</v>
      </c>
    </row>
    <row r="97" spans="1:21" x14ac:dyDescent="0.15">
      <c r="A97">
        <f t="shared" si="7"/>
        <v>2015</v>
      </c>
      <c r="B97">
        <f t="shared" si="10"/>
        <v>2</v>
      </c>
      <c r="C97" s="9"/>
      <c r="D97" s="9">
        <v>15</v>
      </c>
      <c r="E97" s="10" t="s">
        <v>49</v>
      </c>
      <c r="F97" t="str">
        <f t="shared" si="5"/>
        <v>#yi_sujianyi.png</v>
      </c>
      <c r="G97">
        <v>2</v>
      </c>
      <c r="H97">
        <v>0</v>
      </c>
      <c r="I97" s="9">
        <v>6646</v>
      </c>
      <c r="J97">
        <v>1</v>
      </c>
      <c r="K97" s="9">
        <v>2</v>
      </c>
      <c r="L97" t="s">
        <v>111</v>
      </c>
      <c r="N97">
        <v>0</v>
      </c>
      <c r="O97">
        <f>VLOOKUP(B97,Sheet1!A:G,7,0)</f>
        <v>6</v>
      </c>
      <c r="P97">
        <f>[1]装备属性分配!$C119</f>
        <v>1135</v>
      </c>
      <c r="Q97">
        <f t="shared" si="8"/>
        <v>6</v>
      </c>
      <c r="R97">
        <f t="shared" si="6"/>
        <v>56</v>
      </c>
      <c r="T97">
        <f t="shared" si="9"/>
        <v>3</v>
      </c>
      <c r="U97">
        <f>ROUND(P97*VLOOKUP(O97,[1]期望属性!$E$23:$F$38,2,0),0)</f>
        <v>908</v>
      </c>
    </row>
    <row r="98" spans="1:21" x14ac:dyDescent="0.15">
      <c r="A98">
        <f t="shared" si="7"/>
        <v>2016</v>
      </c>
      <c r="B98">
        <f t="shared" si="10"/>
        <v>2</v>
      </c>
      <c r="C98" s="9"/>
      <c r="D98" s="9">
        <v>16</v>
      </c>
      <c r="E98" s="10" t="s">
        <v>49</v>
      </c>
      <c r="F98" t="str">
        <f t="shared" si="5"/>
        <v>#yi_sujianyi.png</v>
      </c>
      <c r="G98">
        <v>2</v>
      </c>
      <c r="H98">
        <v>0</v>
      </c>
      <c r="I98" s="9">
        <v>7760</v>
      </c>
      <c r="J98">
        <v>1</v>
      </c>
      <c r="K98" s="9">
        <v>2</v>
      </c>
      <c r="L98" t="s">
        <v>111</v>
      </c>
      <c r="N98">
        <v>0</v>
      </c>
      <c r="O98">
        <f>VLOOKUP(B98,Sheet1!A:G,7,0)</f>
        <v>6</v>
      </c>
      <c r="P98">
        <f>[1]装备属性分配!$C120</f>
        <v>1191</v>
      </c>
      <c r="Q98">
        <f t="shared" si="8"/>
        <v>6</v>
      </c>
      <c r="R98">
        <f t="shared" si="6"/>
        <v>57</v>
      </c>
      <c r="T98">
        <f t="shared" si="9"/>
        <v>3</v>
      </c>
      <c r="U98">
        <f>ROUND(P98*VLOOKUP(O98,[1]期望属性!$E$23:$F$38,2,0),0)</f>
        <v>953</v>
      </c>
    </row>
    <row r="99" spans="1:21" x14ac:dyDescent="0.15">
      <c r="A99">
        <f t="shared" si="7"/>
        <v>2017</v>
      </c>
      <c r="B99">
        <f t="shared" si="10"/>
        <v>2</v>
      </c>
      <c r="C99" s="9"/>
      <c r="D99" s="9">
        <v>17</v>
      </c>
      <c r="E99" s="10" t="s">
        <v>49</v>
      </c>
      <c r="F99" t="str">
        <f t="shared" si="5"/>
        <v>#yi_sujianyi.png</v>
      </c>
      <c r="G99">
        <v>2</v>
      </c>
      <c r="H99">
        <v>0</v>
      </c>
      <c r="I99" s="9">
        <v>8975</v>
      </c>
      <c r="J99">
        <v>1</v>
      </c>
      <c r="K99" s="9">
        <v>2</v>
      </c>
      <c r="L99" t="s">
        <v>111</v>
      </c>
      <c r="N99">
        <v>0</v>
      </c>
      <c r="O99">
        <f>VLOOKUP(B99,Sheet1!A:G,7,0)</f>
        <v>6</v>
      </c>
      <c r="P99">
        <f>[1]装备属性分配!$C121</f>
        <v>1248</v>
      </c>
      <c r="Q99">
        <f t="shared" si="8"/>
        <v>6</v>
      </c>
      <c r="R99">
        <f t="shared" si="6"/>
        <v>57</v>
      </c>
      <c r="T99">
        <f t="shared" si="9"/>
        <v>3</v>
      </c>
      <c r="U99">
        <f>ROUND(P99*VLOOKUP(O99,[1]期望属性!$E$23:$F$38,2,0),0)</f>
        <v>998</v>
      </c>
    </row>
    <row r="100" spans="1:21" x14ac:dyDescent="0.15">
      <c r="A100">
        <f t="shared" si="7"/>
        <v>2018</v>
      </c>
      <c r="B100">
        <f t="shared" si="10"/>
        <v>2</v>
      </c>
      <c r="C100" s="9"/>
      <c r="D100" s="9">
        <v>18</v>
      </c>
      <c r="E100" s="10" t="s">
        <v>49</v>
      </c>
      <c r="F100" t="str">
        <f t="shared" si="5"/>
        <v>#yi_sujianyi.png</v>
      </c>
      <c r="G100">
        <v>2</v>
      </c>
      <c r="H100">
        <v>0</v>
      </c>
      <c r="I100" s="9">
        <v>10295</v>
      </c>
      <c r="J100">
        <v>1</v>
      </c>
      <c r="K100" s="9">
        <v>2</v>
      </c>
      <c r="L100" t="s">
        <v>111</v>
      </c>
      <c r="N100">
        <v>0</v>
      </c>
      <c r="O100">
        <f>VLOOKUP(B100,Sheet1!A:G,7,0)</f>
        <v>6</v>
      </c>
      <c r="P100">
        <f>[1]装备属性分配!$C122</f>
        <v>1305</v>
      </c>
      <c r="Q100">
        <f t="shared" si="8"/>
        <v>6</v>
      </c>
      <c r="R100">
        <f t="shared" si="6"/>
        <v>57</v>
      </c>
      <c r="T100">
        <f t="shared" si="9"/>
        <v>3</v>
      </c>
      <c r="U100">
        <f>ROUND(P100*VLOOKUP(O100,[1]期望属性!$E$23:$F$38,2,0),0)</f>
        <v>1044</v>
      </c>
    </row>
    <row r="101" spans="1:21" x14ac:dyDescent="0.15">
      <c r="A101">
        <f t="shared" si="7"/>
        <v>2019</v>
      </c>
      <c r="B101">
        <f t="shared" si="10"/>
        <v>2</v>
      </c>
      <c r="C101" s="9"/>
      <c r="D101" s="9">
        <v>19</v>
      </c>
      <c r="E101" s="10" t="s">
        <v>49</v>
      </c>
      <c r="F101" t="str">
        <f t="shared" si="5"/>
        <v>#yi_sujianyi.png</v>
      </c>
      <c r="G101">
        <v>2</v>
      </c>
      <c r="H101">
        <v>0</v>
      </c>
      <c r="I101" s="9">
        <v>11722</v>
      </c>
      <c r="J101">
        <v>1</v>
      </c>
      <c r="K101" s="9">
        <v>2</v>
      </c>
      <c r="L101" t="s">
        <v>111</v>
      </c>
      <c r="N101">
        <v>0</v>
      </c>
      <c r="O101">
        <f>VLOOKUP(B101,Sheet1!A:G,7,0)</f>
        <v>6</v>
      </c>
      <c r="P101">
        <f>[1]装备属性分配!$C123</f>
        <v>1362</v>
      </c>
      <c r="Q101">
        <f t="shared" si="8"/>
        <v>6</v>
      </c>
      <c r="R101">
        <f t="shared" si="6"/>
        <v>56</v>
      </c>
      <c r="T101">
        <f t="shared" si="9"/>
        <v>3</v>
      </c>
      <c r="U101">
        <f>ROUND(P101*VLOOKUP(O101,[1]期望属性!$E$23:$F$38,2,0),0)</f>
        <v>1090</v>
      </c>
    </row>
    <row r="102" spans="1:21" x14ac:dyDescent="0.15">
      <c r="A102">
        <f t="shared" si="7"/>
        <v>2020</v>
      </c>
      <c r="B102">
        <f t="shared" si="10"/>
        <v>2</v>
      </c>
      <c r="C102" s="9"/>
      <c r="D102" s="9">
        <v>20</v>
      </c>
      <c r="E102" s="10" t="s">
        <v>49</v>
      </c>
      <c r="F102" t="str">
        <f t="shared" si="5"/>
        <v>#yi_sujianyi.png</v>
      </c>
      <c r="G102">
        <v>2</v>
      </c>
      <c r="H102">
        <v>0</v>
      </c>
      <c r="I102" s="9">
        <v>13257</v>
      </c>
      <c r="J102">
        <v>1</v>
      </c>
      <c r="K102" s="9">
        <v>2</v>
      </c>
      <c r="L102" t="s">
        <v>111</v>
      </c>
      <c r="N102">
        <v>0</v>
      </c>
      <c r="O102">
        <f>VLOOKUP(B102,Sheet1!A:G,7,0)</f>
        <v>6</v>
      </c>
      <c r="P102">
        <f>[1]装备属性分配!$C124</f>
        <v>1418</v>
      </c>
      <c r="Q102">
        <f t="shared" si="8"/>
        <v>6</v>
      </c>
      <c r="R102">
        <f t="shared" si="6"/>
        <v>57</v>
      </c>
      <c r="T102">
        <f t="shared" si="9"/>
        <v>3</v>
      </c>
      <c r="U102">
        <f>ROUND(P102*VLOOKUP(O102,[1]期望属性!$E$23:$F$38,2,0),0)</f>
        <v>1134</v>
      </c>
    </row>
    <row r="103" spans="1:21" x14ac:dyDescent="0.15">
      <c r="A103">
        <f t="shared" si="7"/>
        <v>2021</v>
      </c>
      <c r="B103">
        <f t="shared" si="10"/>
        <v>2</v>
      </c>
      <c r="C103" s="9"/>
      <c r="D103" s="9">
        <v>21</v>
      </c>
      <c r="E103" s="10" t="s">
        <v>49</v>
      </c>
      <c r="F103" t="str">
        <f t="shared" si="5"/>
        <v>#yi_sujianyi.png</v>
      </c>
      <c r="G103">
        <v>2</v>
      </c>
      <c r="H103">
        <v>0</v>
      </c>
      <c r="I103" s="9">
        <v>14904</v>
      </c>
      <c r="J103">
        <v>1</v>
      </c>
      <c r="K103" s="9">
        <v>3</v>
      </c>
      <c r="L103" t="s">
        <v>111</v>
      </c>
      <c r="N103">
        <v>0</v>
      </c>
      <c r="O103">
        <f>VLOOKUP(B103,Sheet1!A:G,7,0)</f>
        <v>6</v>
      </c>
      <c r="P103">
        <f>[1]装备属性分配!$C125</f>
        <v>1475</v>
      </c>
      <c r="Q103">
        <f t="shared" si="8"/>
        <v>6</v>
      </c>
      <c r="R103">
        <f t="shared" si="6"/>
        <v>57</v>
      </c>
      <c r="T103">
        <f t="shared" si="9"/>
        <v>3</v>
      </c>
      <c r="U103">
        <f>ROUND(P103*VLOOKUP(O103,[1]期望属性!$E$23:$F$38,2,0),0)</f>
        <v>1180</v>
      </c>
    </row>
    <row r="104" spans="1:21" x14ac:dyDescent="0.15">
      <c r="A104">
        <f t="shared" si="7"/>
        <v>2022</v>
      </c>
      <c r="B104">
        <f t="shared" si="10"/>
        <v>2</v>
      </c>
      <c r="C104" s="9"/>
      <c r="D104" s="9">
        <v>22</v>
      </c>
      <c r="E104" s="10" t="s">
        <v>49</v>
      </c>
      <c r="F104" t="str">
        <f t="shared" si="5"/>
        <v>#yi_sujianyi.png</v>
      </c>
      <c r="G104">
        <v>2</v>
      </c>
      <c r="H104">
        <v>0</v>
      </c>
      <c r="I104" s="9">
        <v>16665</v>
      </c>
      <c r="J104">
        <v>1</v>
      </c>
      <c r="K104" s="9">
        <v>3</v>
      </c>
      <c r="L104" t="s">
        <v>111</v>
      </c>
      <c r="N104">
        <v>0</v>
      </c>
      <c r="O104">
        <f>VLOOKUP(B104,Sheet1!A:G,7,0)</f>
        <v>6</v>
      </c>
      <c r="P104">
        <f>[1]装备属性分配!$C126</f>
        <v>1532</v>
      </c>
      <c r="Q104">
        <f t="shared" si="8"/>
        <v>6</v>
      </c>
      <c r="R104">
        <f t="shared" si="6"/>
        <v>57</v>
      </c>
      <c r="T104">
        <f t="shared" si="9"/>
        <v>3</v>
      </c>
      <c r="U104">
        <f>ROUND(P104*VLOOKUP(O104,[1]期望属性!$E$23:$F$38,2,0),0)</f>
        <v>1226</v>
      </c>
    </row>
    <row r="105" spans="1:21" x14ac:dyDescent="0.15">
      <c r="A105">
        <f t="shared" si="7"/>
        <v>2023</v>
      </c>
      <c r="B105">
        <f t="shared" si="10"/>
        <v>2</v>
      </c>
      <c r="C105" s="9"/>
      <c r="D105" s="9">
        <v>23</v>
      </c>
      <c r="E105" s="10" t="s">
        <v>49</v>
      </c>
      <c r="F105" t="str">
        <f t="shared" si="5"/>
        <v>#yi_sujianyi.png</v>
      </c>
      <c r="G105">
        <v>2</v>
      </c>
      <c r="H105">
        <v>0</v>
      </c>
      <c r="I105" s="9">
        <v>18541</v>
      </c>
      <c r="J105">
        <v>1</v>
      </c>
      <c r="K105" s="9">
        <v>3</v>
      </c>
      <c r="L105" t="s">
        <v>111</v>
      </c>
      <c r="N105">
        <v>0</v>
      </c>
      <c r="O105">
        <f>VLOOKUP(B105,Sheet1!A:G,7,0)</f>
        <v>6</v>
      </c>
      <c r="P105">
        <f>[1]装备属性分配!$C127</f>
        <v>1589</v>
      </c>
      <c r="Q105">
        <f t="shared" si="8"/>
        <v>6</v>
      </c>
      <c r="R105">
        <f t="shared" si="6"/>
        <v>56</v>
      </c>
      <c r="T105">
        <f t="shared" si="9"/>
        <v>3</v>
      </c>
      <c r="U105">
        <f>ROUND(P105*VLOOKUP(O105,[1]期望属性!$E$23:$F$38,2,0),0)</f>
        <v>1271</v>
      </c>
    </row>
    <row r="106" spans="1:21" x14ac:dyDescent="0.15">
      <c r="A106">
        <f t="shared" si="7"/>
        <v>2024</v>
      </c>
      <c r="B106">
        <f t="shared" si="10"/>
        <v>2</v>
      </c>
      <c r="C106" s="9"/>
      <c r="D106" s="9">
        <v>24</v>
      </c>
      <c r="E106" s="10" t="s">
        <v>49</v>
      </c>
      <c r="F106" t="str">
        <f t="shared" si="5"/>
        <v>#yi_sujianyi.png</v>
      </c>
      <c r="G106">
        <v>2</v>
      </c>
      <c r="H106">
        <v>0</v>
      </c>
      <c r="I106" s="9">
        <v>20535</v>
      </c>
      <c r="J106">
        <v>2001</v>
      </c>
      <c r="K106" s="9">
        <v>25</v>
      </c>
      <c r="L106">
        <v>2002</v>
      </c>
      <c r="M106">
        <v>25</v>
      </c>
      <c r="N106">
        <v>1</v>
      </c>
      <c r="O106">
        <f>VLOOKUP(B106,Sheet1!A:G,7,0)</f>
        <v>6</v>
      </c>
      <c r="P106">
        <f>[1]装备属性分配!$C128</f>
        <v>1645</v>
      </c>
      <c r="Q106">
        <f t="shared" si="8"/>
        <v>6</v>
      </c>
      <c r="R106">
        <f t="shared" si="6"/>
        <v>625</v>
      </c>
      <c r="T106">
        <f t="shared" si="9"/>
        <v>3</v>
      </c>
      <c r="U106">
        <f>ROUND(P106*VLOOKUP(O106,[1]期望属性!$E$23:$F$38,2,0),0)</f>
        <v>1316</v>
      </c>
    </row>
    <row r="107" spans="1:21" x14ac:dyDescent="0.15">
      <c r="A107">
        <f t="shared" si="7"/>
        <v>2025</v>
      </c>
      <c r="B107">
        <f t="shared" si="10"/>
        <v>2</v>
      </c>
      <c r="C107" s="9"/>
      <c r="D107" s="9">
        <v>25</v>
      </c>
      <c r="E107" s="10" t="s">
        <v>54</v>
      </c>
      <c r="F107" t="str">
        <f t="shared" si="5"/>
        <v>#yi_tuanhuamagua.png</v>
      </c>
      <c r="G107">
        <v>3</v>
      </c>
      <c r="H107">
        <v>0</v>
      </c>
      <c r="I107" s="9">
        <v>22649</v>
      </c>
      <c r="J107">
        <v>1</v>
      </c>
      <c r="K107" s="9">
        <v>3</v>
      </c>
      <c r="L107" t="s">
        <v>111</v>
      </c>
      <c r="N107">
        <v>0</v>
      </c>
      <c r="O107">
        <f>VLOOKUP(B107,Sheet1!A:G,7,0)</f>
        <v>6</v>
      </c>
      <c r="P107">
        <f>[1]装备属性分配!$C129</f>
        <v>2270</v>
      </c>
      <c r="Q107">
        <f t="shared" si="8"/>
        <v>6</v>
      </c>
      <c r="R107">
        <f t="shared" si="6"/>
        <v>75</v>
      </c>
      <c r="T107">
        <f t="shared" si="9"/>
        <v>3</v>
      </c>
      <c r="U107">
        <f>ROUND(P107*VLOOKUP(O107,[1]期望属性!$E$23:$F$38,2,0),0)</f>
        <v>1816</v>
      </c>
    </row>
    <row r="108" spans="1:21" x14ac:dyDescent="0.15">
      <c r="A108">
        <f t="shared" si="7"/>
        <v>2026</v>
      </c>
      <c r="B108">
        <f t="shared" si="10"/>
        <v>2</v>
      </c>
      <c r="C108" s="9"/>
      <c r="D108" s="9">
        <v>26</v>
      </c>
      <c r="E108" s="10" t="s">
        <v>54</v>
      </c>
      <c r="F108" t="str">
        <f t="shared" si="5"/>
        <v>#yi_tuanhuamagua.png</v>
      </c>
      <c r="G108">
        <v>3</v>
      </c>
      <c r="H108">
        <v>0</v>
      </c>
      <c r="I108" s="9">
        <v>24884</v>
      </c>
      <c r="J108">
        <v>1</v>
      </c>
      <c r="K108" s="9">
        <v>3</v>
      </c>
      <c r="L108" t="s">
        <v>111</v>
      </c>
      <c r="N108">
        <v>0</v>
      </c>
      <c r="O108">
        <f>VLOOKUP(B108,Sheet1!A:G,7,0)</f>
        <v>6</v>
      </c>
      <c r="P108">
        <f>[1]装备属性分配!$C130</f>
        <v>2345</v>
      </c>
      <c r="Q108">
        <f t="shared" si="8"/>
        <v>6</v>
      </c>
      <c r="R108">
        <f t="shared" si="6"/>
        <v>76</v>
      </c>
      <c r="T108">
        <f t="shared" si="9"/>
        <v>3</v>
      </c>
      <c r="U108">
        <f>ROUND(P108*VLOOKUP(O108,[1]期望属性!$E$23:$F$38,2,0),0)</f>
        <v>1876</v>
      </c>
    </row>
    <row r="109" spans="1:21" x14ac:dyDescent="0.15">
      <c r="A109">
        <f t="shared" si="7"/>
        <v>2027</v>
      </c>
      <c r="B109">
        <f t="shared" si="10"/>
        <v>2</v>
      </c>
      <c r="C109" s="9"/>
      <c r="D109" s="9">
        <v>27</v>
      </c>
      <c r="E109" s="10" t="s">
        <v>54</v>
      </c>
      <c r="F109" t="str">
        <f t="shared" si="5"/>
        <v>#yi_tuanhuamagua.png</v>
      </c>
      <c r="G109">
        <v>3</v>
      </c>
      <c r="H109">
        <v>0</v>
      </c>
      <c r="I109" s="9">
        <v>27244</v>
      </c>
      <c r="J109">
        <v>1</v>
      </c>
      <c r="K109" s="9">
        <v>3</v>
      </c>
      <c r="L109" t="s">
        <v>111</v>
      </c>
      <c r="N109">
        <v>0</v>
      </c>
      <c r="O109">
        <f>VLOOKUP(B109,Sheet1!A:G,7,0)</f>
        <v>6</v>
      </c>
      <c r="P109">
        <f>[1]装备属性分配!$C131</f>
        <v>2421</v>
      </c>
      <c r="Q109">
        <f t="shared" si="8"/>
        <v>6</v>
      </c>
      <c r="R109">
        <f t="shared" si="6"/>
        <v>76</v>
      </c>
      <c r="T109">
        <f t="shared" si="9"/>
        <v>3</v>
      </c>
      <c r="U109">
        <f>ROUND(P109*VLOOKUP(O109,[1]期望属性!$E$23:$F$38,2,0),0)</f>
        <v>1937</v>
      </c>
    </row>
    <row r="110" spans="1:21" x14ac:dyDescent="0.15">
      <c r="A110">
        <f t="shared" si="7"/>
        <v>2028</v>
      </c>
      <c r="B110">
        <f t="shared" si="10"/>
        <v>2</v>
      </c>
      <c r="C110" s="9"/>
      <c r="D110" s="9">
        <v>28</v>
      </c>
      <c r="E110" s="10" t="s">
        <v>54</v>
      </c>
      <c r="F110" t="str">
        <f t="shared" si="5"/>
        <v>#yi_tuanhuamagua.png</v>
      </c>
      <c r="G110">
        <v>3</v>
      </c>
      <c r="H110">
        <v>0</v>
      </c>
      <c r="I110" s="9">
        <v>29728</v>
      </c>
      <c r="J110">
        <v>1</v>
      </c>
      <c r="K110" s="9">
        <v>3</v>
      </c>
      <c r="L110" t="s">
        <v>111</v>
      </c>
      <c r="N110">
        <v>0</v>
      </c>
      <c r="O110">
        <f>VLOOKUP(B110,Sheet1!A:G,7,0)</f>
        <v>6</v>
      </c>
      <c r="P110">
        <f>[1]装备属性分配!$C132</f>
        <v>2497</v>
      </c>
      <c r="Q110">
        <f t="shared" si="8"/>
        <v>6</v>
      </c>
      <c r="R110">
        <f t="shared" si="6"/>
        <v>75</v>
      </c>
      <c r="T110">
        <f t="shared" si="9"/>
        <v>3</v>
      </c>
      <c r="U110">
        <f>ROUND(P110*VLOOKUP(O110,[1]期望属性!$E$23:$F$38,2,0),0)</f>
        <v>1998</v>
      </c>
    </row>
    <row r="111" spans="1:21" x14ac:dyDescent="0.15">
      <c r="A111">
        <f t="shared" si="7"/>
        <v>2029</v>
      </c>
      <c r="B111">
        <f t="shared" si="10"/>
        <v>2</v>
      </c>
      <c r="C111" s="9"/>
      <c r="D111" s="9">
        <v>29</v>
      </c>
      <c r="E111" s="10" t="s">
        <v>54</v>
      </c>
      <c r="F111" t="str">
        <f t="shared" si="5"/>
        <v>#yi_tuanhuamagua.png</v>
      </c>
      <c r="G111">
        <v>3</v>
      </c>
      <c r="H111">
        <v>0</v>
      </c>
      <c r="I111" s="9">
        <v>32341</v>
      </c>
      <c r="J111">
        <v>1</v>
      </c>
      <c r="K111" s="9">
        <v>3</v>
      </c>
      <c r="L111" t="s">
        <v>111</v>
      </c>
      <c r="N111">
        <v>0</v>
      </c>
      <c r="O111">
        <f>VLOOKUP(B111,Sheet1!A:G,7,0)</f>
        <v>6</v>
      </c>
      <c r="P111">
        <f>[1]装备属性分配!$C133</f>
        <v>2572</v>
      </c>
      <c r="Q111">
        <f t="shared" si="8"/>
        <v>6</v>
      </c>
      <c r="R111">
        <f t="shared" si="6"/>
        <v>76</v>
      </c>
      <c r="T111">
        <f t="shared" si="9"/>
        <v>3</v>
      </c>
      <c r="U111">
        <f>ROUND(P111*VLOOKUP(O111,[1]期望属性!$E$23:$F$38,2,0),0)</f>
        <v>2058</v>
      </c>
    </row>
    <row r="112" spans="1:21" x14ac:dyDescent="0.15">
      <c r="A112">
        <f t="shared" si="7"/>
        <v>2030</v>
      </c>
      <c r="B112">
        <f t="shared" si="10"/>
        <v>2</v>
      </c>
      <c r="C112" s="9"/>
      <c r="D112" s="9">
        <v>30</v>
      </c>
      <c r="E112" s="10" t="s">
        <v>54</v>
      </c>
      <c r="F112" t="str">
        <f t="shared" si="5"/>
        <v>#yi_tuanhuamagua.png</v>
      </c>
      <c r="G112">
        <v>3</v>
      </c>
      <c r="H112">
        <v>0</v>
      </c>
      <c r="I112" s="9">
        <v>35082</v>
      </c>
      <c r="J112">
        <v>1</v>
      </c>
      <c r="K112" s="9">
        <v>3</v>
      </c>
      <c r="L112" t="s">
        <v>111</v>
      </c>
      <c r="N112">
        <v>0</v>
      </c>
      <c r="O112">
        <f>VLOOKUP(B112,Sheet1!A:G,7,0)</f>
        <v>6</v>
      </c>
      <c r="P112">
        <f>[1]装备属性分配!$C134</f>
        <v>2648</v>
      </c>
      <c r="Q112">
        <f t="shared" si="8"/>
        <v>6</v>
      </c>
      <c r="R112">
        <f t="shared" si="6"/>
        <v>76</v>
      </c>
      <c r="T112">
        <f t="shared" si="9"/>
        <v>3</v>
      </c>
      <c r="U112">
        <f>ROUND(P112*VLOOKUP(O112,[1]期望属性!$E$23:$F$38,2,0),0)</f>
        <v>2118</v>
      </c>
    </row>
    <row r="113" spans="1:21" x14ac:dyDescent="0.15">
      <c r="A113">
        <f t="shared" si="7"/>
        <v>2031</v>
      </c>
      <c r="B113">
        <f t="shared" si="10"/>
        <v>2</v>
      </c>
      <c r="C113" s="9"/>
      <c r="D113" s="9">
        <v>31</v>
      </c>
      <c r="E113" s="10" t="s">
        <v>54</v>
      </c>
      <c r="F113" t="str">
        <f t="shared" si="5"/>
        <v>#yi_tuanhuamagua.png</v>
      </c>
      <c r="G113">
        <v>3</v>
      </c>
      <c r="H113">
        <v>0</v>
      </c>
      <c r="I113" s="9">
        <v>37954</v>
      </c>
      <c r="J113">
        <v>1</v>
      </c>
      <c r="K113" s="9">
        <v>4</v>
      </c>
      <c r="L113" t="s">
        <v>111</v>
      </c>
      <c r="N113">
        <v>0</v>
      </c>
      <c r="O113">
        <f>VLOOKUP(B113,Sheet1!A:G,7,0)</f>
        <v>6</v>
      </c>
      <c r="P113">
        <f>[1]装备属性分配!$C135</f>
        <v>2724</v>
      </c>
      <c r="Q113">
        <f t="shared" si="8"/>
        <v>6</v>
      </c>
      <c r="R113">
        <f t="shared" si="6"/>
        <v>75</v>
      </c>
      <c r="T113">
        <f t="shared" si="9"/>
        <v>3</v>
      </c>
      <c r="U113">
        <f>ROUND(P113*VLOOKUP(O113,[1]期望属性!$E$23:$F$38,2,0),0)</f>
        <v>2179</v>
      </c>
    </row>
    <row r="114" spans="1:21" x14ac:dyDescent="0.15">
      <c r="A114">
        <f t="shared" si="7"/>
        <v>2032</v>
      </c>
      <c r="B114">
        <f t="shared" si="10"/>
        <v>2</v>
      </c>
      <c r="C114" s="9"/>
      <c r="D114" s="9">
        <v>32</v>
      </c>
      <c r="E114" s="10" t="s">
        <v>54</v>
      </c>
      <c r="F114" t="str">
        <f t="shared" si="5"/>
        <v>#yi_tuanhuamagua.png</v>
      </c>
      <c r="G114">
        <v>3</v>
      </c>
      <c r="H114">
        <v>0</v>
      </c>
      <c r="I114" s="9">
        <v>40960</v>
      </c>
      <c r="J114">
        <v>1</v>
      </c>
      <c r="K114" s="9">
        <v>4</v>
      </c>
      <c r="L114" t="s">
        <v>111</v>
      </c>
      <c r="N114">
        <v>0</v>
      </c>
      <c r="O114">
        <f>VLOOKUP(B114,Sheet1!A:G,7,0)</f>
        <v>6</v>
      </c>
      <c r="P114">
        <f>[1]装备属性分配!$C136</f>
        <v>2799</v>
      </c>
      <c r="Q114">
        <f t="shared" si="8"/>
        <v>6</v>
      </c>
      <c r="R114">
        <f t="shared" si="6"/>
        <v>76</v>
      </c>
      <c r="T114">
        <f t="shared" si="9"/>
        <v>3</v>
      </c>
      <c r="U114">
        <f>ROUND(P114*VLOOKUP(O114,[1]期望属性!$E$23:$F$38,2,0),0)</f>
        <v>2239</v>
      </c>
    </row>
    <row r="115" spans="1:21" x14ac:dyDescent="0.15">
      <c r="A115">
        <f t="shared" si="7"/>
        <v>2033</v>
      </c>
      <c r="B115">
        <f t="shared" si="10"/>
        <v>2</v>
      </c>
      <c r="C115" s="9"/>
      <c r="D115" s="9">
        <v>33</v>
      </c>
      <c r="E115" s="10" t="s">
        <v>54</v>
      </c>
      <c r="F115" t="str">
        <f t="shared" si="5"/>
        <v>#yi_tuanhuamagua.png</v>
      </c>
      <c r="G115">
        <v>3</v>
      </c>
      <c r="H115">
        <v>0</v>
      </c>
      <c r="I115" s="9">
        <v>44099</v>
      </c>
      <c r="J115">
        <v>1</v>
      </c>
      <c r="K115" s="9">
        <v>4</v>
      </c>
      <c r="L115" t="s">
        <v>111</v>
      </c>
      <c r="N115">
        <v>0</v>
      </c>
      <c r="O115">
        <f>VLOOKUP(B115,Sheet1!A:G,7,0)</f>
        <v>6</v>
      </c>
      <c r="P115">
        <f>[1]装备属性分配!$C137</f>
        <v>2875</v>
      </c>
      <c r="Q115">
        <f t="shared" si="8"/>
        <v>6</v>
      </c>
      <c r="R115">
        <f t="shared" si="6"/>
        <v>76</v>
      </c>
      <c r="T115">
        <f t="shared" si="9"/>
        <v>3</v>
      </c>
      <c r="U115">
        <f>ROUND(P115*VLOOKUP(O115,[1]期望属性!$E$23:$F$38,2,0),0)</f>
        <v>2300</v>
      </c>
    </row>
    <row r="116" spans="1:21" x14ac:dyDescent="0.15">
      <c r="A116">
        <f t="shared" si="7"/>
        <v>2034</v>
      </c>
      <c r="B116">
        <f t="shared" si="10"/>
        <v>2</v>
      </c>
      <c r="C116" s="9"/>
      <c r="D116" s="9">
        <v>34</v>
      </c>
      <c r="E116" s="10" t="s">
        <v>54</v>
      </c>
      <c r="F116" t="str">
        <f t="shared" si="5"/>
        <v>#yi_tuanhuamagua.png</v>
      </c>
      <c r="G116">
        <v>3</v>
      </c>
      <c r="H116">
        <v>0</v>
      </c>
      <c r="I116" s="9">
        <v>47375</v>
      </c>
      <c r="J116">
        <v>3001</v>
      </c>
      <c r="K116" s="9">
        <v>50</v>
      </c>
      <c r="L116">
        <v>3002</v>
      </c>
      <c r="M116">
        <v>50</v>
      </c>
      <c r="N116">
        <v>1</v>
      </c>
      <c r="O116">
        <f>VLOOKUP(B116,Sheet1!A:G,7,0)</f>
        <v>6</v>
      </c>
      <c r="P116">
        <f>[1]装备属性分配!$C138</f>
        <v>2951</v>
      </c>
      <c r="Q116">
        <f t="shared" si="8"/>
        <v>6</v>
      </c>
      <c r="R116">
        <f t="shared" si="6"/>
        <v>832</v>
      </c>
      <c r="T116">
        <f t="shared" si="9"/>
        <v>3</v>
      </c>
      <c r="U116">
        <f>ROUND(P116*VLOOKUP(O116,[1]期望属性!$E$23:$F$38,2,0),0)</f>
        <v>2361</v>
      </c>
    </row>
    <row r="117" spans="1:21" x14ac:dyDescent="0.15">
      <c r="A117">
        <f t="shared" si="7"/>
        <v>2035</v>
      </c>
      <c r="B117">
        <f t="shared" si="10"/>
        <v>2</v>
      </c>
      <c r="C117" s="9"/>
      <c r="D117" s="9">
        <v>35</v>
      </c>
      <c r="E117" s="10" t="s">
        <v>59</v>
      </c>
      <c r="F117" t="str">
        <f t="shared" si="5"/>
        <v>#yi_shenjiangyi.png</v>
      </c>
      <c r="G117">
        <v>3</v>
      </c>
      <c r="H117">
        <v>1</v>
      </c>
      <c r="I117" s="9">
        <v>50788</v>
      </c>
      <c r="J117">
        <v>1</v>
      </c>
      <c r="K117" s="9">
        <v>4</v>
      </c>
      <c r="L117" t="s">
        <v>111</v>
      </c>
      <c r="N117">
        <v>0</v>
      </c>
      <c r="O117">
        <f>VLOOKUP(B117,Sheet1!A:G,7,0)</f>
        <v>6</v>
      </c>
      <c r="P117">
        <f>[1]装备属性分配!$C139</f>
        <v>3783</v>
      </c>
      <c r="Q117">
        <f t="shared" si="8"/>
        <v>6</v>
      </c>
      <c r="R117">
        <f t="shared" si="6"/>
        <v>95</v>
      </c>
      <c r="T117">
        <f t="shared" si="9"/>
        <v>3</v>
      </c>
      <c r="U117">
        <f>ROUND(P117*VLOOKUP(O117,[1]期望属性!$E$23:$F$38,2,0),0)</f>
        <v>3026</v>
      </c>
    </row>
    <row r="118" spans="1:21" x14ac:dyDescent="0.15">
      <c r="A118">
        <f t="shared" si="7"/>
        <v>2036</v>
      </c>
      <c r="B118">
        <f t="shared" si="10"/>
        <v>2</v>
      </c>
      <c r="C118" s="9"/>
      <c r="D118" s="9">
        <v>36</v>
      </c>
      <c r="E118" s="10" t="s">
        <v>59</v>
      </c>
      <c r="F118" t="str">
        <f t="shared" si="5"/>
        <v>#yi_shenjiangyi.png</v>
      </c>
      <c r="G118">
        <v>3</v>
      </c>
      <c r="H118">
        <v>1</v>
      </c>
      <c r="I118" s="9">
        <v>54340</v>
      </c>
      <c r="J118">
        <v>1</v>
      </c>
      <c r="K118" s="9">
        <v>4</v>
      </c>
      <c r="L118" t="s">
        <v>111</v>
      </c>
      <c r="N118">
        <v>0</v>
      </c>
      <c r="O118">
        <f>VLOOKUP(B118,Sheet1!A:G,7,0)</f>
        <v>6</v>
      </c>
      <c r="P118">
        <f>[1]装备属性分配!$C140</f>
        <v>3878</v>
      </c>
      <c r="Q118">
        <f t="shared" si="8"/>
        <v>6</v>
      </c>
      <c r="R118">
        <f t="shared" si="6"/>
        <v>94</v>
      </c>
      <c r="T118">
        <f t="shared" si="9"/>
        <v>3</v>
      </c>
      <c r="U118">
        <f>ROUND(P118*VLOOKUP(O118,[1]期望属性!$E$23:$F$38,2,0),0)</f>
        <v>3102</v>
      </c>
    </row>
    <row r="119" spans="1:21" x14ac:dyDescent="0.15">
      <c r="A119">
        <f t="shared" si="7"/>
        <v>2037</v>
      </c>
      <c r="B119">
        <f t="shared" si="10"/>
        <v>2</v>
      </c>
      <c r="C119" s="9"/>
      <c r="D119" s="9">
        <v>37</v>
      </c>
      <c r="E119" s="10" t="s">
        <v>59</v>
      </c>
      <c r="F119" t="str">
        <f t="shared" si="5"/>
        <v>#yi_shenjiangyi.png</v>
      </c>
      <c r="G119">
        <v>3</v>
      </c>
      <c r="H119">
        <v>1</v>
      </c>
      <c r="I119" s="9">
        <v>58034</v>
      </c>
      <c r="J119">
        <v>1</v>
      </c>
      <c r="K119" s="9">
        <v>4</v>
      </c>
      <c r="L119" t="s">
        <v>111</v>
      </c>
      <c r="N119">
        <v>0</v>
      </c>
      <c r="O119">
        <f>VLOOKUP(B119,Sheet1!A:G,7,0)</f>
        <v>6</v>
      </c>
      <c r="P119">
        <f>[1]装备属性分配!$C141</f>
        <v>3972</v>
      </c>
      <c r="Q119">
        <f t="shared" si="8"/>
        <v>6</v>
      </c>
      <c r="R119">
        <f t="shared" si="6"/>
        <v>95</v>
      </c>
      <c r="T119">
        <f t="shared" si="9"/>
        <v>3</v>
      </c>
      <c r="U119">
        <f>ROUND(P119*VLOOKUP(O119,[1]期望属性!$E$23:$F$38,2,0),0)</f>
        <v>3178</v>
      </c>
    </row>
    <row r="120" spans="1:21" x14ac:dyDescent="0.15">
      <c r="A120">
        <f t="shared" si="7"/>
        <v>2038</v>
      </c>
      <c r="B120">
        <f t="shared" si="10"/>
        <v>2</v>
      </c>
      <c r="C120" s="9"/>
      <c r="D120" s="9">
        <v>38</v>
      </c>
      <c r="E120" s="10" t="s">
        <v>59</v>
      </c>
      <c r="F120" t="str">
        <f t="shared" si="5"/>
        <v>#yi_shenjiangyi.png</v>
      </c>
      <c r="G120">
        <v>3</v>
      </c>
      <c r="H120">
        <v>1</v>
      </c>
      <c r="I120" s="9">
        <v>61870</v>
      </c>
      <c r="J120">
        <v>1</v>
      </c>
      <c r="K120" s="9">
        <v>4</v>
      </c>
      <c r="L120" t="s">
        <v>111</v>
      </c>
      <c r="N120">
        <v>0</v>
      </c>
      <c r="O120">
        <f>VLOOKUP(B120,Sheet1!A:G,7,0)</f>
        <v>6</v>
      </c>
      <c r="P120">
        <f>[1]装备属性分配!$C142</f>
        <v>4067</v>
      </c>
      <c r="Q120">
        <f t="shared" si="8"/>
        <v>6</v>
      </c>
      <c r="R120">
        <f t="shared" si="6"/>
        <v>94</v>
      </c>
      <c r="T120">
        <f t="shared" si="9"/>
        <v>3</v>
      </c>
      <c r="U120">
        <f>ROUND(P120*VLOOKUP(O120,[1]期望属性!$E$23:$F$38,2,0),0)</f>
        <v>3254</v>
      </c>
    </row>
    <row r="121" spans="1:21" x14ac:dyDescent="0.15">
      <c r="A121">
        <f t="shared" si="7"/>
        <v>2039</v>
      </c>
      <c r="B121">
        <f t="shared" si="10"/>
        <v>2</v>
      </c>
      <c r="C121" s="9"/>
      <c r="D121" s="9">
        <v>39</v>
      </c>
      <c r="E121" s="10" t="s">
        <v>59</v>
      </c>
      <c r="F121" t="str">
        <f t="shared" si="5"/>
        <v>#yi_shenjiangyi.png</v>
      </c>
      <c r="G121">
        <v>3</v>
      </c>
      <c r="H121">
        <v>1</v>
      </c>
      <c r="I121" s="9">
        <v>65849</v>
      </c>
      <c r="J121">
        <v>1</v>
      </c>
      <c r="K121" s="9">
        <v>4</v>
      </c>
      <c r="L121" t="s">
        <v>111</v>
      </c>
      <c r="N121">
        <v>0</v>
      </c>
      <c r="O121">
        <f>VLOOKUP(B121,Sheet1!A:G,7,0)</f>
        <v>6</v>
      </c>
      <c r="P121">
        <f>[1]装备属性分配!$C143</f>
        <v>4161</v>
      </c>
      <c r="Q121">
        <f t="shared" si="8"/>
        <v>6</v>
      </c>
      <c r="R121">
        <f t="shared" si="6"/>
        <v>95</v>
      </c>
      <c r="T121">
        <f t="shared" si="9"/>
        <v>3</v>
      </c>
      <c r="U121">
        <f>ROUND(P121*VLOOKUP(O121,[1]期望属性!$E$23:$F$38,2,0),0)</f>
        <v>3329</v>
      </c>
    </row>
    <row r="122" spans="1:21" x14ac:dyDescent="0.15">
      <c r="A122">
        <f t="shared" si="7"/>
        <v>2040</v>
      </c>
      <c r="B122">
        <f t="shared" si="10"/>
        <v>2</v>
      </c>
      <c r="C122" s="9"/>
      <c r="D122" s="9">
        <v>40</v>
      </c>
      <c r="E122" s="10" t="s">
        <v>59</v>
      </c>
      <c r="F122" t="str">
        <f t="shared" si="5"/>
        <v>#yi_shenjiangyi.png</v>
      </c>
      <c r="G122">
        <v>3</v>
      </c>
      <c r="H122">
        <v>1</v>
      </c>
      <c r="I122" s="9">
        <v>69975</v>
      </c>
      <c r="J122">
        <v>1</v>
      </c>
      <c r="K122" s="9">
        <v>4</v>
      </c>
      <c r="L122" t="s">
        <v>111</v>
      </c>
      <c r="N122">
        <v>0</v>
      </c>
      <c r="O122">
        <f>VLOOKUP(B122,Sheet1!A:G,7,0)</f>
        <v>6</v>
      </c>
      <c r="P122">
        <f>[1]装备属性分配!$C144</f>
        <v>4256</v>
      </c>
      <c r="Q122">
        <f t="shared" si="8"/>
        <v>6</v>
      </c>
      <c r="R122">
        <f t="shared" si="6"/>
        <v>95</v>
      </c>
      <c r="T122">
        <f t="shared" si="9"/>
        <v>3</v>
      </c>
      <c r="U122">
        <f>ROUND(P122*VLOOKUP(O122,[1]期望属性!$E$23:$F$38,2,0),0)</f>
        <v>3405</v>
      </c>
    </row>
    <row r="123" spans="1:21" x14ac:dyDescent="0.15">
      <c r="A123">
        <f t="shared" si="7"/>
        <v>2041</v>
      </c>
      <c r="B123">
        <f t="shared" si="10"/>
        <v>2</v>
      </c>
      <c r="C123" s="9"/>
      <c r="D123" s="9">
        <v>41</v>
      </c>
      <c r="E123" s="10" t="s">
        <v>59</v>
      </c>
      <c r="F123" t="str">
        <f t="shared" si="5"/>
        <v>#yi_shenjiangyi.png</v>
      </c>
      <c r="G123">
        <v>3</v>
      </c>
      <c r="H123">
        <v>1</v>
      </c>
      <c r="I123" s="9">
        <v>74247</v>
      </c>
      <c r="J123">
        <v>1</v>
      </c>
      <c r="K123" s="9">
        <v>6</v>
      </c>
      <c r="L123" t="s">
        <v>111</v>
      </c>
      <c r="N123">
        <v>0</v>
      </c>
      <c r="O123">
        <f>VLOOKUP(B123,Sheet1!A:G,7,0)</f>
        <v>6</v>
      </c>
      <c r="P123">
        <f>[1]装备属性分配!$C145</f>
        <v>4351</v>
      </c>
      <c r="Q123">
        <f t="shared" si="8"/>
        <v>6</v>
      </c>
      <c r="R123">
        <f t="shared" si="6"/>
        <v>94</v>
      </c>
      <c r="T123">
        <f t="shared" si="9"/>
        <v>3</v>
      </c>
      <c r="U123">
        <f>ROUND(P123*VLOOKUP(O123,[1]期望属性!$E$23:$F$38,2,0),0)</f>
        <v>3481</v>
      </c>
    </row>
    <row r="124" spans="1:21" x14ac:dyDescent="0.15">
      <c r="A124">
        <f t="shared" si="7"/>
        <v>2042</v>
      </c>
      <c r="B124">
        <f t="shared" si="10"/>
        <v>2</v>
      </c>
      <c r="C124" s="9"/>
      <c r="D124" s="9">
        <v>42</v>
      </c>
      <c r="E124" s="10" t="s">
        <v>59</v>
      </c>
      <c r="F124" t="str">
        <f t="shared" si="5"/>
        <v>#yi_shenjiangyi.png</v>
      </c>
      <c r="G124">
        <v>3</v>
      </c>
      <c r="H124">
        <v>1</v>
      </c>
      <c r="I124" s="9">
        <v>78668</v>
      </c>
      <c r="J124">
        <v>1</v>
      </c>
      <c r="K124" s="9">
        <v>6</v>
      </c>
      <c r="L124" t="s">
        <v>111</v>
      </c>
      <c r="N124">
        <v>0</v>
      </c>
      <c r="O124">
        <f>VLOOKUP(B124,Sheet1!A:G,7,0)</f>
        <v>6</v>
      </c>
      <c r="P124">
        <f>[1]装备属性分配!$C146</f>
        <v>4445</v>
      </c>
      <c r="Q124">
        <f t="shared" si="8"/>
        <v>6</v>
      </c>
      <c r="R124">
        <f t="shared" si="6"/>
        <v>95</v>
      </c>
      <c r="T124">
        <f t="shared" si="9"/>
        <v>3</v>
      </c>
      <c r="U124">
        <f>ROUND(P124*VLOOKUP(O124,[1]期望属性!$E$23:$F$38,2,0),0)</f>
        <v>3556</v>
      </c>
    </row>
    <row r="125" spans="1:21" x14ac:dyDescent="0.15">
      <c r="A125">
        <f t="shared" si="7"/>
        <v>2043</v>
      </c>
      <c r="B125">
        <f t="shared" si="10"/>
        <v>2</v>
      </c>
      <c r="C125" s="9"/>
      <c r="D125" s="9">
        <v>43</v>
      </c>
      <c r="E125" s="10" t="s">
        <v>59</v>
      </c>
      <c r="F125" t="str">
        <f t="shared" si="5"/>
        <v>#yi_shenjiangyi.png</v>
      </c>
      <c r="G125">
        <v>3</v>
      </c>
      <c r="H125">
        <v>1</v>
      </c>
      <c r="I125" s="9">
        <v>83238</v>
      </c>
      <c r="J125">
        <v>1</v>
      </c>
      <c r="K125" s="9">
        <v>6</v>
      </c>
      <c r="L125" t="s">
        <v>111</v>
      </c>
      <c r="N125">
        <v>0</v>
      </c>
      <c r="O125">
        <f>VLOOKUP(B125,Sheet1!A:G,7,0)</f>
        <v>6</v>
      </c>
      <c r="P125">
        <f>[1]装备属性分配!$C147</f>
        <v>4540</v>
      </c>
      <c r="Q125">
        <f t="shared" si="8"/>
        <v>6</v>
      </c>
      <c r="R125">
        <f t="shared" si="6"/>
        <v>94</v>
      </c>
      <c r="T125">
        <f t="shared" si="9"/>
        <v>3</v>
      </c>
      <c r="U125">
        <f>ROUND(P125*VLOOKUP(O125,[1]期望属性!$E$23:$F$38,2,0),0)</f>
        <v>3632</v>
      </c>
    </row>
    <row r="126" spans="1:21" x14ac:dyDescent="0.15">
      <c r="A126">
        <f t="shared" si="7"/>
        <v>2044</v>
      </c>
      <c r="B126">
        <f t="shared" si="10"/>
        <v>2</v>
      </c>
      <c r="C126" s="9"/>
      <c r="D126" s="9">
        <v>44</v>
      </c>
      <c r="E126" s="10" t="s">
        <v>59</v>
      </c>
      <c r="F126" t="str">
        <f t="shared" si="5"/>
        <v>#yi_shenjiangyi.png</v>
      </c>
      <c r="G126">
        <v>3</v>
      </c>
      <c r="H126">
        <v>1</v>
      </c>
      <c r="I126" s="9">
        <v>87960</v>
      </c>
      <c r="J126">
        <v>4001</v>
      </c>
      <c r="K126" s="9">
        <v>85</v>
      </c>
      <c r="L126">
        <v>4002</v>
      </c>
      <c r="M126">
        <v>85</v>
      </c>
      <c r="N126">
        <v>1</v>
      </c>
      <c r="O126">
        <f>VLOOKUP(B126,Sheet1!A:G,7,0)</f>
        <v>6</v>
      </c>
      <c r="P126">
        <f>[1]装备属性分配!$C148</f>
        <v>4634</v>
      </c>
      <c r="Q126">
        <f t="shared" si="8"/>
        <v>6</v>
      </c>
      <c r="R126">
        <f t="shared" si="6"/>
        <v>1041</v>
      </c>
      <c r="T126">
        <f t="shared" si="9"/>
        <v>3</v>
      </c>
      <c r="U126">
        <f>ROUND(P126*VLOOKUP(O126,[1]期望属性!$E$23:$F$38,2,0),0)</f>
        <v>3707</v>
      </c>
    </row>
    <row r="127" spans="1:21" x14ac:dyDescent="0.15">
      <c r="A127">
        <f t="shared" si="7"/>
        <v>2045</v>
      </c>
      <c r="B127">
        <f t="shared" si="10"/>
        <v>2</v>
      </c>
      <c r="C127" s="9"/>
      <c r="D127" s="9">
        <v>45</v>
      </c>
      <c r="E127" s="10" t="s">
        <v>64</v>
      </c>
      <c r="F127" t="str">
        <f t="shared" si="5"/>
        <v>#yi_maodingshangjia.png</v>
      </c>
      <c r="G127">
        <v>4</v>
      </c>
      <c r="H127">
        <v>0</v>
      </c>
      <c r="I127" s="9">
        <v>92834</v>
      </c>
      <c r="J127">
        <v>1</v>
      </c>
      <c r="K127" s="9">
        <v>6</v>
      </c>
      <c r="L127" t="s">
        <v>111</v>
      </c>
      <c r="N127">
        <v>0</v>
      </c>
      <c r="O127">
        <f>VLOOKUP(B127,Sheet1!A:G,7,0)</f>
        <v>6</v>
      </c>
      <c r="P127">
        <f>[1]装备属性分配!$C149</f>
        <v>5675</v>
      </c>
      <c r="Q127">
        <f t="shared" si="8"/>
        <v>6</v>
      </c>
      <c r="R127">
        <f t="shared" si="6"/>
        <v>113</v>
      </c>
      <c r="T127">
        <f t="shared" si="9"/>
        <v>3</v>
      </c>
      <c r="U127">
        <f>ROUND(P127*VLOOKUP(O127,[1]期望属性!$E$23:$F$38,2,0),0)</f>
        <v>4540</v>
      </c>
    </row>
    <row r="128" spans="1:21" x14ac:dyDescent="0.15">
      <c r="A128">
        <f t="shared" si="7"/>
        <v>2046</v>
      </c>
      <c r="B128">
        <f t="shared" si="10"/>
        <v>2</v>
      </c>
      <c r="C128" s="9"/>
      <c r="D128" s="9">
        <v>46</v>
      </c>
      <c r="E128" s="10" t="s">
        <v>64</v>
      </c>
      <c r="F128" t="str">
        <f t="shared" si="5"/>
        <v>#yi_maodingshangjia.png</v>
      </c>
      <c r="G128">
        <v>4</v>
      </c>
      <c r="H128">
        <v>0</v>
      </c>
      <c r="I128" s="9">
        <v>97863</v>
      </c>
      <c r="J128">
        <v>1</v>
      </c>
      <c r="K128" s="9">
        <v>8</v>
      </c>
      <c r="L128" t="s">
        <v>111</v>
      </c>
      <c r="N128">
        <v>0</v>
      </c>
      <c r="O128">
        <f>VLOOKUP(B128,Sheet1!A:G,7,0)</f>
        <v>6</v>
      </c>
      <c r="P128">
        <f>[1]装备属性分配!$C150</f>
        <v>5788</v>
      </c>
      <c r="Q128">
        <f t="shared" si="8"/>
        <v>6</v>
      </c>
      <c r="R128">
        <f t="shared" si="6"/>
        <v>114</v>
      </c>
      <c r="T128">
        <f t="shared" si="9"/>
        <v>3</v>
      </c>
      <c r="U128">
        <f>ROUND(P128*VLOOKUP(O128,[1]期望属性!$E$23:$F$38,2,0),0)</f>
        <v>4630</v>
      </c>
    </row>
    <row r="129" spans="1:21" x14ac:dyDescent="0.15">
      <c r="A129">
        <f t="shared" si="7"/>
        <v>2047</v>
      </c>
      <c r="B129">
        <f t="shared" si="10"/>
        <v>2</v>
      </c>
      <c r="C129" s="9"/>
      <c r="D129" s="9">
        <v>47</v>
      </c>
      <c r="E129" s="10" t="s">
        <v>64</v>
      </c>
      <c r="F129" t="str">
        <f t="shared" si="5"/>
        <v>#yi_maodingshangjia.png</v>
      </c>
      <c r="G129">
        <v>4</v>
      </c>
      <c r="H129">
        <v>0</v>
      </c>
      <c r="I129" s="9">
        <v>103046</v>
      </c>
      <c r="J129">
        <v>1</v>
      </c>
      <c r="K129" s="9">
        <v>8</v>
      </c>
      <c r="L129" t="s">
        <v>111</v>
      </c>
      <c r="N129">
        <v>0</v>
      </c>
      <c r="O129">
        <f>VLOOKUP(B129,Sheet1!A:G,7,0)</f>
        <v>6</v>
      </c>
      <c r="P129">
        <f>[1]装备属性分配!$C151</f>
        <v>5902</v>
      </c>
      <c r="Q129">
        <f t="shared" si="8"/>
        <v>6</v>
      </c>
      <c r="R129">
        <f t="shared" si="6"/>
        <v>113</v>
      </c>
      <c r="T129">
        <f t="shared" si="9"/>
        <v>3</v>
      </c>
      <c r="U129">
        <f>ROUND(P129*VLOOKUP(O129,[1]期望属性!$E$23:$F$38,2,0),0)</f>
        <v>4722</v>
      </c>
    </row>
    <row r="130" spans="1:21" x14ac:dyDescent="0.15">
      <c r="A130">
        <f t="shared" si="7"/>
        <v>2048</v>
      </c>
      <c r="B130">
        <f t="shared" si="10"/>
        <v>2</v>
      </c>
      <c r="C130" s="9"/>
      <c r="D130" s="9">
        <v>48</v>
      </c>
      <c r="E130" s="10" t="s">
        <v>64</v>
      </c>
      <c r="F130" t="str">
        <f t="shared" si="5"/>
        <v>#yi_maodingshangjia.png</v>
      </c>
      <c r="G130">
        <v>4</v>
      </c>
      <c r="H130">
        <v>0</v>
      </c>
      <c r="I130" s="9">
        <v>108387</v>
      </c>
      <c r="J130">
        <v>1</v>
      </c>
      <c r="K130" s="9">
        <v>8</v>
      </c>
      <c r="L130" t="s">
        <v>111</v>
      </c>
      <c r="N130">
        <v>0</v>
      </c>
      <c r="O130">
        <f>VLOOKUP(B130,Sheet1!A:G,7,0)</f>
        <v>6</v>
      </c>
      <c r="P130">
        <f>[1]装备属性分配!$C152</f>
        <v>6015</v>
      </c>
      <c r="Q130">
        <f t="shared" si="8"/>
        <v>6</v>
      </c>
      <c r="R130">
        <f t="shared" si="6"/>
        <v>114</v>
      </c>
      <c r="T130">
        <f t="shared" si="9"/>
        <v>3</v>
      </c>
      <c r="U130">
        <f>ROUND(P130*VLOOKUP(O130,[1]期望属性!$E$23:$F$38,2,0),0)</f>
        <v>4812</v>
      </c>
    </row>
    <row r="131" spans="1:21" x14ac:dyDescent="0.15">
      <c r="A131">
        <f t="shared" si="7"/>
        <v>2049</v>
      </c>
      <c r="B131">
        <f t="shared" si="10"/>
        <v>2</v>
      </c>
      <c r="C131" s="9"/>
      <c r="D131" s="9">
        <v>49</v>
      </c>
      <c r="E131" s="10" t="s">
        <v>64</v>
      </c>
      <c r="F131" t="str">
        <f t="shared" ref="F131:F194" si="11">VLOOKUP(E131,装备表,2,FALSE)</f>
        <v>#yi_maodingshangjia.png</v>
      </c>
      <c r="G131">
        <v>4</v>
      </c>
      <c r="H131">
        <v>0</v>
      </c>
      <c r="I131" s="9">
        <v>113886</v>
      </c>
      <c r="J131">
        <v>1</v>
      </c>
      <c r="K131" s="9">
        <v>8</v>
      </c>
      <c r="L131" t="s">
        <v>111</v>
      </c>
      <c r="N131">
        <v>0</v>
      </c>
      <c r="O131">
        <f>VLOOKUP(B131,Sheet1!A:G,7,0)</f>
        <v>6</v>
      </c>
      <c r="P131">
        <f>[1]装备属性分配!$C153</f>
        <v>6129</v>
      </c>
      <c r="Q131">
        <f t="shared" si="8"/>
        <v>6</v>
      </c>
      <c r="R131">
        <f t="shared" ref="R131:R194" si="12">IF(P131="","",MAX((P132-P131),0))</f>
        <v>113</v>
      </c>
      <c r="T131">
        <f t="shared" si="9"/>
        <v>3</v>
      </c>
      <c r="U131">
        <f>ROUND(P131*VLOOKUP(O131,[1]期望属性!$E$23:$F$38,2,0),0)</f>
        <v>4903</v>
      </c>
    </row>
    <row r="132" spans="1:21" x14ac:dyDescent="0.15">
      <c r="A132">
        <f t="shared" ref="A132:A195" si="13">B132*1000+D132</f>
        <v>2050</v>
      </c>
      <c r="B132">
        <f t="shared" si="10"/>
        <v>2</v>
      </c>
      <c r="C132" s="9"/>
      <c r="D132" s="9">
        <v>50</v>
      </c>
      <c r="E132" s="10" t="s">
        <v>64</v>
      </c>
      <c r="F132" t="str">
        <f t="shared" si="11"/>
        <v>#yi_maodingshangjia.png</v>
      </c>
      <c r="G132">
        <v>4</v>
      </c>
      <c r="H132">
        <v>0</v>
      </c>
      <c r="I132" s="9">
        <v>119544</v>
      </c>
      <c r="J132">
        <v>1</v>
      </c>
      <c r="K132" s="9">
        <v>8</v>
      </c>
      <c r="L132" t="s">
        <v>111</v>
      </c>
      <c r="N132">
        <v>0</v>
      </c>
      <c r="O132">
        <f>VLOOKUP(B132,Sheet1!A:G,7,0)</f>
        <v>6</v>
      </c>
      <c r="P132">
        <f>[1]装备属性分配!$C154</f>
        <v>6242</v>
      </c>
      <c r="Q132">
        <f t="shared" ref="Q132:Q195" si="14">O132</f>
        <v>6</v>
      </c>
      <c r="R132">
        <f t="shared" si="12"/>
        <v>114</v>
      </c>
      <c r="T132">
        <f t="shared" ref="T132:T195" si="15">IF(B132&lt;6,B132+1,1)</f>
        <v>3</v>
      </c>
      <c r="U132">
        <f>ROUND(P132*VLOOKUP(O132,[1]期望属性!$E$23:$F$38,2,0),0)</f>
        <v>4994</v>
      </c>
    </row>
    <row r="133" spans="1:21" x14ac:dyDescent="0.15">
      <c r="A133">
        <f t="shared" si="13"/>
        <v>2051</v>
      </c>
      <c r="B133">
        <f t="shared" si="10"/>
        <v>2</v>
      </c>
      <c r="C133" s="9"/>
      <c r="D133" s="9">
        <v>51</v>
      </c>
      <c r="E133" s="10" t="s">
        <v>64</v>
      </c>
      <c r="F133" t="str">
        <f t="shared" si="11"/>
        <v>#yi_maodingshangjia.png</v>
      </c>
      <c r="G133">
        <v>4</v>
      </c>
      <c r="H133">
        <v>0</v>
      </c>
      <c r="I133" s="9">
        <v>125362</v>
      </c>
      <c r="J133">
        <v>1</v>
      </c>
      <c r="K133" s="9">
        <v>10</v>
      </c>
      <c r="L133" t="s">
        <v>111</v>
      </c>
      <c r="N133">
        <v>0</v>
      </c>
      <c r="O133">
        <f>VLOOKUP(B133,Sheet1!A:G,7,0)</f>
        <v>6</v>
      </c>
      <c r="P133">
        <f>[1]装备属性分配!$C155</f>
        <v>6356</v>
      </c>
      <c r="Q133">
        <f t="shared" si="14"/>
        <v>6</v>
      </c>
      <c r="R133">
        <f t="shared" si="12"/>
        <v>113</v>
      </c>
      <c r="T133">
        <f t="shared" si="15"/>
        <v>3</v>
      </c>
      <c r="U133">
        <f>ROUND(P133*VLOOKUP(O133,[1]期望属性!$E$23:$F$38,2,0),0)</f>
        <v>5085</v>
      </c>
    </row>
    <row r="134" spans="1:21" x14ac:dyDescent="0.15">
      <c r="A134">
        <f t="shared" si="13"/>
        <v>2052</v>
      </c>
      <c r="B134">
        <f t="shared" si="10"/>
        <v>2</v>
      </c>
      <c r="C134" s="9"/>
      <c r="D134" s="9">
        <v>52</v>
      </c>
      <c r="E134" s="10" t="s">
        <v>64</v>
      </c>
      <c r="F134" t="str">
        <f t="shared" si="11"/>
        <v>#yi_maodingshangjia.png</v>
      </c>
      <c r="G134">
        <v>4</v>
      </c>
      <c r="H134">
        <v>0</v>
      </c>
      <c r="I134" s="9">
        <v>131343</v>
      </c>
      <c r="J134">
        <v>1</v>
      </c>
      <c r="K134" s="9">
        <v>10</v>
      </c>
      <c r="L134" t="s">
        <v>111</v>
      </c>
      <c r="N134">
        <v>0</v>
      </c>
      <c r="O134">
        <f>VLOOKUP(B134,Sheet1!A:G,7,0)</f>
        <v>6</v>
      </c>
      <c r="P134">
        <f>[1]装备属性分配!$C156</f>
        <v>6469</v>
      </c>
      <c r="Q134">
        <f t="shared" si="14"/>
        <v>6</v>
      </c>
      <c r="R134">
        <f t="shared" si="12"/>
        <v>114</v>
      </c>
      <c r="T134">
        <f t="shared" si="15"/>
        <v>3</v>
      </c>
      <c r="U134">
        <f>ROUND(P134*VLOOKUP(O134,[1]期望属性!$E$23:$F$38,2,0),0)</f>
        <v>5175</v>
      </c>
    </row>
    <row r="135" spans="1:21" x14ac:dyDescent="0.15">
      <c r="A135">
        <f t="shared" si="13"/>
        <v>2053</v>
      </c>
      <c r="B135">
        <f t="shared" si="10"/>
        <v>2</v>
      </c>
      <c r="C135" s="9"/>
      <c r="D135" s="9">
        <v>53</v>
      </c>
      <c r="E135" s="10" t="s">
        <v>64</v>
      </c>
      <c r="F135" t="str">
        <f t="shared" si="11"/>
        <v>#yi_maodingshangjia.png</v>
      </c>
      <c r="G135">
        <v>4</v>
      </c>
      <c r="H135">
        <v>0</v>
      </c>
      <c r="I135" s="9">
        <v>137487</v>
      </c>
      <c r="J135">
        <v>1</v>
      </c>
      <c r="K135" s="9">
        <v>10</v>
      </c>
      <c r="L135" t="s">
        <v>111</v>
      </c>
      <c r="N135">
        <v>0</v>
      </c>
      <c r="O135">
        <f>VLOOKUP(B135,Sheet1!A:G,7,0)</f>
        <v>6</v>
      </c>
      <c r="P135">
        <f>[1]装备属性分配!$C157</f>
        <v>6583</v>
      </c>
      <c r="Q135">
        <f t="shared" si="14"/>
        <v>6</v>
      </c>
      <c r="R135">
        <f t="shared" si="12"/>
        <v>113</v>
      </c>
      <c r="T135">
        <f t="shared" si="15"/>
        <v>3</v>
      </c>
      <c r="U135">
        <f>ROUND(P135*VLOOKUP(O135,[1]期望属性!$E$23:$F$38,2,0),0)</f>
        <v>5266</v>
      </c>
    </row>
    <row r="136" spans="1:21" x14ac:dyDescent="0.15">
      <c r="A136">
        <f t="shared" si="13"/>
        <v>2054</v>
      </c>
      <c r="B136">
        <f t="shared" si="10"/>
        <v>2</v>
      </c>
      <c r="C136" s="9"/>
      <c r="D136" s="9">
        <v>54</v>
      </c>
      <c r="E136" s="10" t="s">
        <v>64</v>
      </c>
      <c r="F136" t="str">
        <f t="shared" si="11"/>
        <v>#yi_maodingshangjia.png</v>
      </c>
      <c r="G136">
        <v>4</v>
      </c>
      <c r="H136">
        <v>0</v>
      </c>
      <c r="I136" s="9">
        <v>143795</v>
      </c>
      <c r="J136">
        <v>5001</v>
      </c>
      <c r="K136" s="9">
        <v>130</v>
      </c>
      <c r="L136">
        <v>5002</v>
      </c>
      <c r="M136">
        <v>130</v>
      </c>
      <c r="N136">
        <v>1</v>
      </c>
      <c r="O136">
        <f>VLOOKUP(B136,Sheet1!A:G,7,0)</f>
        <v>6</v>
      </c>
      <c r="P136">
        <f>[1]装备属性分配!$C158</f>
        <v>6696</v>
      </c>
      <c r="Q136">
        <f t="shared" si="14"/>
        <v>6</v>
      </c>
      <c r="R136">
        <f t="shared" si="12"/>
        <v>1249</v>
      </c>
      <c r="T136">
        <f t="shared" si="15"/>
        <v>3</v>
      </c>
      <c r="U136">
        <f>ROUND(P136*VLOOKUP(O136,[1]期望属性!$E$23:$F$38,2,0),0)</f>
        <v>5357</v>
      </c>
    </row>
    <row r="137" spans="1:21" x14ac:dyDescent="0.15">
      <c r="A137">
        <f t="shared" si="13"/>
        <v>2055</v>
      </c>
      <c r="B137">
        <f t="shared" si="10"/>
        <v>2</v>
      </c>
      <c r="C137" s="9"/>
      <c r="D137" s="9">
        <v>55</v>
      </c>
      <c r="E137" s="10" t="s">
        <v>69</v>
      </c>
      <c r="F137" t="str">
        <f t="shared" si="11"/>
        <v>#yi_tangnishangkai.png</v>
      </c>
      <c r="G137">
        <v>4</v>
      </c>
      <c r="H137">
        <v>1</v>
      </c>
      <c r="I137" s="9">
        <v>150269</v>
      </c>
      <c r="J137">
        <v>1</v>
      </c>
      <c r="K137" s="9">
        <v>10</v>
      </c>
      <c r="L137" t="s">
        <v>111</v>
      </c>
      <c r="N137">
        <v>0</v>
      </c>
      <c r="O137">
        <f>VLOOKUP(B137,Sheet1!A:G,7,0)</f>
        <v>6</v>
      </c>
      <c r="P137">
        <f>[1]装备属性分配!$C159</f>
        <v>7945</v>
      </c>
      <c r="Q137">
        <f t="shared" si="14"/>
        <v>6</v>
      </c>
      <c r="R137">
        <f t="shared" si="12"/>
        <v>132</v>
      </c>
      <c r="T137">
        <f t="shared" si="15"/>
        <v>3</v>
      </c>
      <c r="U137">
        <f>ROUND(P137*VLOOKUP(O137,[1]期望属性!$E$23:$F$38,2,0),0)</f>
        <v>6356</v>
      </c>
    </row>
    <row r="138" spans="1:21" x14ac:dyDescent="0.15">
      <c r="A138">
        <f t="shared" si="13"/>
        <v>2056</v>
      </c>
      <c r="B138">
        <f t="shared" si="10"/>
        <v>2</v>
      </c>
      <c r="C138" s="9"/>
      <c r="D138" s="9">
        <v>56</v>
      </c>
      <c r="E138" s="10" t="s">
        <v>69</v>
      </c>
      <c r="F138" t="str">
        <f t="shared" si="11"/>
        <v>#yi_tangnishangkai.png</v>
      </c>
      <c r="G138">
        <v>4</v>
      </c>
      <c r="H138">
        <v>1</v>
      </c>
      <c r="I138" s="9">
        <v>156910</v>
      </c>
      <c r="J138">
        <v>1</v>
      </c>
      <c r="K138" s="9">
        <v>15</v>
      </c>
      <c r="L138" t="s">
        <v>111</v>
      </c>
      <c r="N138">
        <v>0</v>
      </c>
      <c r="O138">
        <f>VLOOKUP(B138,Sheet1!A:G,7,0)</f>
        <v>6</v>
      </c>
      <c r="P138">
        <f>[1]装备属性分配!$C160</f>
        <v>8077</v>
      </c>
      <c r="Q138">
        <f t="shared" si="14"/>
        <v>6</v>
      </c>
      <c r="R138">
        <f t="shared" si="12"/>
        <v>133</v>
      </c>
      <c r="T138">
        <f t="shared" si="15"/>
        <v>3</v>
      </c>
      <c r="U138">
        <f>ROUND(P138*VLOOKUP(O138,[1]期望属性!$E$23:$F$38,2,0),0)</f>
        <v>6462</v>
      </c>
    </row>
    <row r="139" spans="1:21" x14ac:dyDescent="0.15">
      <c r="A139">
        <f t="shared" si="13"/>
        <v>2057</v>
      </c>
      <c r="B139">
        <f t="shared" si="10"/>
        <v>2</v>
      </c>
      <c r="C139" s="9"/>
      <c r="D139" s="9">
        <v>57</v>
      </c>
      <c r="E139" s="10" t="s">
        <v>69</v>
      </c>
      <c r="F139" t="str">
        <f t="shared" si="11"/>
        <v>#yi_tangnishangkai.png</v>
      </c>
      <c r="G139">
        <v>4</v>
      </c>
      <c r="H139">
        <v>1</v>
      </c>
      <c r="I139" s="9">
        <v>163719</v>
      </c>
      <c r="J139">
        <v>1</v>
      </c>
      <c r="K139" s="9">
        <v>15</v>
      </c>
      <c r="L139" t="s">
        <v>111</v>
      </c>
      <c r="N139">
        <v>0</v>
      </c>
      <c r="O139">
        <f>VLOOKUP(B139,Sheet1!A:G,7,0)</f>
        <v>6</v>
      </c>
      <c r="P139">
        <f>[1]装备属性分配!$C161</f>
        <v>8210</v>
      </c>
      <c r="Q139">
        <f t="shared" si="14"/>
        <v>6</v>
      </c>
      <c r="R139">
        <f t="shared" si="12"/>
        <v>132</v>
      </c>
      <c r="T139">
        <f t="shared" si="15"/>
        <v>3</v>
      </c>
      <c r="U139">
        <f>ROUND(P139*VLOOKUP(O139,[1]期望属性!$E$23:$F$38,2,0),0)</f>
        <v>6568</v>
      </c>
    </row>
    <row r="140" spans="1:21" x14ac:dyDescent="0.15">
      <c r="A140">
        <f t="shared" si="13"/>
        <v>2058</v>
      </c>
      <c r="B140">
        <f t="shared" si="10"/>
        <v>2</v>
      </c>
      <c r="C140" s="9"/>
      <c r="D140" s="9">
        <v>58</v>
      </c>
      <c r="E140" s="10" t="s">
        <v>69</v>
      </c>
      <c r="F140" t="str">
        <f t="shared" si="11"/>
        <v>#yi_tangnishangkai.png</v>
      </c>
      <c r="G140">
        <v>4</v>
      </c>
      <c r="H140">
        <v>1</v>
      </c>
      <c r="I140" s="9">
        <v>170697</v>
      </c>
      <c r="J140">
        <v>1</v>
      </c>
      <c r="K140" s="9">
        <v>15</v>
      </c>
      <c r="L140" t="s">
        <v>111</v>
      </c>
      <c r="N140">
        <v>0</v>
      </c>
      <c r="O140">
        <f>VLOOKUP(B140,Sheet1!A:G,7,0)</f>
        <v>6</v>
      </c>
      <c r="P140">
        <f>[1]装备属性分配!$C162</f>
        <v>8342</v>
      </c>
      <c r="Q140">
        <f t="shared" si="14"/>
        <v>6</v>
      </c>
      <c r="R140">
        <f t="shared" si="12"/>
        <v>133</v>
      </c>
      <c r="T140">
        <f t="shared" si="15"/>
        <v>3</v>
      </c>
      <c r="U140">
        <f>ROUND(P140*VLOOKUP(O140,[1]期望属性!$E$23:$F$38,2,0),0)</f>
        <v>6674</v>
      </c>
    </row>
    <row r="141" spans="1:21" x14ac:dyDescent="0.15">
      <c r="A141">
        <f t="shared" si="13"/>
        <v>2059</v>
      </c>
      <c r="B141">
        <f t="shared" si="10"/>
        <v>2</v>
      </c>
      <c r="C141" s="9"/>
      <c r="D141" s="9">
        <v>59</v>
      </c>
      <c r="E141" s="10" t="s">
        <v>69</v>
      </c>
      <c r="F141" t="str">
        <f t="shared" si="11"/>
        <v>#yi_tangnishangkai.png</v>
      </c>
      <c r="G141">
        <v>4</v>
      </c>
      <c r="H141">
        <v>1</v>
      </c>
      <c r="I141" s="9">
        <v>177846</v>
      </c>
      <c r="J141">
        <v>1</v>
      </c>
      <c r="K141" s="9">
        <v>15</v>
      </c>
      <c r="L141" t="s">
        <v>111</v>
      </c>
      <c r="N141">
        <v>0</v>
      </c>
      <c r="O141">
        <f>VLOOKUP(B141,Sheet1!A:G,7,0)</f>
        <v>6</v>
      </c>
      <c r="P141">
        <f>[1]装备属性分配!$C163</f>
        <v>8475</v>
      </c>
      <c r="Q141">
        <f t="shared" si="14"/>
        <v>6</v>
      </c>
      <c r="R141">
        <f t="shared" si="12"/>
        <v>132</v>
      </c>
      <c r="T141">
        <f t="shared" si="15"/>
        <v>3</v>
      </c>
      <c r="U141">
        <f>ROUND(P141*VLOOKUP(O141,[1]期望属性!$E$23:$F$38,2,0),0)</f>
        <v>6780</v>
      </c>
    </row>
    <row r="142" spans="1:21" x14ac:dyDescent="0.15">
      <c r="A142">
        <f t="shared" si="13"/>
        <v>2060</v>
      </c>
      <c r="B142">
        <f t="shared" si="10"/>
        <v>2</v>
      </c>
      <c r="C142" s="9"/>
      <c r="D142" s="9">
        <v>60</v>
      </c>
      <c r="E142" s="10" t="s">
        <v>69</v>
      </c>
      <c r="F142" t="str">
        <f t="shared" si="11"/>
        <v>#yi_tangnishangkai.png</v>
      </c>
      <c r="G142">
        <v>4</v>
      </c>
      <c r="H142">
        <v>1</v>
      </c>
      <c r="I142" s="9">
        <v>185166</v>
      </c>
      <c r="J142">
        <v>1</v>
      </c>
      <c r="K142" s="9">
        <v>15</v>
      </c>
      <c r="L142" t="s">
        <v>111</v>
      </c>
      <c r="N142">
        <v>0</v>
      </c>
      <c r="O142">
        <f>VLOOKUP(B142,Sheet1!A:G,7,0)</f>
        <v>6</v>
      </c>
      <c r="P142">
        <f>[1]装备属性分配!$C164</f>
        <v>8607</v>
      </c>
      <c r="Q142">
        <f t="shared" si="14"/>
        <v>6</v>
      </c>
      <c r="R142">
        <f t="shared" si="12"/>
        <v>132</v>
      </c>
      <c r="T142">
        <f t="shared" si="15"/>
        <v>3</v>
      </c>
      <c r="U142">
        <f>ROUND(P142*VLOOKUP(O142,[1]期望属性!$E$23:$F$38,2,0),0)</f>
        <v>6886</v>
      </c>
    </row>
    <row r="143" spans="1:21" x14ac:dyDescent="0.15">
      <c r="A143">
        <f t="shared" si="13"/>
        <v>2061</v>
      </c>
      <c r="B143">
        <f t="shared" si="10"/>
        <v>2</v>
      </c>
      <c r="C143" s="9"/>
      <c r="D143" s="9">
        <v>61</v>
      </c>
      <c r="E143" s="10" t="s">
        <v>69</v>
      </c>
      <c r="F143" t="str">
        <f t="shared" si="11"/>
        <v>#yi_tangnishangkai.png</v>
      </c>
      <c r="G143">
        <v>4</v>
      </c>
      <c r="H143">
        <v>1</v>
      </c>
      <c r="I143" s="9">
        <v>192660</v>
      </c>
      <c r="J143">
        <v>1</v>
      </c>
      <c r="K143" s="9">
        <v>20</v>
      </c>
      <c r="L143" t="s">
        <v>111</v>
      </c>
      <c r="N143">
        <v>0</v>
      </c>
      <c r="O143">
        <f>VLOOKUP(B143,Sheet1!A:G,7,0)</f>
        <v>6</v>
      </c>
      <c r="P143">
        <f>[1]装备属性分配!$C165</f>
        <v>8739</v>
      </c>
      <c r="Q143">
        <f t="shared" si="14"/>
        <v>6</v>
      </c>
      <c r="R143">
        <f t="shared" si="12"/>
        <v>133</v>
      </c>
      <c r="T143">
        <f t="shared" si="15"/>
        <v>3</v>
      </c>
      <c r="U143">
        <f>ROUND(P143*VLOOKUP(O143,[1]期望属性!$E$23:$F$38,2,0),0)</f>
        <v>6991</v>
      </c>
    </row>
    <row r="144" spans="1:21" x14ac:dyDescent="0.15">
      <c r="A144">
        <f t="shared" si="13"/>
        <v>2062</v>
      </c>
      <c r="B144">
        <f t="shared" si="10"/>
        <v>2</v>
      </c>
      <c r="C144" s="9"/>
      <c r="D144" s="9">
        <v>62</v>
      </c>
      <c r="E144" s="10" t="s">
        <v>69</v>
      </c>
      <c r="F144" t="str">
        <f t="shared" si="11"/>
        <v>#yi_tangnishangkai.png</v>
      </c>
      <c r="G144">
        <v>4</v>
      </c>
      <c r="H144">
        <v>1</v>
      </c>
      <c r="I144" s="9">
        <v>200327</v>
      </c>
      <c r="J144">
        <v>1</v>
      </c>
      <c r="K144" s="9">
        <v>20</v>
      </c>
      <c r="L144" t="s">
        <v>111</v>
      </c>
      <c r="N144">
        <v>0</v>
      </c>
      <c r="O144">
        <f>VLOOKUP(B144,Sheet1!A:G,7,0)</f>
        <v>6</v>
      </c>
      <c r="P144">
        <f>[1]装备属性分配!$C166</f>
        <v>8872</v>
      </c>
      <c r="Q144">
        <f t="shared" si="14"/>
        <v>6</v>
      </c>
      <c r="R144">
        <f t="shared" si="12"/>
        <v>132</v>
      </c>
      <c r="T144">
        <f t="shared" si="15"/>
        <v>3</v>
      </c>
      <c r="U144">
        <f>ROUND(P144*VLOOKUP(O144,[1]期望属性!$E$23:$F$38,2,0),0)</f>
        <v>7098</v>
      </c>
    </row>
    <row r="145" spans="1:21" x14ac:dyDescent="0.15">
      <c r="A145">
        <f t="shared" si="13"/>
        <v>2063</v>
      </c>
      <c r="B145">
        <f t="shared" si="10"/>
        <v>2</v>
      </c>
      <c r="C145" s="9"/>
      <c r="D145" s="9">
        <v>63</v>
      </c>
      <c r="E145" s="10" t="s">
        <v>69</v>
      </c>
      <c r="F145" t="str">
        <f t="shared" si="11"/>
        <v>#yi_tangnishangkai.png</v>
      </c>
      <c r="G145">
        <v>4</v>
      </c>
      <c r="H145">
        <v>1</v>
      </c>
      <c r="I145" s="9">
        <v>208169</v>
      </c>
      <c r="J145">
        <v>1</v>
      </c>
      <c r="K145" s="9">
        <v>20</v>
      </c>
      <c r="L145" t="s">
        <v>111</v>
      </c>
      <c r="N145">
        <v>0</v>
      </c>
      <c r="O145">
        <f>VLOOKUP(B145,Sheet1!A:G,7,0)</f>
        <v>6</v>
      </c>
      <c r="P145">
        <f>[1]装备属性分配!$C167</f>
        <v>9004</v>
      </c>
      <c r="Q145">
        <f t="shared" si="14"/>
        <v>6</v>
      </c>
      <c r="R145">
        <f t="shared" si="12"/>
        <v>133</v>
      </c>
      <c r="T145">
        <f t="shared" si="15"/>
        <v>3</v>
      </c>
      <c r="U145">
        <f>ROUND(P145*VLOOKUP(O145,[1]期望属性!$E$23:$F$38,2,0),0)</f>
        <v>7203</v>
      </c>
    </row>
    <row r="146" spans="1:21" x14ac:dyDescent="0.15">
      <c r="A146">
        <f t="shared" si="13"/>
        <v>2064</v>
      </c>
      <c r="B146">
        <f t="shared" si="10"/>
        <v>2</v>
      </c>
      <c r="C146" s="9"/>
      <c r="D146" s="9">
        <v>64</v>
      </c>
      <c r="E146" s="10" t="s">
        <v>69</v>
      </c>
      <c r="F146" t="str">
        <f t="shared" si="11"/>
        <v>#yi_tangnishangkai.png</v>
      </c>
      <c r="G146">
        <v>4</v>
      </c>
      <c r="H146">
        <v>1</v>
      </c>
      <c r="I146" s="9">
        <v>216188</v>
      </c>
      <c r="J146">
        <v>6001</v>
      </c>
      <c r="K146" s="9">
        <v>185</v>
      </c>
      <c r="L146">
        <v>6002</v>
      </c>
      <c r="M146">
        <v>185</v>
      </c>
      <c r="N146">
        <v>1</v>
      </c>
      <c r="O146">
        <f>VLOOKUP(B146,Sheet1!A:G,7,0)</f>
        <v>6</v>
      </c>
      <c r="P146">
        <f>[1]装备属性分配!$C168</f>
        <v>9137</v>
      </c>
      <c r="Q146">
        <f t="shared" si="14"/>
        <v>6</v>
      </c>
      <c r="R146">
        <f t="shared" si="12"/>
        <v>1456</v>
      </c>
      <c r="T146">
        <f t="shared" si="15"/>
        <v>3</v>
      </c>
      <c r="U146">
        <f>ROUND(P146*VLOOKUP(O146,[1]期望属性!$E$23:$F$38,2,0),0)</f>
        <v>7310</v>
      </c>
    </row>
    <row r="147" spans="1:21" x14ac:dyDescent="0.15">
      <c r="A147">
        <f t="shared" si="13"/>
        <v>2065</v>
      </c>
      <c r="B147">
        <f t="shared" si="10"/>
        <v>2</v>
      </c>
      <c r="C147" s="9"/>
      <c r="D147" s="9">
        <v>65</v>
      </c>
      <c r="E147" s="10" t="s">
        <v>74</v>
      </c>
      <c r="F147" t="str">
        <f t="shared" si="11"/>
        <v>#yi_guanyukaoshangjia.png</v>
      </c>
      <c r="G147">
        <v>4</v>
      </c>
      <c r="H147">
        <v>2</v>
      </c>
      <c r="I147" s="9">
        <v>224384</v>
      </c>
      <c r="J147">
        <v>1</v>
      </c>
      <c r="K147" s="9">
        <v>20</v>
      </c>
      <c r="L147" t="s">
        <v>111</v>
      </c>
      <c r="N147">
        <v>0</v>
      </c>
      <c r="O147">
        <f>VLOOKUP(B147,Sheet1!A:G,7,0)</f>
        <v>6</v>
      </c>
      <c r="P147">
        <f>[1]装备属性分配!$C169</f>
        <v>10593</v>
      </c>
      <c r="Q147">
        <f t="shared" si="14"/>
        <v>6</v>
      </c>
      <c r="R147">
        <f t="shared" si="12"/>
        <v>152</v>
      </c>
      <c r="T147">
        <f t="shared" si="15"/>
        <v>3</v>
      </c>
      <c r="U147">
        <f>ROUND(P147*VLOOKUP(O147,[1]期望属性!$E$23:$F$38,2,0),0)</f>
        <v>8474</v>
      </c>
    </row>
    <row r="148" spans="1:21" x14ac:dyDescent="0.15">
      <c r="A148">
        <f t="shared" si="13"/>
        <v>2066</v>
      </c>
      <c r="B148">
        <f t="shared" ref="B148:B211" si="16">B68+1</f>
        <v>2</v>
      </c>
      <c r="C148" s="9"/>
      <c r="D148" s="9">
        <v>66</v>
      </c>
      <c r="E148" s="10" t="s">
        <v>74</v>
      </c>
      <c r="F148" t="str">
        <f t="shared" si="11"/>
        <v>#yi_guanyukaoshangjia.png</v>
      </c>
      <c r="G148">
        <v>4</v>
      </c>
      <c r="H148">
        <v>2</v>
      </c>
      <c r="I148" s="9">
        <v>232758</v>
      </c>
      <c r="J148">
        <v>1</v>
      </c>
      <c r="K148" s="9">
        <v>30</v>
      </c>
      <c r="L148" t="s">
        <v>111</v>
      </c>
      <c r="N148">
        <v>0</v>
      </c>
      <c r="O148">
        <f>VLOOKUP(B148,Sheet1!A:G,7,0)</f>
        <v>6</v>
      </c>
      <c r="P148">
        <f>[1]装备属性分配!$C170</f>
        <v>10745</v>
      </c>
      <c r="Q148">
        <f t="shared" si="14"/>
        <v>6</v>
      </c>
      <c r="R148">
        <f t="shared" si="12"/>
        <v>151</v>
      </c>
      <c r="T148">
        <f t="shared" si="15"/>
        <v>3</v>
      </c>
      <c r="U148">
        <f>ROUND(P148*VLOOKUP(O148,[1]期望属性!$E$23:$F$38,2,0),0)</f>
        <v>8596</v>
      </c>
    </row>
    <row r="149" spans="1:21" x14ac:dyDescent="0.15">
      <c r="A149">
        <f t="shared" si="13"/>
        <v>2067</v>
      </c>
      <c r="B149">
        <f t="shared" si="16"/>
        <v>2</v>
      </c>
      <c r="C149" s="9"/>
      <c r="D149" s="9">
        <v>67</v>
      </c>
      <c r="E149" s="10" t="s">
        <v>74</v>
      </c>
      <c r="F149" t="str">
        <f t="shared" si="11"/>
        <v>#yi_guanyukaoshangjia.png</v>
      </c>
      <c r="G149">
        <v>4</v>
      </c>
      <c r="H149">
        <v>2</v>
      </c>
      <c r="I149" s="9">
        <v>241312</v>
      </c>
      <c r="J149">
        <v>1</v>
      </c>
      <c r="K149" s="9">
        <v>30</v>
      </c>
      <c r="L149" t="s">
        <v>111</v>
      </c>
      <c r="N149">
        <v>0</v>
      </c>
      <c r="O149">
        <f>VLOOKUP(B149,Sheet1!A:G,7,0)</f>
        <v>6</v>
      </c>
      <c r="P149">
        <f>[1]装备属性分配!$C171</f>
        <v>10896</v>
      </c>
      <c r="Q149">
        <f t="shared" si="14"/>
        <v>6</v>
      </c>
      <c r="R149">
        <f t="shared" si="12"/>
        <v>151</v>
      </c>
      <c r="T149">
        <f t="shared" si="15"/>
        <v>3</v>
      </c>
      <c r="U149">
        <f>ROUND(P149*VLOOKUP(O149,[1]期望属性!$E$23:$F$38,2,0),0)</f>
        <v>8717</v>
      </c>
    </row>
    <row r="150" spans="1:21" x14ac:dyDescent="0.15">
      <c r="A150">
        <f t="shared" si="13"/>
        <v>2068</v>
      </c>
      <c r="B150">
        <f t="shared" si="16"/>
        <v>2</v>
      </c>
      <c r="C150" s="9"/>
      <c r="D150" s="9">
        <v>68</v>
      </c>
      <c r="E150" s="10" t="s">
        <v>74</v>
      </c>
      <c r="F150" t="str">
        <f t="shared" si="11"/>
        <v>#yi_guanyukaoshangjia.png</v>
      </c>
      <c r="G150">
        <v>4</v>
      </c>
      <c r="H150">
        <v>2</v>
      </c>
      <c r="I150" s="9">
        <v>250046</v>
      </c>
      <c r="J150">
        <v>1</v>
      </c>
      <c r="K150" s="9">
        <v>30</v>
      </c>
      <c r="L150" t="s">
        <v>111</v>
      </c>
      <c r="N150">
        <v>0</v>
      </c>
      <c r="O150">
        <f>VLOOKUP(B150,Sheet1!A:G,7,0)</f>
        <v>6</v>
      </c>
      <c r="P150">
        <f>[1]装备属性分配!$C172</f>
        <v>11047</v>
      </c>
      <c r="Q150">
        <f t="shared" si="14"/>
        <v>6</v>
      </c>
      <c r="R150">
        <f t="shared" si="12"/>
        <v>152</v>
      </c>
      <c r="T150">
        <f t="shared" si="15"/>
        <v>3</v>
      </c>
      <c r="U150">
        <f>ROUND(P150*VLOOKUP(O150,[1]期望属性!$E$23:$F$38,2,0),0)</f>
        <v>8838</v>
      </c>
    </row>
    <row r="151" spans="1:21" x14ac:dyDescent="0.15">
      <c r="A151">
        <f t="shared" si="13"/>
        <v>2069</v>
      </c>
      <c r="B151">
        <f t="shared" si="16"/>
        <v>2</v>
      </c>
      <c r="C151" s="9"/>
      <c r="D151" s="9">
        <v>69</v>
      </c>
      <c r="E151" s="10" t="s">
        <v>74</v>
      </c>
      <c r="F151" t="str">
        <f t="shared" si="11"/>
        <v>#yi_guanyukaoshangjia.png</v>
      </c>
      <c r="G151">
        <v>4</v>
      </c>
      <c r="H151">
        <v>2</v>
      </c>
      <c r="I151" s="9">
        <v>258963</v>
      </c>
      <c r="J151">
        <v>1</v>
      </c>
      <c r="K151" s="9">
        <v>30</v>
      </c>
      <c r="L151" t="s">
        <v>111</v>
      </c>
      <c r="N151">
        <v>0</v>
      </c>
      <c r="O151">
        <f>VLOOKUP(B151,Sheet1!A:G,7,0)</f>
        <v>6</v>
      </c>
      <c r="P151">
        <f>[1]装备属性分配!$C173</f>
        <v>11199</v>
      </c>
      <c r="Q151">
        <f t="shared" si="14"/>
        <v>6</v>
      </c>
      <c r="R151">
        <f t="shared" si="12"/>
        <v>151</v>
      </c>
      <c r="T151">
        <f t="shared" si="15"/>
        <v>3</v>
      </c>
      <c r="U151">
        <f>ROUND(P151*VLOOKUP(O151,[1]期望属性!$E$23:$F$38,2,0),0)</f>
        <v>8959</v>
      </c>
    </row>
    <row r="152" spans="1:21" x14ac:dyDescent="0.15">
      <c r="A152">
        <f t="shared" si="13"/>
        <v>2070</v>
      </c>
      <c r="B152">
        <f t="shared" si="16"/>
        <v>2</v>
      </c>
      <c r="C152" s="9"/>
      <c r="D152" s="9">
        <v>70</v>
      </c>
      <c r="E152" s="10" t="s">
        <v>74</v>
      </c>
      <c r="F152" t="str">
        <f t="shared" si="11"/>
        <v>#yi_guanyukaoshangjia.png</v>
      </c>
      <c r="G152">
        <v>4</v>
      </c>
      <c r="H152">
        <v>2</v>
      </c>
      <c r="I152" s="9">
        <v>268062</v>
      </c>
      <c r="J152">
        <v>1</v>
      </c>
      <c r="K152" s="9">
        <v>30</v>
      </c>
      <c r="L152" t="s">
        <v>111</v>
      </c>
      <c r="N152">
        <v>0</v>
      </c>
      <c r="O152">
        <f>VLOOKUP(B152,Sheet1!A:G,7,0)</f>
        <v>6</v>
      </c>
      <c r="P152">
        <f>[1]装备属性分配!$C174</f>
        <v>11350</v>
      </c>
      <c r="Q152">
        <f t="shared" si="14"/>
        <v>6</v>
      </c>
      <c r="R152">
        <f t="shared" si="12"/>
        <v>151</v>
      </c>
      <c r="T152">
        <f t="shared" si="15"/>
        <v>3</v>
      </c>
      <c r="U152">
        <f>ROUND(P152*VLOOKUP(O152,[1]期望属性!$E$23:$F$38,2,0),0)</f>
        <v>9080</v>
      </c>
    </row>
    <row r="153" spans="1:21" x14ac:dyDescent="0.15">
      <c r="A153">
        <f t="shared" si="13"/>
        <v>2071</v>
      </c>
      <c r="B153">
        <f t="shared" si="16"/>
        <v>2</v>
      </c>
      <c r="C153" s="9"/>
      <c r="D153" s="9">
        <v>71</v>
      </c>
      <c r="E153" s="10" t="s">
        <v>74</v>
      </c>
      <c r="F153" t="str">
        <f t="shared" si="11"/>
        <v>#yi_guanyukaoshangjia.png</v>
      </c>
      <c r="G153">
        <v>4</v>
      </c>
      <c r="H153">
        <v>2</v>
      </c>
      <c r="I153" s="9">
        <v>277344</v>
      </c>
      <c r="J153">
        <v>1</v>
      </c>
      <c r="K153" s="9">
        <v>50</v>
      </c>
      <c r="L153" t="s">
        <v>111</v>
      </c>
      <c r="N153">
        <v>0</v>
      </c>
      <c r="O153">
        <f>VLOOKUP(B153,Sheet1!A:G,7,0)</f>
        <v>6</v>
      </c>
      <c r="P153">
        <f>[1]装备属性分配!$C175</f>
        <v>11501</v>
      </c>
      <c r="Q153">
        <f t="shared" si="14"/>
        <v>6</v>
      </c>
      <c r="R153">
        <f t="shared" si="12"/>
        <v>152</v>
      </c>
      <c r="T153">
        <f t="shared" si="15"/>
        <v>3</v>
      </c>
      <c r="U153">
        <f>ROUND(P153*VLOOKUP(O153,[1]期望属性!$E$23:$F$38,2,0),0)</f>
        <v>9201</v>
      </c>
    </row>
    <row r="154" spans="1:21" x14ac:dyDescent="0.15">
      <c r="A154">
        <f t="shared" si="13"/>
        <v>2072</v>
      </c>
      <c r="B154">
        <f t="shared" si="16"/>
        <v>2</v>
      </c>
      <c r="C154" s="9"/>
      <c r="D154" s="9">
        <v>72</v>
      </c>
      <c r="E154" s="10" t="s">
        <v>74</v>
      </c>
      <c r="F154" t="str">
        <f t="shared" si="11"/>
        <v>#yi_guanyukaoshangjia.png</v>
      </c>
      <c r="G154">
        <v>4</v>
      </c>
      <c r="H154">
        <v>2</v>
      </c>
      <c r="I154" s="9">
        <v>286812</v>
      </c>
      <c r="J154">
        <v>1</v>
      </c>
      <c r="K154" s="9">
        <v>50</v>
      </c>
      <c r="L154" t="s">
        <v>111</v>
      </c>
      <c r="N154">
        <v>0</v>
      </c>
      <c r="O154">
        <f>VLOOKUP(B154,Sheet1!A:G,7,0)</f>
        <v>6</v>
      </c>
      <c r="P154">
        <f>[1]装备属性分配!$C176</f>
        <v>11653</v>
      </c>
      <c r="Q154">
        <f t="shared" si="14"/>
        <v>6</v>
      </c>
      <c r="R154">
        <f t="shared" si="12"/>
        <v>151</v>
      </c>
      <c r="T154">
        <f t="shared" si="15"/>
        <v>3</v>
      </c>
      <c r="U154">
        <f>ROUND(P154*VLOOKUP(O154,[1]期望属性!$E$23:$F$38,2,0),0)</f>
        <v>9322</v>
      </c>
    </row>
    <row r="155" spans="1:21" x14ac:dyDescent="0.15">
      <c r="A155">
        <f t="shared" si="13"/>
        <v>2073</v>
      </c>
      <c r="B155">
        <f t="shared" si="16"/>
        <v>2</v>
      </c>
      <c r="C155" s="9"/>
      <c r="D155" s="9">
        <v>73</v>
      </c>
      <c r="E155" s="10" t="s">
        <v>74</v>
      </c>
      <c r="F155" t="str">
        <f t="shared" si="11"/>
        <v>#yi_guanyukaoshangjia.png</v>
      </c>
      <c r="G155">
        <v>4</v>
      </c>
      <c r="H155">
        <v>2</v>
      </c>
      <c r="I155" s="9">
        <v>296465</v>
      </c>
      <c r="J155">
        <v>1</v>
      </c>
      <c r="K155" s="9">
        <v>50</v>
      </c>
      <c r="L155" t="s">
        <v>111</v>
      </c>
      <c r="N155">
        <v>0</v>
      </c>
      <c r="O155">
        <f>VLOOKUP(B155,Sheet1!A:G,7,0)</f>
        <v>6</v>
      </c>
      <c r="P155">
        <f>[1]装备属性分配!$C177</f>
        <v>11804</v>
      </c>
      <c r="Q155">
        <f t="shared" si="14"/>
        <v>6</v>
      </c>
      <c r="R155">
        <f t="shared" si="12"/>
        <v>151</v>
      </c>
      <c r="T155">
        <f t="shared" si="15"/>
        <v>3</v>
      </c>
      <c r="U155">
        <f>ROUND(P155*VLOOKUP(O155,[1]期望属性!$E$23:$F$38,2,0),0)</f>
        <v>9443</v>
      </c>
    </row>
    <row r="156" spans="1:21" x14ac:dyDescent="0.15">
      <c r="A156">
        <f t="shared" si="13"/>
        <v>2074</v>
      </c>
      <c r="B156">
        <f t="shared" si="16"/>
        <v>2</v>
      </c>
      <c r="C156" s="9"/>
      <c r="D156" s="9">
        <v>74</v>
      </c>
      <c r="E156" s="10" t="s">
        <v>74</v>
      </c>
      <c r="F156" t="str">
        <f t="shared" si="11"/>
        <v>#yi_guanyukaoshangjia.png</v>
      </c>
      <c r="G156">
        <v>4</v>
      </c>
      <c r="H156">
        <v>2</v>
      </c>
      <c r="I156" s="9">
        <v>306306</v>
      </c>
      <c r="J156">
        <v>7001</v>
      </c>
      <c r="K156" s="9">
        <v>250</v>
      </c>
      <c r="L156">
        <v>7002</v>
      </c>
      <c r="M156">
        <v>250</v>
      </c>
      <c r="N156">
        <v>1</v>
      </c>
      <c r="O156">
        <f>VLOOKUP(B156,Sheet1!A:G,7,0)</f>
        <v>6</v>
      </c>
      <c r="P156">
        <f>[1]装备属性分配!$C178</f>
        <v>11955</v>
      </c>
      <c r="Q156">
        <f t="shared" si="14"/>
        <v>6</v>
      </c>
      <c r="R156">
        <f t="shared" si="12"/>
        <v>1665</v>
      </c>
      <c r="T156">
        <f t="shared" si="15"/>
        <v>3</v>
      </c>
      <c r="U156">
        <f>ROUND(P156*VLOOKUP(O156,[1]期望属性!$E$23:$F$38,2,0),0)</f>
        <v>9564</v>
      </c>
    </row>
    <row r="157" spans="1:21" x14ac:dyDescent="0.15">
      <c r="A157">
        <f t="shared" si="13"/>
        <v>2075</v>
      </c>
      <c r="B157">
        <f t="shared" si="16"/>
        <v>2</v>
      </c>
      <c r="C157" s="9"/>
      <c r="D157" s="9">
        <v>75</v>
      </c>
      <c r="E157" s="10" t="s">
        <v>79</v>
      </c>
      <c r="F157" t="str">
        <f t="shared" si="11"/>
        <v>#yi_bawangkaoshangjia.png</v>
      </c>
      <c r="G157">
        <v>5</v>
      </c>
      <c r="H157">
        <v>0</v>
      </c>
      <c r="I157" s="9">
        <v>316334</v>
      </c>
      <c r="J157">
        <v>1</v>
      </c>
      <c r="K157" s="9">
        <v>50</v>
      </c>
      <c r="L157" t="s">
        <v>111</v>
      </c>
      <c r="N157">
        <v>0</v>
      </c>
      <c r="O157">
        <f>VLOOKUP(B157,Sheet1!A:G,7,0)</f>
        <v>6</v>
      </c>
      <c r="P157">
        <f>[1]装备属性分配!$C179</f>
        <v>13620</v>
      </c>
      <c r="Q157">
        <f t="shared" si="14"/>
        <v>6</v>
      </c>
      <c r="R157">
        <f t="shared" si="12"/>
        <v>170</v>
      </c>
      <c r="T157">
        <f t="shared" si="15"/>
        <v>3</v>
      </c>
      <c r="U157">
        <f>ROUND(P157*VLOOKUP(O157,[1]期望属性!$E$23:$F$38,2,0),0)</f>
        <v>10896</v>
      </c>
    </row>
    <row r="158" spans="1:21" x14ac:dyDescent="0.15">
      <c r="A158">
        <f t="shared" si="13"/>
        <v>2076</v>
      </c>
      <c r="B158">
        <f t="shared" si="16"/>
        <v>2</v>
      </c>
      <c r="C158" s="9"/>
      <c r="D158" s="9">
        <v>76</v>
      </c>
      <c r="E158" s="10" t="s">
        <v>79</v>
      </c>
      <c r="F158" t="str">
        <f t="shared" si="11"/>
        <v>#yi_bawangkaoshangjia.png</v>
      </c>
      <c r="G158">
        <v>5</v>
      </c>
      <c r="H158">
        <v>0</v>
      </c>
      <c r="I158" s="9">
        <v>326552</v>
      </c>
      <c r="J158">
        <v>1</v>
      </c>
      <c r="K158" s="9">
        <v>80</v>
      </c>
      <c r="L158" t="s">
        <v>111</v>
      </c>
      <c r="N158">
        <v>0</v>
      </c>
      <c r="O158">
        <f>VLOOKUP(B158,Sheet1!A:G,7,0)</f>
        <v>6</v>
      </c>
      <c r="P158">
        <f>[1]装备属性分配!$C180</f>
        <v>13790</v>
      </c>
      <c r="Q158">
        <f t="shared" si="14"/>
        <v>6</v>
      </c>
      <c r="R158">
        <f t="shared" si="12"/>
        <v>171</v>
      </c>
      <c r="T158">
        <f t="shared" si="15"/>
        <v>3</v>
      </c>
      <c r="U158">
        <f>ROUND(P158*VLOOKUP(O158,[1]期望属性!$E$23:$F$38,2,0),0)</f>
        <v>11032</v>
      </c>
    </row>
    <row r="159" spans="1:21" x14ac:dyDescent="0.15">
      <c r="A159">
        <f t="shared" si="13"/>
        <v>2077</v>
      </c>
      <c r="B159">
        <f t="shared" si="16"/>
        <v>2</v>
      </c>
      <c r="C159" s="9"/>
      <c r="D159" s="9">
        <v>77</v>
      </c>
      <c r="E159" s="10" t="s">
        <v>79</v>
      </c>
      <c r="F159" t="str">
        <f t="shared" si="11"/>
        <v>#yi_bawangkaoshangjia.png</v>
      </c>
      <c r="G159">
        <v>5</v>
      </c>
      <c r="H159">
        <v>0</v>
      </c>
      <c r="I159" s="9">
        <v>336959</v>
      </c>
      <c r="J159">
        <v>1</v>
      </c>
      <c r="K159" s="9">
        <v>80</v>
      </c>
      <c r="L159" t="s">
        <v>111</v>
      </c>
      <c r="N159">
        <v>0</v>
      </c>
      <c r="O159">
        <f>VLOOKUP(B159,Sheet1!A:G,7,0)</f>
        <v>6</v>
      </c>
      <c r="P159">
        <f>[1]装备属性分配!$C181</f>
        <v>13961</v>
      </c>
      <c r="Q159">
        <f t="shared" si="14"/>
        <v>6</v>
      </c>
      <c r="R159">
        <f t="shared" si="12"/>
        <v>170</v>
      </c>
      <c r="T159">
        <f t="shared" si="15"/>
        <v>3</v>
      </c>
      <c r="U159">
        <f>ROUND(P159*VLOOKUP(O159,[1]期望属性!$E$23:$F$38,2,0),0)</f>
        <v>11169</v>
      </c>
    </row>
    <row r="160" spans="1:21" x14ac:dyDescent="0.15">
      <c r="A160">
        <f t="shared" si="13"/>
        <v>2078</v>
      </c>
      <c r="B160">
        <f t="shared" si="16"/>
        <v>2</v>
      </c>
      <c r="C160" s="9"/>
      <c r="D160" s="9">
        <v>78</v>
      </c>
      <c r="E160" s="10" t="s">
        <v>79</v>
      </c>
      <c r="F160" t="str">
        <f t="shared" si="11"/>
        <v>#yi_bawangkaoshangjia.png</v>
      </c>
      <c r="G160">
        <v>5</v>
      </c>
      <c r="H160">
        <v>0</v>
      </c>
      <c r="I160" s="9">
        <v>347557</v>
      </c>
      <c r="J160">
        <v>1</v>
      </c>
      <c r="K160" s="9">
        <v>80</v>
      </c>
      <c r="L160" t="s">
        <v>111</v>
      </c>
      <c r="N160">
        <v>0</v>
      </c>
      <c r="O160">
        <f>VLOOKUP(B160,Sheet1!A:G,7,0)</f>
        <v>6</v>
      </c>
      <c r="P160">
        <f>[1]装备属性分配!$C182</f>
        <v>14131</v>
      </c>
      <c r="Q160">
        <f t="shared" si="14"/>
        <v>6</v>
      </c>
      <c r="R160">
        <f t="shared" si="12"/>
        <v>170</v>
      </c>
      <c r="T160">
        <f t="shared" si="15"/>
        <v>3</v>
      </c>
      <c r="U160">
        <f>ROUND(P160*VLOOKUP(O160,[1]期望属性!$E$23:$F$38,2,0),0)</f>
        <v>11305</v>
      </c>
    </row>
    <row r="161" spans="1:21" x14ac:dyDescent="0.15">
      <c r="A161">
        <f t="shared" si="13"/>
        <v>2079</v>
      </c>
      <c r="B161">
        <f t="shared" si="16"/>
        <v>2</v>
      </c>
      <c r="C161" s="9"/>
      <c r="D161" s="9">
        <v>79</v>
      </c>
      <c r="E161" s="10" t="s">
        <v>79</v>
      </c>
      <c r="F161" t="str">
        <f t="shared" si="11"/>
        <v>#yi_bawangkaoshangjia.png</v>
      </c>
      <c r="G161">
        <v>5</v>
      </c>
      <c r="H161">
        <v>0</v>
      </c>
      <c r="I161" s="9">
        <v>358348</v>
      </c>
      <c r="J161">
        <v>1</v>
      </c>
      <c r="K161" s="9">
        <v>80</v>
      </c>
      <c r="L161" t="s">
        <v>111</v>
      </c>
      <c r="N161">
        <v>0</v>
      </c>
      <c r="O161">
        <f>VLOOKUP(B161,Sheet1!A:G,7,0)</f>
        <v>6</v>
      </c>
      <c r="P161">
        <f>[1]装备属性分配!$C183</f>
        <v>14301</v>
      </c>
      <c r="Q161">
        <f t="shared" si="14"/>
        <v>6</v>
      </c>
      <c r="R161">
        <f t="shared" si="12"/>
        <v>171</v>
      </c>
      <c r="T161">
        <f t="shared" si="15"/>
        <v>3</v>
      </c>
      <c r="U161">
        <f>ROUND(P161*VLOOKUP(O161,[1]期望属性!$E$23:$F$38,2,0),0)</f>
        <v>11441</v>
      </c>
    </row>
    <row r="162" spans="1:21" x14ac:dyDescent="0.15">
      <c r="A162">
        <f t="shared" si="13"/>
        <v>2080</v>
      </c>
      <c r="B162">
        <f t="shared" si="16"/>
        <v>2</v>
      </c>
      <c r="C162" s="9"/>
      <c r="D162" s="9">
        <v>80</v>
      </c>
      <c r="E162" s="10" t="s">
        <v>79</v>
      </c>
      <c r="F162" t="str">
        <f t="shared" si="11"/>
        <v>#yi_bawangkaoshangjia.png</v>
      </c>
      <c r="G162">
        <v>5</v>
      </c>
      <c r="H162">
        <v>0</v>
      </c>
      <c r="I162" s="9">
        <v>369331</v>
      </c>
      <c r="K162" s="9"/>
      <c r="L162" t="s">
        <v>111</v>
      </c>
      <c r="N162">
        <v>0</v>
      </c>
      <c r="O162">
        <f>VLOOKUP(B162,Sheet1!A:G,7,0)</f>
        <v>6</v>
      </c>
      <c r="P162">
        <f>[1]装备属性分配!$C184</f>
        <v>14472</v>
      </c>
      <c r="Q162">
        <f t="shared" si="14"/>
        <v>6</v>
      </c>
      <c r="R162">
        <f t="shared" si="12"/>
        <v>0</v>
      </c>
      <c r="T162">
        <f t="shared" si="15"/>
        <v>3</v>
      </c>
      <c r="U162">
        <f>ROUND(P162*VLOOKUP(O162,[1]期望属性!$E$23:$F$38,2,0),0)</f>
        <v>11578</v>
      </c>
    </row>
    <row r="163" spans="1:21" x14ac:dyDescent="0.15">
      <c r="A163">
        <f t="shared" si="13"/>
        <v>3001</v>
      </c>
      <c r="B163">
        <f t="shared" si="16"/>
        <v>3</v>
      </c>
      <c r="C163" s="9"/>
      <c r="D163" s="9">
        <v>1</v>
      </c>
      <c r="E163" s="10" t="s">
        <v>45</v>
      </c>
      <c r="F163" t="str">
        <f t="shared" si="11"/>
        <v>#yaodai_sudai.png</v>
      </c>
      <c r="G163">
        <v>1</v>
      </c>
      <c r="H163">
        <v>0</v>
      </c>
      <c r="I163" s="9">
        <v>10</v>
      </c>
      <c r="J163">
        <v>1</v>
      </c>
      <c r="K163" s="9">
        <v>1</v>
      </c>
      <c r="L163" t="s">
        <v>111</v>
      </c>
      <c r="N163">
        <v>0</v>
      </c>
      <c r="O163">
        <f>VLOOKUP(B163,Sheet1!A:G,7,0)</f>
        <v>1</v>
      </c>
      <c r="P163">
        <f>[1]装备属性分配!$D105</f>
        <v>2217</v>
      </c>
      <c r="Q163">
        <f t="shared" si="14"/>
        <v>1</v>
      </c>
      <c r="R163">
        <f t="shared" si="12"/>
        <v>369</v>
      </c>
      <c r="T163">
        <f t="shared" si="15"/>
        <v>4</v>
      </c>
      <c r="U163">
        <f>ROUND(P163*VLOOKUP(O163,[1]期望属性!$E$23:$F$38,2,0),0)</f>
        <v>75</v>
      </c>
    </row>
    <row r="164" spans="1:21" x14ac:dyDescent="0.15">
      <c r="A164">
        <f t="shared" si="13"/>
        <v>3002</v>
      </c>
      <c r="B164">
        <f t="shared" si="16"/>
        <v>3</v>
      </c>
      <c r="C164" s="9"/>
      <c r="D164" s="9">
        <v>2</v>
      </c>
      <c r="E164" s="10" t="s">
        <v>45</v>
      </c>
      <c r="F164" t="str">
        <f t="shared" si="11"/>
        <v>#yaodai_sudai.png</v>
      </c>
      <c r="G164">
        <v>1</v>
      </c>
      <c r="H164">
        <v>0</v>
      </c>
      <c r="I164" s="9">
        <v>52</v>
      </c>
      <c r="J164">
        <v>1</v>
      </c>
      <c r="K164" s="9">
        <v>1</v>
      </c>
      <c r="L164" t="s">
        <v>111</v>
      </c>
      <c r="N164">
        <v>0</v>
      </c>
      <c r="O164">
        <f>VLOOKUP(B164,Sheet1!A:G,7,0)</f>
        <v>1</v>
      </c>
      <c r="P164">
        <f>[1]装备属性分配!$D106</f>
        <v>2586</v>
      </c>
      <c r="Q164">
        <f t="shared" si="14"/>
        <v>1</v>
      </c>
      <c r="R164">
        <f t="shared" si="12"/>
        <v>370</v>
      </c>
      <c r="T164">
        <f t="shared" si="15"/>
        <v>4</v>
      </c>
      <c r="U164">
        <f>ROUND(P164*VLOOKUP(O164,[1]期望属性!$E$23:$F$38,2,0),0)</f>
        <v>88</v>
      </c>
    </row>
    <row r="165" spans="1:21" x14ac:dyDescent="0.15">
      <c r="A165">
        <f t="shared" si="13"/>
        <v>3003</v>
      </c>
      <c r="B165">
        <f t="shared" si="16"/>
        <v>3</v>
      </c>
      <c r="C165" s="9"/>
      <c r="D165" s="9">
        <v>3</v>
      </c>
      <c r="E165" s="10" t="s">
        <v>45</v>
      </c>
      <c r="F165" t="str">
        <f t="shared" si="11"/>
        <v>#yaodai_sudai.png</v>
      </c>
      <c r="G165">
        <v>1</v>
      </c>
      <c r="H165">
        <v>0</v>
      </c>
      <c r="I165" s="9">
        <v>139</v>
      </c>
      <c r="J165">
        <v>1</v>
      </c>
      <c r="K165" s="9">
        <v>1</v>
      </c>
      <c r="L165" t="s">
        <v>111</v>
      </c>
      <c r="N165">
        <v>0</v>
      </c>
      <c r="O165">
        <f>VLOOKUP(B165,Sheet1!A:G,7,0)</f>
        <v>1</v>
      </c>
      <c r="P165">
        <f>[1]装备属性分配!$D107</f>
        <v>2956</v>
      </c>
      <c r="Q165">
        <f t="shared" si="14"/>
        <v>1</v>
      </c>
      <c r="R165">
        <f t="shared" si="12"/>
        <v>370</v>
      </c>
      <c r="T165">
        <f t="shared" si="15"/>
        <v>4</v>
      </c>
      <c r="U165">
        <f>ROUND(P165*VLOOKUP(O165,[1]期望属性!$E$23:$F$38,2,0),0)</f>
        <v>101</v>
      </c>
    </row>
    <row r="166" spans="1:21" x14ac:dyDescent="0.15">
      <c r="A166">
        <f t="shared" si="13"/>
        <v>3004</v>
      </c>
      <c r="B166">
        <f t="shared" si="16"/>
        <v>3</v>
      </c>
      <c r="C166" s="9"/>
      <c r="D166" s="9">
        <v>4</v>
      </c>
      <c r="E166" s="10" t="s">
        <v>45</v>
      </c>
      <c r="F166" t="str">
        <f t="shared" si="11"/>
        <v>#yaodai_sudai.png</v>
      </c>
      <c r="G166">
        <v>1</v>
      </c>
      <c r="H166">
        <v>0</v>
      </c>
      <c r="I166" s="9">
        <v>278</v>
      </c>
      <c r="J166">
        <v>1</v>
      </c>
      <c r="K166" s="9">
        <v>1</v>
      </c>
      <c r="L166" t="s">
        <v>111</v>
      </c>
      <c r="N166">
        <v>0</v>
      </c>
      <c r="O166">
        <f>VLOOKUP(B166,Sheet1!A:G,7,0)</f>
        <v>1</v>
      </c>
      <c r="P166">
        <f>[1]装备属性分配!$D108</f>
        <v>3326</v>
      </c>
      <c r="Q166">
        <f t="shared" si="14"/>
        <v>1</v>
      </c>
      <c r="R166">
        <f t="shared" si="12"/>
        <v>369</v>
      </c>
      <c r="T166">
        <f t="shared" si="15"/>
        <v>4</v>
      </c>
      <c r="U166">
        <f>ROUND(P166*VLOOKUP(O166,[1]期望属性!$E$23:$F$38,2,0),0)</f>
        <v>113</v>
      </c>
    </row>
    <row r="167" spans="1:21" x14ac:dyDescent="0.15">
      <c r="A167">
        <f t="shared" si="13"/>
        <v>3005</v>
      </c>
      <c r="B167">
        <f t="shared" si="16"/>
        <v>3</v>
      </c>
      <c r="C167" s="9"/>
      <c r="D167" s="9">
        <v>5</v>
      </c>
      <c r="E167" s="10" t="s">
        <v>45</v>
      </c>
      <c r="F167" t="str">
        <f t="shared" si="11"/>
        <v>#yaodai_sudai.png</v>
      </c>
      <c r="G167">
        <v>1</v>
      </c>
      <c r="H167">
        <v>0</v>
      </c>
      <c r="I167" s="9">
        <v>475</v>
      </c>
      <c r="J167">
        <v>1</v>
      </c>
      <c r="K167" s="9">
        <v>1</v>
      </c>
      <c r="L167" t="s">
        <v>111</v>
      </c>
      <c r="N167">
        <v>0</v>
      </c>
      <c r="O167">
        <f>VLOOKUP(B167,Sheet1!A:G,7,0)</f>
        <v>1</v>
      </c>
      <c r="P167">
        <f>[1]装备属性分配!$D109</f>
        <v>3695</v>
      </c>
      <c r="Q167">
        <f t="shared" si="14"/>
        <v>1</v>
      </c>
      <c r="R167">
        <f t="shared" si="12"/>
        <v>4435</v>
      </c>
      <c r="T167">
        <f t="shared" si="15"/>
        <v>4</v>
      </c>
      <c r="U167">
        <f>ROUND(P167*VLOOKUP(O167,[1]期望属性!$E$23:$F$38,2,0),0)</f>
        <v>126</v>
      </c>
    </row>
    <row r="168" spans="1:21" x14ac:dyDescent="0.15">
      <c r="A168">
        <f t="shared" si="13"/>
        <v>3006</v>
      </c>
      <c r="B168">
        <f t="shared" si="16"/>
        <v>3</v>
      </c>
      <c r="C168" s="9"/>
      <c r="D168" s="9">
        <v>6</v>
      </c>
      <c r="E168" s="10" t="s">
        <v>45</v>
      </c>
      <c r="F168" t="str">
        <f t="shared" si="11"/>
        <v>#yaodai_sudai.png</v>
      </c>
      <c r="G168">
        <v>1</v>
      </c>
      <c r="H168">
        <v>0</v>
      </c>
      <c r="I168" s="9">
        <v>737</v>
      </c>
      <c r="J168">
        <v>1</v>
      </c>
      <c r="K168" s="9">
        <v>1</v>
      </c>
      <c r="L168" t="s">
        <v>111</v>
      </c>
      <c r="N168">
        <v>0</v>
      </c>
      <c r="O168">
        <f>VLOOKUP(B168,Sheet1!A:G,7,0)</f>
        <v>1</v>
      </c>
      <c r="P168">
        <f>[1]装备属性分配!$D110</f>
        <v>8130</v>
      </c>
      <c r="Q168">
        <f t="shared" si="14"/>
        <v>1</v>
      </c>
      <c r="R168">
        <f t="shared" si="12"/>
        <v>739</v>
      </c>
      <c r="T168">
        <f t="shared" si="15"/>
        <v>4</v>
      </c>
      <c r="U168">
        <f>ROUND(P168*VLOOKUP(O168,[1]期望属性!$E$23:$F$38,2,0),0)</f>
        <v>276</v>
      </c>
    </row>
    <row r="169" spans="1:21" x14ac:dyDescent="0.15">
      <c r="A169">
        <f t="shared" si="13"/>
        <v>3007</v>
      </c>
      <c r="B169">
        <f t="shared" si="16"/>
        <v>3</v>
      </c>
      <c r="C169" s="9"/>
      <c r="D169" s="9">
        <v>7</v>
      </c>
      <c r="E169" s="10" t="s">
        <v>45</v>
      </c>
      <c r="F169" t="str">
        <f t="shared" si="11"/>
        <v>#yaodai_sudai.png</v>
      </c>
      <c r="G169">
        <v>1</v>
      </c>
      <c r="H169">
        <v>0</v>
      </c>
      <c r="I169" s="9">
        <v>1067</v>
      </c>
      <c r="J169">
        <v>1</v>
      </c>
      <c r="K169" s="9">
        <v>1</v>
      </c>
      <c r="L169" t="s">
        <v>111</v>
      </c>
      <c r="N169">
        <v>0</v>
      </c>
      <c r="O169">
        <f>VLOOKUP(B169,Sheet1!A:G,7,0)</f>
        <v>1</v>
      </c>
      <c r="P169">
        <f>[1]装备属性分配!$D111</f>
        <v>8869</v>
      </c>
      <c r="Q169">
        <f t="shared" si="14"/>
        <v>1</v>
      </c>
      <c r="R169">
        <f t="shared" si="12"/>
        <v>739</v>
      </c>
      <c r="T169">
        <f t="shared" si="15"/>
        <v>4</v>
      </c>
      <c r="U169">
        <f>ROUND(P169*VLOOKUP(O169,[1]期望属性!$E$23:$F$38,2,0),0)</f>
        <v>302</v>
      </c>
    </row>
    <row r="170" spans="1:21" x14ac:dyDescent="0.15">
      <c r="A170">
        <f t="shared" si="13"/>
        <v>3008</v>
      </c>
      <c r="B170">
        <f t="shared" si="16"/>
        <v>3</v>
      </c>
      <c r="C170" s="9"/>
      <c r="D170" s="9">
        <v>8</v>
      </c>
      <c r="E170" s="10" t="s">
        <v>45</v>
      </c>
      <c r="F170" t="str">
        <f t="shared" si="11"/>
        <v>#yaodai_sudai.png</v>
      </c>
      <c r="G170">
        <v>1</v>
      </c>
      <c r="H170">
        <v>0</v>
      </c>
      <c r="I170" s="9">
        <v>1470</v>
      </c>
      <c r="J170">
        <v>1</v>
      </c>
      <c r="K170" s="9">
        <v>1</v>
      </c>
      <c r="L170" t="s">
        <v>111</v>
      </c>
      <c r="N170">
        <v>0</v>
      </c>
      <c r="O170">
        <f>VLOOKUP(B170,Sheet1!A:G,7,0)</f>
        <v>1</v>
      </c>
      <c r="P170">
        <f>[1]装备属性分配!$D112</f>
        <v>9608</v>
      </c>
      <c r="Q170">
        <f t="shared" si="14"/>
        <v>1</v>
      </c>
      <c r="R170">
        <f t="shared" si="12"/>
        <v>739</v>
      </c>
      <c r="T170">
        <f t="shared" si="15"/>
        <v>4</v>
      </c>
      <c r="U170">
        <f>ROUND(P170*VLOOKUP(O170,[1]期望属性!$E$23:$F$38,2,0),0)</f>
        <v>327</v>
      </c>
    </row>
    <row r="171" spans="1:21" x14ac:dyDescent="0.15">
      <c r="A171">
        <f t="shared" si="13"/>
        <v>3009</v>
      </c>
      <c r="B171">
        <f t="shared" si="16"/>
        <v>3</v>
      </c>
      <c r="C171" s="9"/>
      <c r="D171" s="9">
        <v>9</v>
      </c>
      <c r="E171" s="10" t="s">
        <v>45</v>
      </c>
      <c r="F171" t="str">
        <f t="shared" si="11"/>
        <v>#yaodai_sudai.png</v>
      </c>
      <c r="G171">
        <v>1</v>
      </c>
      <c r="H171">
        <v>0</v>
      </c>
      <c r="I171" s="9">
        <v>1950</v>
      </c>
      <c r="J171">
        <v>1</v>
      </c>
      <c r="K171" s="9">
        <v>1</v>
      </c>
      <c r="L171" t="s">
        <v>111</v>
      </c>
      <c r="N171">
        <v>0</v>
      </c>
      <c r="O171">
        <f>VLOOKUP(B171,Sheet1!A:G,7,0)</f>
        <v>1</v>
      </c>
      <c r="P171">
        <f>[1]装备属性分配!$D113</f>
        <v>10347</v>
      </c>
      <c r="Q171">
        <f t="shared" si="14"/>
        <v>1</v>
      </c>
      <c r="R171">
        <f t="shared" si="12"/>
        <v>739</v>
      </c>
      <c r="T171">
        <f t="shared" si="15"/>
        <v>4</v>
      </c>
      <c r="U171">
        <f>ROUND(P171*VLOOKUP(O171,[1]期望属性!$E$23:$F$38,2,0),0)</f>
        <v>352</v>
      </c>
    </row>
    <row r="172" spans="1:21" x14ac:dyDescent="0.15">
      <c r="A172">
        <f t="shared" si="13"/>
        <v>3010</v>
      </c>
      <c r="B172">
        <f t="shared" si="16"/>
        <v>3</v>
      </c>
      <c r="C172" s="9"/>
      <c r="D172" s="9">
        <v>10</v>
      </c>
      <c r="E172" s="10" t="s">
        <v>45</v>
      </c>
      <c r="F172" t="str">
        <f t="shared" si="11"/>
        <v>#yaodai_sudai.png</v>
      </c>
      <c r="G172">
        <v>1</v>
      </c>
      <c r="H172">
        <v>0</v>
      </c>
      <c r="I172" s="9">
        <v>2511</v>
      </c>
      <c r="J172">
        <v>1</v>
      </c>
      <c r="K172" s="9">
        <v>1</v>
      </c>
      <c r="L172" t="s">
        <v>111</v>
      </c>
      <c r="N172">
        <v>0</v>
      </c>
      <c r="O172">
        <f>VLOOKUP(B172,Sheet1!A:G,7,0)</f>
        <v>1</v>
      </c>
      <c r="P172">
        <f>[1]装备属性分配!$D114</f>
        <v>11086</v>
      </c>
      <c r="Q172">
        <f t="shared" si="14"/>
        <v>1</v>
      </c>
      <c r="R172">
        <f t="shared" si="12"/>
        <v>740</v>
      </c>
      <c r="T172">
        <f t="shared" si="15"/>
        <v>4</v>
      </c>
      <c r="U172">
        <f>ROUND(P172*VLOOKUP(O172,[1]期望属性!$E$23:$F$38,2,0),0)</f>
        <v>377</v>
      </c>
    </row>
    <row r="173" spans="1:21" x14ac:dyDescent="0.15">
      <c r="A173">
        <f t="shared" si="13"/>
        <v>3011</v>
      </c>
      <c r="B173">
        <f t="shared" si="16"/>
        <v>3</v>
      </c>
      <c r="C173" s="9"/>
      <c r="D173" s="9">
        <v>11</v>
      </c>
      <c r="E173" s="10" t="s">
        <v>45</v>
      </c>
      <c r="F173" t="str">
        <f t="shared" si="11"/>
        <v>#yaodai_sudai.png</v>
      </c>
      <c r="G173">
        <v>1</v>
      </c>
      <c r="H173">
        <v>0</v>
      </c>
      <c r="I173" s="9">
        <v>3157</v>
      </c>
      <c r="J173">
        <v>1</v>
      </c>
      <c r="K173" s="9">
        <v>2</v>
      </c>
      <c r="L173" t="s">
        <v>111</v>
      </c>
      <c r="N173">
        <v>0</v>
      </c>
      <c r="O173">
        <f>VLOOKUP(B173,Sheet1!A:G,7,0)</f>
        <v>1</v>
      </c>
      <c r="P173">
        <f>[1]装备属性分配!$D115</f>
        <v>11826</v>
      </c>
      <c r="Q173">
        <f t="shared" si="14"/>
        <v>1</v>
      </c>
      <c r="R173">
        <f t="shared" si="12"/>
        <v>739</v>
      </c>
      <c r="T173">
        <f t="shared" si="15"/>
        <v>4</v>
      </c>
      <c r="U173">
        <f>ROUND(P173*VLOOKUP(O173,[1]期望属性!$E$23:$F$38,2,0),0)</f>
        <v>402</v>
      </c>
    </row>
    <row r="174" spans="1:21" x14ac:dyDescent="0.15">
      <c r="A174">
        <f t="shared" si="13"/>
        <v>3012</v>
      </c>
      <c r="B174">
        <f t="shared" si="16"/>
        <v>3</v>
      </c>
      <c r="C174" s="9"/>
      <c r="D174" s="9">
        <v>12</v>
      </c>
      <c r="E174" s="10" t="s">
        <v>45</v>
      </c>
      <c r="F174" t="str">
        <f t="shared" si="11"/>
        <v>#yaodai_sudai.png</v>
      </c>
      <c r="G174">
        <v>1</v>
      </c>
      <c r="H174">
        <v>0</v>
      </c>
      <c r="I174" s="9">
        <v>3890</v>
      </c>
      <c r="J174">
        <v>1</v>
      </c>
      <c r="K174" s="9">
        <v>2</v>
      </c>
      <c r="L174" t="s">
        <v>111</v>
      </c>
      <c r="N174">
        <v>0</v>
      </c>
      <c r="O174">
        <f>VLOOKUP(B174,Sheet1!A:G,7,0)</f>
        <v>1</v>
      </c>
      <c r="P174">
        <f>[1]装备属性分配!$D116</f>
        <v>12565</v>
      </c>
      <c r="Q174">
        <f t="shared" si="14"/>
        <v>1</v>
      </c>
      <c r="R174">
        <f t="shared" si="12"/>
        <v>739</v>
      </c>
      <c r="T174">
        <f t="shared" si="15"/>
        <v>4</v>
      </c>
      <c r="U174">
        <f>ROUND(P174*VLOOKUP(O174,[1]期望属性!$E$23:$F$38,2,0),0)</f>
        <v>427</v>
      </c>
    </row>
    <row r="175" spans="1:21" x14ac:dyDescent="0.15">
      <c r="A175">
        <f t="shared" si="13"/>
        <v>3013</v>
      </c>
      <c r="B175">
        <f t="shared" si="16"/>
        <v>3</v>
      </c>
      <c r="C175" s="9"/>
      <c r="D175" s="9">
        <v>13</v>
      </c>
      <c r="E175" s="10" t="s">
        <v>45</v>
      </c>
      <c r="F175" t="str">
        <f t="shared" si="11"/>
        <v>#yaodai_sudai.png</v>
      </c>
      <c r="G175">
        <v>1</v>
      </c>
      <c r="H175">
        <v>0</v>
      </c>
      <c r="I175" s="9">
        <v>4714</v>
      </c>
      <c r="J175">
        <v>1</v>
      </c>
      <c r="K175" s="9">
        <v>2</v>
      </c>
      <c r="L175" t="s">
        <v>111</v>
      </c>
      <c r="N175">
        <v>0</v>
      </c>
      <c r="O175">
        <f>VLOOKUP(B175,Sheet1!A:G,7,0)</f>
        <v>1</v>
      </c>
      <c r="P175">
        <f>[1]装备属性分配!$D117</f>
        <v>13304</v>
      </c>
      <c r="Q175">
        <f t="shared" si="14"/>
        <v>1</v>
      </c>
      <c r="R175">
        <f t="shared" si="12"/>
        <v>739</v>
      </c>
      <c r="T175">
        <f t="shared" si="15"/>
        <v>4</v>
      </c>
      <c r="U175">
        <f>ROUND(P175*VLOOKUP(O175,[1]期望属性!$E$23:$F$38,2,0),0)</f>
        <v>452</v>
      </c>
    </row>
    <row r="176" spans="1:21" x14ac:dyDescent="0.15">
      <c r="A176">
        <f t="shared" si="13"/>
        <v>3014</v>
      </c>
      <c r="B176">
        <f t="shared" si="16"/>
        <v>3</v>
      </c>
      <c r="C176" s="9"/>
      <c r="D176" s="9">
        <v>14</v>
      </c>
      <c r="E176" s="10" t="s">
        <v>45</v>
      </c>
      <c r="F176" t="str">
        <f t="shared" si="11"/>
        <v>#yaodai_sudai.png</v>
      </c>
      <c r="G176">
        <v>1</v>
      </c>
      <c r="H176">
        <v>0</v>
      </c>
      <c r="I176" s="9">
        <v>5632</v>
      </c>
      <c r="J176">
        <v>1</v>
      </c>
      <c r="K176" s="9">
        <v>2</v>
      </c>
      <c r="L176" t="s">
        <v>111</v>
      </c>
      <c r="N176">
        <v>0</v>
      </c>
      <c r="O176">
        <f>VLOOKUP(B176,Sheet1!A:G,7,0)</f>
        <v>1</v>
      </c>
      <c r="P176">
        <f>[1]装备属性分配!$D118</f>
        <v>14043</v>
      </c>
      <c r="Q176">
        <f t="shared" si="14"/>
        <v>1</v>
      </c>
      <c r="R176">
        <f t="shared" si="12"/>
        <v>739</v>
      </c>
      <c r="T176">
        <f t="shared" si="15"/>
        <v>4</v>
      </c>
      <c r="U176">
        <f>ROUND(P176*VLOOKUP(O176,[1]期望属性!$E$23:$F$38,2,0),0)</f>
        <v>477</v>
      </c>
    </row>
    <row r="177" spans="1:21" x14ac:dyDescent="0.15">
      <c r="A177">
        <f t="shared" si="13"/>
        <v>3015</v>
      </c>
      <c r="B177">
        <f t="shared" si="16"/>
        <v>3</v>
      </c>
      <c r="C177" s="9"/>
      <c r="D177" s="9">
        <v>15</v>
      </c>
      <c r="E177" s="10" t="s">
        <v>45</v>
      </c>
      <c r="F177" t="str">
        <f t="shared" si="11"/>
        <v>#yaodai_sudai.png</v>
      </c>
      <c r="G177">
        <v>1</v>
      </c>
      <c r="H177">
        <v>0</v>
      </c>
      <c r="I177" s="9">
        <v>6646</v>
      </c>
      <c r="J177">
        <v>1001</v>
      </c>
      <c r="K177" s="9">
        <v>10</v>
      </c>
      <c r="L177">
        <v>1002</v>
      </c>
      <c r="M177">
        <v>10</v>
      </c>
      <c r="N177">
        <v>1</v>
      </c>
      <c r="O177">
        <f>VLOOKUP(B177,Sheet1!A:G,7,0)</f>
        <v>1</v>
      </c>
      <c r="P177">
        <f>[1]装备属性分配!$D119</f>
        <v>14782</v>
      </c>
      <c r="Q177">
        <f t="shared" si="14"/>
        <v>1</v>
      </c>
      <c r="R177">
        <f t="shared" si="12"/>
        <v>8500</v>
      </c>
      <c r="T177">
        <f t="shared" si="15"/>
        <v>4</v>
      </c>
      <c r="U177">
        <f>ROUND(P177*VLOOKUP(O177,[1]期望属性!$E$23:$F$38,2,0),0)</f>
        <v>503</v>
      </c>
    </row>
    <row r="178" spans="1:21" x14ac:dyDescent="0.15">
      <c r="A178">
        <f t="shared" si="13"/>
        <v>3016</v>
      </c>
      <c r="B178">
        <f t="shared" si="16"/>
        <v>3</v>
      </c>
      <c r="C178" s="9"/>
      <c r="D178" s="9">
        <v>16</v>
      </c>
      <c r="E178" s="10" t="s">
        <v>50</v>
      </c>
      <c r="F178" t="str">
        <f t="shared" si="11"/>
        <v>#yaodai_koudai.png</v>
      </c>
      <c r="G178">
        <v>2</v>
      </c>
      <c r="H178">
        <v>0</v>
      </c>
      <c r="I178" s="9">
        <v>7760</v>
      </c>
      <c r="J178">
        <v>1</v>
      </c>
      <c r="K178" s="9">
        <v>2</v>
      </c>
      <c r="L178" t="s">
        <v>111</v>
      </c>
      <c r="N178">
        <v>0</v>
      </c>
      <c r="O178">
        <f>VLOOKUP(B178,Sheet1!A:G,7,0)</f>
        <v>1</v>
      </c>
      <c r="P178">
        <f>[1]装备属性分配!$D120</f>
        <v>23282</v>
      </c>
      <c r="Q178">
        <f t="shared" si="14"/>
        <v>1</v>
      </c>
      <c r="R178">
        <f t="shared" si="12"/>
        <v>1109</v>
      </c>
      <c r="T178">
        <f t="shared" si="15"/>
        <v>4</v>
      </c>
      <c r="U178">
        <f>ROUND(P178*VLOOKUP(O178,[1]期望属性!$E$23:$F$38,2,0),0)</f>
        <v>792</v>
      </c>
    </row>
    <row r="179" spans="1:21" x14ac:dyDescent="0.15">
      <c r="A179">
        <f t="shared" si="13"/>
        <v>3017</v>
      </c>
      <c r="B179">
        <f t="shared" si="16"/>
        <v>3</v>
      </c>
      <c r="C179" s="9"/>
      <c r="D179" s="9">
        <v>17</v>
      </c>
      <c r="E179" s="10" t="s">
        <v>50</v>
      </c>
      <c r="F179" t="str">
        <f t="shared" si="11"/>
        <v>#yaodai_koudai.png</v>
      </c>
      <c r="G179">
        <v>2</v>
      </c>
      <c r="H179">
        <v>0</v>
      </c>
      <c r="I179" s="9">
        <v>8975</v>
      </c>
      <c r="J179">
        <v>1</v>
      </c>
      <c r="K179" s="9">
        <v>2</v>
      </c>
      <c r="L179" t="s">
        <v>111</v>
      </c>
      <c r="N179">
        <v>0</v>
      </c>
      <c r="O179">
        <f>VLOOKUP(B179,Sheet1!A:G,7,0)</f>
        <v>1</v>
      </c>
      <c r="P179">
        <f>[1]装备属性分配!$D121</f>
        <v>24391</v>
      </c>
      <c r="Q179">
        <f t="shared" si="14"/>
        <v>1</v>
      </c>
      <c r="R179">
        <f t="shared" si="12"/>
        <v>1108</v>
      </c>
      <c r="T179">
        <f t="shared" si="15"/>
        <v>4</v>
      </c>
      <c r="U179">
        <f>ROUND(P179*VLOOKUP(O179,[1]期望属性!$E$23:$F$38,2,0),0)</f>
        <v>829</v>
      </c>
    </row>
    <row r="180" spans="1:21" x14ac:dyDescent="0.15">
      <c r="A180">
        <f t="shared" si="13"/>
        <v>3018</v>
      </c>
      <c r="B180">
        <f t="shared" si="16"/>
        <v>3</v>
      </c>
      <c r="C180" s="9"/>
      <c r="D180" s="9">
        <v>18</v>
      </c>
      <c r="E180" s="10" t="s">
        <v>50</v>
      </c>
      <c r="F180" t="str">
        <f t="shared" si="11"/>
        <v>#yaodai_koudai.png</v>
      </c>
      <c r="G180">
        <v>2</v>
      </c>
      <c r="H180">
        <v>0</v>
      </c>
      <c r="I180" s="9">
        <v>10295</v>
      </c>
      <c r="J180">
        <v>1</v>
      </c>
      <c r="K180" s="9">
        <v>2</v>
      </c>
      <c r="L180" t="s">
        <v>111</v>
      </c>
      <c r="N180">
        <v>0</v>
      </c>
      <c r="O180">
        <f>VLOOKUP(B180,Sheet1!A:G,7,0)</f>
        <v>1</v>
      </c>
      <c r="P180">
        <f>[1]装备属性分配!$D122</f>
        <v>25499</v>
      </c>
      <c r="Q180">
        <f t="shared" si="14"/>
        <v>1</v>
      </c>
      <c r="R180">
        <f t="shared" si="12"/>
        <v>1109</v>
      </c>
      <c r="T180">
        <f t="shared" si="15"/>
        <v>4</v>
      </c>
      <c r="U180">
        <f>ROUND(P180*VLOOKUP(O180,[1]期望属性!$E$23:$F$38,2,0),0)</f>
        <v>867</v>
      </c>
    </row>
    <row r="181" spans="1:21" x14ac:dyDescent="0.15">
      <c r="A181">
        <f t="shared" si="13"/>
        <v>3019</v>
      </c>
      <c r="B181">
        <f t="shared" si="16"/>
        <v>3</v>
      </c>
      <c r="C181" s="9"/>
      <c r="D181" s="9">
        <v>19</v>
      </c>
      <c r="E181" s="10" t="s">
        <v>50</v>
      </c>
      <c r="F181" t="str">
        <f t="shared" si="11"/>
        <v>#yaodai_koudai.png</v>
      </c>
      <c r="G181">
        <v>2</v>
      </c>
      <c r="H181">
        <v>0</v>
      </c>
      <c r="I181" s="9">
        <v>11722</v>
      </c>
      <c r="J181">
        <v>1</v>
      </c>
      <c r="K181" s="9">
        <v>2</v>
      </c>
      <c r="L181" t="s">
        <v>111</v>
      </c>
      <c r="N181">
        <v>0</v>
      </c>
      <c r="O181">
        <f>VLOOKUP(B181,Sheet1!A:G,7,0)</f>
        <v>1</v>
      </c>
      <c r="P181">
        <f>[1]装备属性分配!$D123</f>
        <v>26608</v>
      </c>
      <c r="Q181">
        <f t="shared" si="14"/>
        <v>1</v>
      </c>
      <c r="R181">
        <f t="shared" si="12"/>
        <v>1109</v>
      </c>
      <c r="T181">
        <f t="shared" si="15"/>
        <v>4</v>
      </c>
      <c r="U181">
        <f>ROUND(P181*VLOOKUP(O181,[1]期望属性!$E$23:$F$38,2,0),0)</f>
        <v>905</v>
      </c>
    </row>
    <row r="182" spans="1:21" x14ac:dyDescent="0.15">
      <c r="A182">
        <f t="shared" si="13"/>
        <v>3020</v>
      </c>
      <c r="B182">
        <f t="shared" si="16"/>
        <v>3</v>
      </c>
      <c r="C182" s="9"/>
      <c r="D182" s="9">
        <v>20</v>
      </c>
      <c r="E182" s="10" t="s">
        <v>50</v>
      </c>
      <c r="F182" t="str">
        <f t="shared" si="11"/>
        <v>#yaodai_koudai.png</v>
      </c>
      <c r="G182">
        <v>2</v>
      </c>
      <c r="H182">
        <v>0</v>
      </c>
      <c r="I182" s="9">
        <v>13257</v>
      </c>
      <c r="J182">
        <v>1</v>
      </c>
      <c r="K182" s="9">
        <v>2</v>
      </c>
      <c r="L182" t="s">
        <v>111</v>
      </c>
      <c r="N182">
        <v>0</v>
      </c>
      <c r="O182">
        <f>VLOOKUP(B182,Sheet1!A:G,7,0)</f>
        <v>1</v>
      </c>
      <c r="P182">
        <f>[1]装备属性分配!$D124</f>
        <v>27717</v>
      </c>
      <c r="Q182">
        <f t="shared" si="14"/>
        <v>1</v>
      </c>
      <c r="R182">
        <f t="shared" si="12"/>
        <v>1108</v>
      </c>
      <c r="T182">
        <f t="shared" si="15"/>
        <v>4</v>
      </c>
      <c r="U182">
        <f>ROUND(P182*VLOOKUP(O182,[1]期望属性!$E$23:$F$38,2,0),0)</f>
        <v>942</v>
      </c>
    </row>
    <row r="183" spans="1:21" x14ac:dyDescent="0.15">
      <c r="A183">
        <f t="shared" si="13"/>
        <v>3021</v>
      </c>
      <c r="B183">
        <f t="shared" si="16"/>
        <v>3</v>
      </c>
      <c r="C183" s="9"/>
      <c r="D183" s="9">
        <v>21</v>
      </c>
      <c r="E183" s="10" t="s">
        <v>50</v>
      </c>
      <c r="F183" t="str">
        <f t="shared" si="11"/>
        <v>#yaodai_koudai.png</v>
      </c>
      <c r="G183">
        <v>2</v>
      </c>
      <c r="H183">
        <v>0</v>
      </c>
      <c r="I183" s="9">
        <v>14904</v>
      </c>
      <c r="J183">
        <v>1</v>
      </c>
      <c r="K183" s="9">
        <v>3</v>
      </c>
      <c r="L183" t="s">
        <v>111</v>
      </c>
      <c r="N183">
        <v>0</v>
      </c>
      <c r="O183">
        <f>VLOOKUP(B183,Sheet1!A:G,7,0)</f>
        <v>1</v>
      </c>
      <c r="P183">
        <f>[1]装备属性分配!$D125</f>
        <v>28825</v>
      </c>
      <c r="Q183">
        <f t="shared" si="14"/>
        <v>1</v>
      </c>
      <c r="R183">
        <f t="shared" si="12"/>
        <v>1109</v>
      </c>
      <c r="T183">
        <f t="shared" si="15"/>
        <v>4</v>
      </c>
      <c r="U183">
        <f>ROUND(P183*VLOOKUP(O183,[1]期望属性!$E$23:$F$38,2,0),0)</f>
        <v>980</v>
      </c>
    </row>
    <row r="184" spans="1:21" x14ac:dyDescent="0.15">
      <c r="A184">
        <f t="shared" si="13"/>
        <v>3022</v>
      </c>
      <c r="B184">
        <f t="shared" si="16"/>
        <v>3</v>
      </c>
      <c r="C184" s="9"/>
      <c r="D184" s="9">
        <v>22</v>
      </c>
      <c r="E184" s="10" t="s">
        <v>50</v>
      </c>
      <c r="F184" t="str">
        <f t="shared" si="11"/>
        <v>#yaodai_koudai.png</v>
      </c>
      <c r="G184">
        <v>2</v>
      </c>
      <c r="H184">
        <v>0</v>
      </c>
      <c r="I184" s="9">
        <v>16665</v>
      </c>
      <c r="J184">
        <v>1</v>
      </c>
      <c r="K184" s="9">
        <v>3</v>
      </c>
      <c r="L184" t="s">
        <v>111</v>
      </c>
      <c r="N184">
        <v>0</v>
      </c>
      <c r="O184">
        <f>VLOOKUP(B184,Sheet1!A:G,7,0)</f>
        <v>1</v>
      </c>
      <c r="P184">
        <f>[1]装备属性分配!$D126</f>
        <v>29934</v>
      </c>
      <c r="Q184">
        <f t="shared" si="14"/>
        <v>1</v>
      </c>
      <c r="R184">
        <f t="shared" si="12"/>
        <v>1109</v>
      </c>
      <c r="T184">
        <f t="shared" si="15"/>
        <v>4</v>
      </c>
      <c r="U184">
        <f>ROUND(P184*VLOOKUP(O184,[1]期望属性!$E$23:$F$38,2,0),0)</f>
        <v>1018</v>
      </c>
    </row>
    <row r="185" spans="1:21" x14ac:dyDescent="0.15">
      <c r="A185">
        <f t="shared" si="13"/>
        <v>3023</v>
      </c>
      <c r="B185">
        <f t="shared" si="16"/>
        <v>3</v>
      </c>
      <c r="C185" s="9"/>
      <c r="D185" s="9">
        <v>23</v>
      </c>
      <c r="E185" s="10" t="s">
        <v>50</v>
      </c>
      <c r="F185" t="str">
        <f t="shared" si="11"/>
        <v>#yaodai_koudai.png</v>
      </c>
      <c r="G185">
        <v>2</v>
      </c>
      <c r="H185">
        <v>0</v>
      </c>
      <c r="I185" s="9">
        <v>18541</v>
      </c>
      <c r="J185">
        <v>1</v>
      </c>
      <c r="K185" s="9">
        <v>3</v>
      </c>
      <c r="L185" t="s">
        <v>111</v>
      </c>
      <c r="N185">
        <v>0</v>
      </c>
      <c r="O185">
        <f>VLOOKUP(B185,Sheet1!A:G,7,0)</f>
        <v>1</v>
      </c>
      <c r="P185">
        <f>[1]装备属性分配!$D127</f>
        <v>31043</v>
      </c>
      <c r="Q185">
        <f t="shared" si="14"/>
        <v>1</v>
      </c>
      <c r="R185">
        <f t="shared" si="12"/>
        <v>1109</v>
      </c>
      <c r="T185">
        <f t="shared" si="15"/>
        <v>4</v>
      </c>
      <c r="U185">
        <f>ROUND(P185*VLOOKUP(O185,[1]期望属性!$E$23:$F$38,2,0),0)</f>
        <v>1055</v>
      </c>
    </row>
    <row r="186" spans="1:21" x14ac:dyDescent="0.15">
      <c r="A186">
        <f t="shared" si="13"/>
        <v>3024</v>
      </c>
      <c r="B186">
        <f t="shared" si="16"/>
        <v>3</v>
      </c>
      <c r="C186" s="9"/>
      <c r="D186" s="9">
        <v>24</v>
      </c>
      <c r="E186" s="10" t="s">
        <v>50</v>
      </c>
      <c r="F186" t="str">
        <f t="shared" si="11"/>
        <v>#yaodai_koudai.png</v>
      </c>
      <c r="G186">
        <v>2</v>
      </c>
      <c r="H186">
        <v>0</v>
      </c>
      <c r="I186" s="9">
        <v>20535</v>
      </c>
      <c r="J186">
        <v>1</v>
      </c>
      <c r="K186" s="9">
        <v>3</v>
      </c>
      <c r="L186" t="s">
        <v>111</v>
      </c>
      <c r="N186">
        <v>0</v>
      </c>
      <c r="O186">
        <f>VLOOKUP(B186,Sheet1!A:G,7,0)</f>
        <v>1</v>
      </c>
      <c r="P186">
        <f>[1]装备属性分配!$D128</f>
        <v>32152</v>
      </c>
      <c r="Q186">
        <f t="shared" si="14"/>
        <v>1</v>
      </c>
      <c r="R186">
        <f t="shared" si="12"/>
        <v>1108</v>
      </c>
      <c r="T186">
        <f t="shared" si="15"/>
        <v>4</v>
      </c>
      <c r="U186">
        <f>ROUND(P186*VLOOKUP(O186,[1]期望属性!$E$23:$F$38,2,0),0)</f>
        <v>1093</v>
      </c>
    </row>
    <row r="187" spans="1:21" x14ac:dyDescent="0.15">
      <c r="A187">
        <f t="shared" si="13"/>
        <v>3025</v>
      </c>
      <c r="B187">
        <f t="shared" si="16"/>
        <v>3</v>
      </c>
      <c r="C187" s="9"/>
      <c r="D187" s="9">
        <v>25</v>
      </c>
      <c r="E187" s="10" t="s">
        <v>50</v>
      </c>
      <c r="F187" t="str">
        <f t="shared" si="11"/>
        <v>#yaodai_koudai.png</v>
      </c>
      <c r="G187">
        <v>2</v>
      </c>
      <c r="H187">
        <v>0</v>
      </c>
      <c r="I187" s="9">
        <v>22649</v>
      </c>
      <c r="J187">
        <v>2001</v>
      </c>
      <c r="K187" s="9">
        <v>25</v>
      </c>
      <c r="L187">
        <v>2002</v>
      </c>
      <c r="M187">
        <v>25</v>
      </c>
      <c r="N187">
        <v>1</v>
      </c>
      <c r="O187">
        <f>VLOOKUP(B187,Sheet1!A:G,7,0)</f>
        <v>1</v>
      </c>
      <c r="P187">
        <f>[1]装备属性分配!$D129</f>
        <v>33260</v>
      </c>
      <c r="Q187">
        <f t="shared" si="14"/>
        <v>1</v>
      </c>
      <c r="R187">
        <f t="shared" si="12"/>
        <v>12565</v>
      </c>
      <c r="T187">
        <f t="shared" si="15"/>
        <v>4</v>
      </c>
      <c r="U187">
        <f>ROUND(P187*VLOOKUP(O187,[1]期望属性!$E$23:$F$38,2,0),0)</f>
        <v>1131</v>
      </c>
    </row>
    <row r="188" spans="1:21" x14ac:dyDescent="0.15">
      <c r="A188">
        <f t="shared" si="13"/>
        <v>3026</v>
      </c>
      <c r="B188">
        <f t="shared" si="16"/>
        <v>3</v>
      </c>
      <c r="C188" s="9"/>
      <c r="D188" s="9">
        <v>26</v>
      </c>
      <c r="E188" s="10" t="s">
        <v>55</v>
      </c>
      <c r="F188" t="str">
        <f t="shared" si="11"/>
        <v>#yaodai_yaoku.png</v>
      </c>
      <c r="G188">
        <v>3</v>
      </c>
      <c r="H188">
        <v>0</v>
      </c>
      <c r="I188" s="9">
        <v>24884</v>
      </c>
      <c r="J188">
        <v>1</v>
      </c>
      <c r="K188" s="9">
        <v>3</v>
      </c>
      <c r="L188" t="s">
        <v>111</v>
      </c>
      <c r="N188">
        <v>0</v>
      </c>
      <c r="O188">
        <f>VLOOKUP(B188,Sheet1!A:G,7,0)</f>
        <v>1</v>
      </c>
      <c r="P188">
        <f>[1]装备属性分配!$D130</f>
        <v>45825</v>
      </c>
      <c r="Q188">
        <f t="shared" si="14"/>
        <v>1</v>
      </c>
      <c r="R188">
        <f t="shared" si="12"/>
        <v>1479</v>
      </c>
      <c r="T188">
        <f t="shared" si="15"/>
        <v>4</v>
      </c>
      <c r="U188">
        <f>ROUND(P188*VLOOKUP(O188,[1]期望属性!$E$23:$F$38,2,0),0)</f>
        <v>1558</v>
      </c>
    </row>
    <row r="189" spans="1:21" x14ac:dyDescent="0.15">
      <c r="A189">
        <f t="shared" si="13"/>
        <v>3027</v>
      </c>
      <c r="B189">
        <f t="shared" si="16"/>
        <v>3</v>
      </c>
      <c r="C189" s="9"/>
      <c r="D189" s="9">
        <v>27</v>
      </c>
      <c r="E189" s="10" t="s">
        <v>55</v>
      </c>
      <c r="F189" t="str">
        <f t="shared" si="11"/>
        <v>#yaodai_yaoku.png</v>
      </c>
      <c r="G189">
        <v>3</v>
      </c>
      <c r="H189">
        <v>0</v>
      </c>
      <c r="I189" s="9">
        <v>27244</v>
      </c>
      <c r="J189">
        <v>1</v>
      </c>
      <c r="K189" s="9">
        <v>3</v>
      </c>
      <c r="L189" t="s">
        <v>111</v>
      </c>
      <c r="N189">
        <v>0</v>
      </c>
      <c r="O189">
        <f>VLOOKUP(B189,Sheet1!A:G,7,0)</f>
        <v>1</v>
      </c>
      <c r="P189">
        <f>[1]装备属性分配!$D131</f>
        <v>47304</v>
      </c>
      <c r="Q189">
        <f t="shared" si="14"/>
        <v>1</v>
      </c>
      <c r="R189">
        <f t="shared" si="12"/>
        <v>1478</v>
      </c>
      <c r="T189">
        <f t="shared" si="15"/>
        <v>4</v>
      </c>
      <c r="U189">
        <f>ROUND(P189*VLOOKUP(O189,[1]期望属性!$E$23:$F$38,2,0),0)</f>
        <v>1608</v>
      </c>
    </row>
    <row r="190" spans="1:21" x14ac:dyDescent="0.15">
      <c r="A190">
        <f t="shared" si="13"/>
        <v>3028</v>
      </c>
      <c r="B190">
        <f t="shared" si="16"/>
        <v>3</v>
      </c>
      <c r="C190" s="9"/>
      <c r="D190" s="9">
        <v>28</v>
      </c>
      <c r="E190" s="10" t="s">
        <v>55</v>
      </c>
      <c r="F190" t="str">
        <f t="shared" si="11"/>
        <v>#yaodai_yaoku.png</v>
      </c>
      <c r="G190">
        <v>3</v>
      </c>
      <c r="H190">
        <v>0</v>
      </c>
      <c r="I190" s="9">
        <v>29728</v>
      </c>
      <c r="J190">
        <v>1</v>
      </c>
      <c r="K190" s="9">
        <v>3</v>
      </c>
      <c r="L190" t="s">
        <v>111</v>
      </c>
      <c r="N190">
        <v>0</v>
      </c>
      <c r="O190">
        <f>VLOOKUP(B190,Sheet1!A:G,7,0)</f>
        <v>1</v>
      </c>
      <c r="P190">
        <f>[1]装备属性分配!$D132</f>
        <v>48782</v>
      </c>
      <c r="Q190">
        <f t="shared" si="14"/>
        <v>1</v>
      </c>
      <c r="R190">
        <f t="shared" si="12"/>
        <v>1478</v>
      </c>
      <c r="T190">
        <f t="shared" si="15"/>
        <v>4</v>
      </c>
      <c r="U190">
        <f>ROUND(P190*VLOOKUP(O190,[1]期望属性!$E$23:$F$38,2,0),0)</f>
        <v>1659</v>
      </c>
    </row>
    <row r="191" spans="1:21" x14ac:dyDescent="0.15">
      <c r="A191">
        <f t="shared" si="13"/>
        <v>3029</v>
      </c>
      <c r="B191">
        <f t="shared" si="16"/>
        <v>3</v>
      </c>
      <c r="C191" s="9"/>
      <c r="D191" s="9">
        <v>29</v>
      </c>
      <c r="E191" s="10" t="s">
        <v>55</v>
      </c>
      <c r="F191" t="str">
        <f t="shared" si="11"/>
        <v>#yaodai_yaoku.png</v>
      </c>
      <c r="G191">
        <v>3</v>
      </c>
      <c r="H191">
        <v>0</v>
      </c>
      <c r="I191" s="9">
        <v>32341</v>
      </c>
      <c r="J191">
        <v>1</v>
      </c>
      <c r="K191" s="9">
        <v>3</v>
      </c>
      <c r="L191" t="s">
        <v>111</v>
      </c>
      <c r="N191">
        <v>0</v>
      </c>
      <c r="O191">
        <f>VLOOKUP(B191,Sheet1!A:G,7,0)</f>
        <v>1</v>
      </c>
      <c r="P191">
        <f>[1]装备属性分配!$D133</f>
        <v>50260</v>
      </c>
      <c r="Q191">
        <f t="shared" si="14"/>
        <v>1</v>
      </c>
      <c r="R191">
        <f t="shared" si="12"/>
        <v>1478</v>
      </c>
      <c r="T191">
        <f t="shared" si="15"/>
        <v>4</v>
      </c>
      <c r="U191">
        <f>ROUND(P191*VLOOKUP(O191,[1]期望属性!$E$23:$F$38,2,0),0)</f>
        <v>1709</v>
      </c>
    </row>
    <row r="192" spans="1:21" x14ac:dyDescent="0.15">
      <c r="A192">
        <f t="shared" si="13"/>
        <v>3030</v>
      </c>
      <c r="B192">
        <f t="shared" si="16"/>
        <v>3</v>
      </c>
      <c r="C192" s="9"/>
      <c r="D192" s="9">
        <v>30</v>
      </c>
      <c r="E192" s="10" t="s">
        <v>55</v>
      </c>
      <c r="F192" t="str">
        <f t="shared" si="11"/>
        <v>#yaodai_yaoku.png</v>
      </c>
      <c r="G192">
        <v>3</v>
      </c>
      <c r="H192">
        <v>0</v>
      </c>
      <c r="I192" s="9">
        <v>35082</v>
      </c>
      <c r="J192">
        <v>1</v>
      </c>
      <c r="K192" s="9">
        <v>3</v>
      </c>
      <c r="L192" t="s">
        <v>111</v>
      </c>
      <c r="N192">
        <v>0</v>
      </c>
      <c r="O192">
        <f>VLOOKUP(B192,Sheet1!A:G,7,0)</f>
        <v>1</v>
      </c>
      <c r="P192">
        <f>[1]装备属性分配!$D134</f>
        <v>51738</v>
      </c>
      <c r="Q192">
        <f t="shared" si="14"/>
        <v>1</v>
      </c>
      <c r="R192">
        <f t="shared" si="12"/>
        <v>1479</v>
      </c>
      <c r="T192">
        <f t="shared" si="15"/>
        <v>4</v>
      </c>
      <c r="U192">
        <f>ROUND(P192*VLOOKUP(O192,[1]期望属性!$E$23:$F$38,2,0),0)</f>
        <v>1759</v>
      </c>
    </row>
    <row r="193" spans="1:21" x14ac:dyDescent="0.15">
      <c r="A193">
        <f t="shared" si="13"/>
        <v>3031</v>
      </c>
      <c r="B193">
        <f t="shared" si="16"/>
        <v>3</v>
      </c>
      <c r="C193" s="9"/>
      <c r="D193" s="9">
        <v>31</v>
      </c>
      <c r="E193" s="10" t="s">
        <v>55</v>
      </c>
      <c r="F193" t="str">
        <f t="shared" si="11"/>
        <v>#yaodai_yaoku.png</v>
      </c>
      <c r="G193">
        <v>3</v>
      </c>
      <c r="H193">
        <v>0</v>
      </c>
      <c r="I193" s="9">
        <v>37954</v>
      </c>
      <c r="J193">
        <v>1</v>
      </c>
      <c r="K193" s="9">
        <v>4</v>
      </c>
      <c r="L193" t="s">
        <v>111</v>
      </c>
      <c r="N193">
        <v>0</v>
      </c>
      <c r="O193">
        <f>VLOOKUP(B193,Sheet1!A:G,7,0)</f>
        <v>1</v>
      </c>
      <c r="P193">
        <f>[1]装备属性分配!$D135</f>
        <v>53217</v>
      </c>
      <c r="Q193">
        <f t="shared" si="14"/>
        <v>1</v>
      </c>
      <c r="R193">
        <f t="shared" si="12"/>
        <v>1478</v>
      </c>
      <c r="T193">
        <f t="shared" si="15"/>
        <v>4</v>
      </c>
      <c r="U193">
        <f>ROUND(P193*VLOOKUP(O193,[1]期望属性!$E$23:$F$38,2,0),0)</f>
        <v>1809</v>
      </c>
    </row>
    <row r="194" spans="1:21" x14ac:dyDescent="0.15">
      <c r="A194">
        <f t="shared" si="13"/>
        <v>3032</v>
      </c>
      <c r="B194">
        <f t="shared" si="16"/>
        <v>3</v>
      </c>
      <c r="C194" s="9"/>
      <c r="D194" s="9">
        <v>32</v>
      </c>
      <c r="E194" s="10" t="s">
        <v>55</v>
      </c>
      <c r="F194" t="str">
        <f t="shared" si="11"/>
        <v>#yaodai_yaoku.png</v>
      </c>
      <c r="G194">
        <v>3</v>
      </c>
      <c r="H194">
        <v>0</v>
      </c>
      <c r="I194" s="9">
        <v>40960</v>
      </c>
      <c r="J194">
        <v>1</v>
      </c>
      <c r="K194" s="9">
        <v>4</v>
      </c>
      <c r="L194" t="s">
        <v>111</v>
      </c>
      <c r="N194">
        <v>0</v>
      </c>
      <c r="O194">
        <f>VLOOKUP(B194,Sheet1!A:G,7,0)</f>
        <v>1</v>
      </c>
      <c r="P194">
        <f>[1]装备属性分配!$D136</f>
        <v>54695</v>
      </c>
      <c r="Q194">
        <f t="shared" si="14"/>
        <v>1</v>
      </c>
      <c r="R194">
        <f t="shared" si="12"/>
        <v>1478</v>
      </c>
      <c r="T194">
        <f t="shared" si="15"/>
        <v>4</v>
      </c>
      <c r="U194">
        <f>ROUND(P194*VLOOKUP(O194,[1]期望属性!$E$23:$F$38,2,0),0)</f>
        <v>1860</v>
      </c>
    </row>
    <row r="195" spans="1:21" x14ac:dyDescent="0.15">
      <c r="A195">
        <f t="shared" si="13"/>
        <v>3033</v>
      </c>
      <c r="B195">
        <f t="shared" si="16"/>
        <v>3</v>
      </c>
      <c r="C195" s="9"/>
      <c r="D195" s="9">
        <v>33</v>
      </c>
      <c r="E195" s="10" t="s">
        <v>55</v>
      </c>
      <c r="F195" t="str">
        <f t="shared" ref="F195:F258" si="17">VLOOKUP(E195,装备表,2,FALSE)</f>
        <v>#yaodai_yaoku.png</v>
      </c>
      <c r="G195">
        <v>3</v>
      </c>
      <c r="H195">
        <v>0</v>
      </c>
      <c r="I195" s="9">
        <v>44099</v>
      </c>
      <c r="J195">
        <v>1</v>
      </c>
      <c r="K195" s="9">
        <v>4</v>
      </c>
      <c r="L195" t="s">
        <v>111</v>
      </c>
      <c r="N195">
        <v>0</v>
      </c>
      <c r="O195">
        <f>VLOOKUP(B195,Sheet1!A:G,7,0)</f>
        <v>1</v>
      </c>
      <c r="P195">
        <f>[1]装备属性分配!$D137</f>
        <v>56173</v>
      </c>
      <c r="Q195">
        <f t="shared" si="14"/>
        <v>1</v>
      </c>
      <c r="R195">
        <f t="shared" ref="R195:R258" si="18">IF(P195="","",MAX((P196-P195),0))</f>
        <v>1478</v>
      </c>
      <c r="T195">
        <f t="shared" si="15"/>
        <v>4</v>
      </c>
      <c r="U195">
        <f>ROUND(P195*VLOOKUP(O195,[1]期望属性!$E$23:$F$38,2,0),0)</f>
        <v>1910</v>
      </c>
    </row>
    <row r="196" spans="1:21" x14ac:dyDescent="0.15">
      <c r="A196">
        <f t="shared" ref="A196:A259" si="19">B196*1000+D196</f>
        <v>3034</v>
      </c>
      <c r="B196">
        <f t="shared" si="16"/>
        <v>3</v>
      </c>
      <c r="C196" s="9"/>
      <c r="D196" s="9">
        <v>34</v>
      </c>
      <c r="E196" s="10" t="s">
        <v>55</v>
      </c>
      <c r="F196" t="str">
        <f t="shared" si="17"/>
        <v>#yaodai_yaoku.png</v>
      </c>
      <c r="G196">
        <v>3</v>
      </c>
      <c r="H196">
        <v>0</v>
      </c>
      <c r="I196" s="9">
        <v>47375</v>
      </c>
      <c r="J196">
        <v>1</v>
      </c>
      <c r="K196" s="9">
        <v>4</v>
      </c>
      <c r="L196" t="s">
        <v>111</v>
      </c>
      <c r="N196">
        <v>0</v>
      </c>
      <c r="O196">
        <f>VLOOKUP(B196,Sheet1!A:G,7,0)</f>
        <v>1</v>
      </c>
      <c r="P196">
        <f>[1]装备属性分配!$D138</f>
        <v>57651</v>
      </c>
      <c r="Q196">
        <f t="shared" ref="Q196:Q259" si="20">O196</f>
        <v>1</v>
      </c>
      <c r="R196">
        <f t="shared" si="18"/>
        <v>1479</v>
      </c>
      <c r="T196">
        <f t="shared" ref="T196:T259" si="21">IF(B196&lt;6,B196+1,1)</f>
        <v>4</v>
      </c>
      <c r="U196">
        <f>ROUND(P196*VLOOKUP(O196,[1]期望属性!$E$23:$F$38,2,0),0)</f>
        <v>1960</v>
      </c>
    </row>
    <row r="197" spans="1:21" x14ac:dyDescent="0.15">
      <c r="A197">
        <f t="shared" si="19"/>
        <v>3035</v>
      </c>
      <c r="B197">
        <f t="shared" si="16"/>
        <v>3</v>
      </c>
      <c r="C197" s="9"/>
      <c r="D197" s="9">
        <v>35</v>
      </c>
      <c r="E197" s="10" t="s">
        <v>55</v>
      </c>
      <c r="F197" t="str">
        <f t="shared" si="17"/>
        <v>#yaodai_yaoku.png</v>
      </c>
      <c r="G197">
        <v>3</v>
      </c>
      <c r="H197">
        <v>0</v>
      </c>
      <c r="I197" s="9">
        <v>50788</v>
      </c>
      <c r="J197">
        <v>3001</v>
      </c>
      <c r="K197" s="9">
        <v>50</v>
      </c>
      <c r="L197">
        <v>3002</v>
      </c>
      <c r="M197">
        <v>50</v>
      </c>
      <c r="N197">
        <v>1</v>
      </c>
      <c r="O197">
        <f>VLOOKUP(B197,Sheet1!A:G,7,0)</f>
        <v>1</v>
      </c>
      <c r="P197">
        <f>[1]装备属性分配!$D139</f>
        <v>59130</v>
      </c>
      <c r="Q197">
        <f t="shared" si="20"/>
        <v>1</v>
      </c>
      <c r="R197">
        <f t="shared" si="18"/>
        <v>16630</v>
      </c>
      <c r="T197">
        <f t="shared" si="21"/>
        <v>4</v>
      </c>
      <c r="U197">
        <f>ROUND(P197*VLOOKUP(O197,[1]期望属性!$E$23:$F$38,2,0),0)</f>
        <v>2010</v>
      </c>
    </row>
    <row r="198" spans="1:21" x14ac:dyDescent="0.15">
      <c r="A198">
        <f t="shared" si="19"/>
        <v>3036</v>
      </c>
      <c r="B198">
        <f t="shared" si="16"/>
        <v>3</v>
      </c>
      <c r="C198" s="9"/>
      <c r="D198" s="9">
        <v>36</v>
      </c>
      <c r="E198" s="10" t="s">
        <v>60</v>
      </c>
      <c r="F198" t="str">
        <f t="shared" si="17"/>
        <v>#yaodai_yudai.png</v>
      </c>
      <c r="G198">
        <v>3</v>
      </c>
      <c r="H198">
        <v>1</v>
      </c>
      <c r="I198" s="9">
        <v>54340</v>
      </c>
      <c r="J198">
        <v>1</v>
      </c>
      <c r="K198" s="9">
        <v>4</v>
      </c>
      <c r="L198" t="s">
        <v>111</v>
      </c>
      <c r="N198">
        <v>0</v>
      </c>
      <c r="O198">
        <f>VLOOKUP(B198,Sheet1!A:G,7,0)</f>
        <v>1</v>
      </c>
      <c r="P198">
        <f>[1]装备属性分配!$D140</f>
        <v>75760</v>
      </c>
      <c r="Q198">
        <f t="shared" si="20"/>
        <v>1</v>
      </c>
      <c r="R198">
        <f t="shared" si="18"/>
        <v>1848</v>
      </c>
      <c r="T198">
        <f t="shared" si="21"/>
        <v>4</v>
      </c>
      <c r="U198">
        <f>ROUND(P198*VLOOKUP(O198,[1]期望属性!$E$23:$F$38,2,0),0)</f>
        <v>2576</v>
      </c>
    </row>
    <row r="199" spans="1:21" x14ac:dyDescent="0.15">
      <c r="A199">
        <f t="shared" si="19"/>
        <v>3037</v>
      </c>
      <c r="B199">
        <f t="shared" si="16"/>
        <v>3</v>
      </c>
      <c r="C199" s="9"/>
      <c r="D199" s="9">
        <v>37</v>
      </c>
      <c r="E199" s="10" t="s">
        <v>60</v>
      </c>
      <c r="F199" t="str">
        <f t="shared" si="17"/>
        <v>#yaodai_yudai.png</v>
      </c>
      <c r="G199">
        <v>3</v>
      </c>
      <c r="H199">
        <v>1</v>
      </c>
      <c r="I199" s="9">
        <v>58034</v>
      </c>
      <c r="J199">
        <v>1</v>
      </c>
      <c r="K199" s="9">
        <v>4</v>
      </c>
      <c r="L199" t="s">
        <v>111</v>
      </c>
      <c r="N199">
        <v>0</v>
      </c>
      <c r="O199">
        <f>VLOOKUP(B199,Sheet1!A:G,7,0)</f>
        <v>1</v>
      </c>
      <c r="P199">
        <f>[1]装备属性分配!$D141</f>
        <v>77608</v>
      </c>
      <c r="Q199">
        <f t="shared" si="20"/>
        <v>1</v>
      </c>
      <c r="R199">
        <f t="shared" si="18"/>
        <v>1848</v>
      </c>
      <c r="T199">
        <f t="shared" si="21"/>
        <v>4</v>
      </c>
      <c r="U199">
        <f>ROUND(P199*VLOOKUP(O199,[1]期望属性!$E$23:$F$38,2,0),0)</f>
        <v>2639</v>
      </c>
    </row>
    <row r="200" spans="1:21" x14ac:dyDescent="0.15">
      <c r="A200">
        <f t="shared" si="19"/>
        <v>3038</v>
      </c>
      <c r="B200">
        <f t="shared" si="16"/>
        <v>3</v>
      </c>
      <c r="C200" s="9"/>
      <c r="D200" s="9">
        <v>38</v>
      </c>
      <c r="E200" s="10" t="s">
        <v>60</v>
      </c>
      <c r="F200" t="str">
        <f t="shared" si="17"/>
        <v>#yaodai_yudai.png</v>
      </c>
      <c r="G200">
        <v>3</v>
      </c>
      <c r="H200">
        <v>1</v>
      </c>
      <c r="I200" s="9">
        <v>61870</v>
      </c>
      <c r="J200">
        <v>1</v>
      </c>
      <c r="K200" s="9">
        <v>4</v>
      </c>
      <c r="L200" t="s">
        <v>111</v>
      </c>
      <c r="N200">
        <v>0</v>
      </c>
      <c r="O200">
        <f>VLOOKUP(B200,Sheet1!A:G,7,0)</f>
        <v>1</v>
      </c>
      <c r="P200">
        <f>[1]装备属性分配!$D142</f>
        <v>79456</v>
      </c>
      <c r="Q200">
        <f t="shared" si="20"/>
        <v>1</v>
      </c>
      <c r="R200">
        <f t="shared" si="18"/>
        <v>1847</v>
      </c>
      <c r="T200">
        <f t="shared" si="21"/>
        <v>4</v>
      </c>
      <c r="U200">
        <f>ROUND(P200*VLOOKUP(O200,[1]期望属性!$E$23:$F$38,2,0),0)</f>
        <v>2702</v>
      </c>
    </row>
    <row r="201" spans="1:21" x14ac:dyDescent="0.15">
      <c r="A201">
        <f t="shared" si="19"/>
        <v>3039</v>
      </c>
      <c r="B201">
        <f t="shared" si="16"/>
        <v>3</v>
      </c>
      <c r="C201" s="9"/>
      <c r="D201" s="9">
        <v>39</v>
      </c>
      <c r="E201" s="10" t="s">
        <v>60</v>
      </c>
      <c r="F201" t="str">
        <f t="shared" si="17"/>
        <v>#yaodai_yudai.png</v>
      </c>
      <c r="G201">
        <v>3</v>
      </c>
      <c r="H201">
        <v>1</v>
      </c>
      <c r="I201" s="9">
        <v>65849</v>
      </c>
      <c r="J201">
        <v>1</v>
      </c>
      <c r="K201" s="9">
        <v>4</v>
      </c>
      <c r="L201" t="s">
        <v>111</v>
      </c>
      <c r="N201">
        <v>0</v>
      </c>
      <c r="O201">
        <f>VLOOKUP(B201,Sheet1!A:G,7,0)</f>
        <v>1</v>
      </c>
      <c r="P201">
        <f>[1]装备属性分配!$D143</f>
        <v>81303</v>
      </c>
      <c r="Q201">
        <f t="shared" si="20"/>
        <v>1</v>
      </c>
      <c r="R201">
        <f t="shared" si="18"/>
        <v>1848</v>
      </c>
      <c r="T201">
        <f t="shared" si="21"/>
        <v>4</v>
      </c>
      <c r="U201">
        <f>ROUND(P201*VLOOKUP(O201,[1]期望属性!$E$23:$F$38,2,0),0)</f>
        <v>2764</v>
      </c>
    </row>
    <row r="202" spans="1:21" x14ac:dyDescent="0.15">
      <c r="A202">
        <f t="shared" si="19"/>
        <v>3040</v>
      </c>
      <c r="B202">
        <f t="shared" si="16"/>
        <v>3</v>
      </c>
      <c r="C202" s="9"/>
      <c r="D202" s="9">
        <v>40</v>
      </c>
      <c r="E202" s="10" t="s">
        <v>60</v>
      </c>
      <c r="F202" t="str">
        <f t="shared" si="17"/>
        <v>#yaodai_yudai.png</v>
      </c>
      <c r="G202">
        <v>3</v>
      </c>
      <c r="H202">
        <v>1</v>
      </c>
      <c r="I202" s="9">
        <v>69975</v>
      </c>
      <c r="J202">
        <v>1</v>
      </c>
      <c r="K202" s="9">
        <v>4</v>
      </c>
      <c r="L202" t="s">
        <v>111</v>
      </c>
      <c r="N202">
        <v>0</v>
      </c>
      <c r="O202">
        <f>VLOOKUP(B202,Sheet1!A:G,7,0)</f>
        <v>1</v>
      </c>
      <c r="P202">
        <f>[1]装备属性分配!$D144</f>
        <v>83151</v>
      </c>
      <c r="Q202">
        <f t="shared" si="20"/>
        <v>1</v>
      </c>
      <c r="R202">
        <f t="shared" si="18"/>
        <v>1848</v>
      </c>
      <c r="T202">
        <f t="shared" si="21"/>
        <v>4</v>
      </c>
      <c r="U202">
        <f>ROUND(P202*VLOOKUP(O202,[1]期望属性!$E$23:$F$38,2,0),0)</f>
        <v>2827</v>
      </c>
    </row>
    <row r="203" spans="1:21" x14ac:dyDescent="0.15">
      <c r="A203">
        <f t="shared" si="19"/>
        <v>3041</v>
      </c>
      <c r="B203">
        <f t="shared" si="16"/>
        <v>3</v>
      </c>
      <c r="C203" s="9"/>
      <c r="D203" s="9">
        <v>41</v>
      </c>
      <c r="E203" s="10" t="s">
        <v>60</v>
      </c>
      <c r="F203" t="str">
        <f t="shared" si="17"/>
        <v>#yaodai_yudai.png</v>
      </c>
      <c r="G203">
        <v>3</v>
      </c>
      <c r="H203">
        <v>1</v>
      </c>
      <c r="I203" s="9">
        <v>74247</v>
      </c>
      <c r="J203">
        <v>1</v>
      </c>
      <c r="K203" s="9">
        <v>6</v>
      </c>
      <c r="L203" t="s">
        <v>111</v>
      </c>
      <c r="N203">
        <v>0</v>
      </c>
      <c r="O203">
        <f>VLOOKUP(B203,Sheet1!A:G,7,0)</f>
        <v>1</v>
      </c>
      <c r="P203">
        <f>[1]装备属性分配!$D145</f>
        <v>84999</v>
      </c>
      <c r="Q203">
        <f t="shared" si="20"/>
        <v>1</v>
      </c>
      <c r="R203">
        <f t="shared" si="18"/>
        <v>1848</v>
      </c>
      <c r="T203">
        <f t="shared" si="21"/>
        <v>4</v>
      </c>
      <c r="U203">
        <f>ROUND(P203*VLOOKUP(O203,[1]期望属性!$E$23:$F$38,2,0),0)</f>
        <v>2890</v>
      </c>
    </row>
    <row r="204" spans="1:21" x14ac:dyDescent="0.15">
      <c r="A204">
        <f t="shared" si="19"/>
        <v>3042</v>
      </c>
      <c r="B204">
        <f t="shared" si="16"/>
        <v>3</v>
      </c>
      <c r="C204" s="9"/>
      <c r="D204" s="9">
        <v>42</v>
      </c>
      <c r="E204" s="10" t="s">
        <v>60</v>
      </c>
      <c r="F204" t="str">
        <f t="shared" si="17"/>
        <v>#yaodai_yudai.png</v>
      </c>
      <c r="G204">
        <v>3</v>
      </c>
      <c r="H204">
        <v>1</v>
      </c>
      <c r="I204" s="9">
        <v>78668</v>
      </c>
      <c r="J204">
        <v>1</v>
      </c>
      <c r="K204" s="9">
        <v>6</v>
      </c>
      <c r="L204" t="s">
        <v>111</v>
      </c>
      <c r="N204">
        <v>0</v>
      </c>
      <c r="O204">
        <f>VLOOKUP(B204,Sheet1!A:G,7,0)</f>
        <v>1</v>
      </c>
      <c r="P204">
        <f>[1]装备属性分配!$D146</f>
        <v>86847</v>
      </c>
      <c r="Q204">
        <f t="shared" si="20"/>
        <v>1</v>
      </c>
      <c r="R204">
        <f t="shared" si="18"/>
        <v>1848</v>
      </c>
      <c r="T204">
        <f t="shared" si="21"/>
        <v>4</v>
      </c>
      <c r="U204">
        <f>ROUND(P204*VLOOKUP(O204,[1]期望属性!$E$23:$F$38,2,0),0)</f>
        <v>2953</v>
      </c>
    </row>
    <row r="205" spans="1:21" x14ac:dyDescent="0.15">
      <c r="A205">
        <f t="shared" si="19"/>
        <v>3043</v>
      </c>
      <c r="B205">
        <f t="shared" si="16"/>
        <v>3</v>
      </c>
      <c r="C205" s="9"/>
      <c r="D205" s="9">
        <v>43</v>
      </c>
      <c r="E205" s="10" t="s">
        <v>60</v>
      </c>
      <c r="F205" t="str">
        <f t="shared" si="17"/>
        <v>#yaodai_yudai.png</v>
      </c>
      <c r="G205">
        <v>3</v>
      </c>
      <c r="H205">
        <v>1</v>
      </c>
      <c r="I205" s="9">
        <v>83238</v>
      </c>
      <c r="J205">
        <v>1</v>
      </c>
      <c r="K205" s="9">
        <v>6</v>
      </c>
      <c r="L205" t="s">
        <v>111</v>
      </c>
      <c r="N205">
        <v>0</v>
      </c>
      <c r="O205">
        <f>VLOOKUP(B205,Sheet1!A:G,7,0)</f>
        <v>1</v>
      </c>
      <c r="P205">
        <f>[1]装备属性分配!$D147</f>
        <v>88695</v>
      </c>
      <c r="Q205">
        <f t="shared" si="20"/>
        <v>1</v>
      </c>
      <c r="R205">
        <f t="shared" si="18"/>
        <v>1848</v>
      </c>
      <c r="T205">
        <f t="shared" si="21"/>
        <v>4</v>
      </c>
      <c r="U205">
        <f>ROUND(P205*VLOOKUP(O205,[1]期望属性!$E$23:$F$38,2,0),0)</f>
        <v>3016</v>
      </c>
    </row>
    <row r="206" spans="1:21" x14ac:dyDescent="0.15">
      <c r="A206">
        <f t="shared" si="19"/>
        <v>3044</v>
      </c>
      <c r="B206">
        <f t="shared" si="16"/>
        <v>3</v>
      </c>
      <c r="C206" s="9"/>
      <c r="D206" s="9">
        <v>44</v>
      </c>
      <c r="E206" s="10" t="s">
        <v>60</v>
      </c>
      <c r="F206" t="str">
        <f t="shared" si="17"/>
        <v>#yaodai_yudai.png</v>
      </c>
      <c r="G206">
        <v>3</v>
      </c>
      <c r="H206">
        <v>1</v>
      </c>
      <c r="I206" s="9">
        <v>87960</v>
      </c>
      <c r="J206">
        <v>1</v>
      </c>
      <c r="K206" s="9">
        <v>6</v>
      </c>
      <c r="L206" t="s">
        <v>111</v>
      </c>
      <c r="N206">
        <v>0</v>
      </c>
      <c r="O206">
        <f>VLOOKUP(B206,Sheet1!A:G,7,0)</f>
        <v>1</v>
      </c>
      <c r="P206">
        <f>[1]装备属性分配!$D148</f>
        <v>90543</v>
      </c>
      <c r="Q206">
        <f t="shared" si="20"/>
        <v>1</v>
      </c>
      <c r="R206">
        <f t="shared" si="18"/>
        <v>1847</v>
      </c>
      <c r="T206">
        <f t="shared" si="21"/>
        <v>4</v>
      </c>
      <c r="U206">
        <f>ROUND(P206*VLOOKUP(O206,[1]期望属性!$E$23:$F$38,2,0),0)</f>
        <v>3078</v>
      </c>
    </row>
    <row r="207" spans="1:21" x14ac:dyDescent="0.15">
      <c r="A207">
        <f t="shared" si="19"/>
        <v>3045</v>
      </c>
      <c r="B207">
        <f t="shared" si="16"/>
        <v>3</v>
      </c>
      <c r="C207" s="9"/>
      <c r="D207" s="9">
        <v>45</v>
      </c>
      <c r="E207" s="10" t="s">
        <v>60</v>
      </c>
      <c r="F207" t="str">
        <f t="shared" si="17"/>
        <v>#yaodai_yudai.png</v>
      </c>
      <c r="G207">
        <v>3</v>
      </c>
      <c r="H207">
        <v>1</v>
      </c>
      <c r="I207" s="9">
        <v>92834</v>
      </c>
      <c r="J207">
        <v>4001</v>
      </c>
      <c r="K207" s="9">
        <v>85</v>
      </c>
      <c r="L207">
        <v>4002</v>
      </c>
      <c r="M207">
        <v>85</v>
      </c>
      <c r="N207">
        <v>1</v>
      </c>
      <c r="O207">
        <f>VLOOKUP(B207,Sheet1!A:G,7,0)</f>
        <v>1</v>
      </c>
      <c r="P207">
        <f>[1]装备属性分配!$D149</f>
        <v>92390</v>
      </c>
      <c r="Q207">
        <f t="shared" si="20"/>
        <v>1</v>
      </c>
      <c r="R207">
        <f t="shared" si="18"/>
        <v>20696</v>
      </c>
      <c r="T207">
        <f t="shared" si="21"/>
        <v>4</v>
      </c>
      <c r="U207">
        <f>ROUND(P207*VLOOKUP(O207,[1]期望属性!$E$23:$F$38,2,0),0)</f>
        <v>3141</v>
      </c>
    </row>
    <row r="208" spans="1:21" x14ac:dyDescent="0.15">
      <c r="A208">
        <f t="shared" si="19"/>
        <v>3046</v>
      </c>
      <c r="B208">
        <f t="shared" si="16"/>
        <v>3</v>
      </c>
      <c r="C208" s="9"/>
      <c r="D208" s="9">
        <v>46</v>
      </c>
      <c r="E208" s="10" t="s">
        <v>65</v>
      </c>
      <c r="F208" t="str">
        <f t="shared" si="17"/>
        <v>#yaodai_jinbaodu.png</v>
      </c>
      <c r="G208">
        <v>4</v>
      </c>
      <c r="H208">
        <v>0</v>
      </c>
      <c r="I208" s="9">
        <v>97863</v>
      </c>
      <c r="J208">
        <v>1</v>
      </c>
      <c r="K208" s="9">
        <v>8</v>
      </c>
      <c r="L208" t="s">
        <v>111</v>
      </c>
      <c r="N208">
        <v>0</v>
      </c>
      <c r="O208">
        <f>VLOOKUP(B208,Sheet1!A:G,7,0)</f>
        <v>1</v>
      </c>
      <c r="P208">
        <f>[1]装备属性分配!$D150</f>
        <v>113086</v>
      </c>
      <c r="Q208">
        <f t="shared" si="20"/>
        <v>1</v>
      </c>
      <c r="R208">
        <f t="shared" si="18"/>
        <v>2217</v>
      </c>
      <c r="T208">
        <f t="shared" si="21"/>
        <v>4</v>
      </c>
      <c r="U208">
        <f>ROUND(P208*VLOOKUP(O208,[1]期望属性!$E$23:$F$38,2,0),0)</f>
        <v>3845</v>
      </c>
    </row>
    <row r="209" spans="1:21" x14ac:dyDescent="0.15">
      <c r="A209">
        <f t="shared" si="19"/>
        <v>3047</v>
      </c>
      <c r="B209">
        <f t="shared" si="16"/>
        <v>3</v>
      </c>
      <c r="C209" s="9"/>
      <c r="D209" s="9">
        <v>47</v>
      </c>
      <c r="E209" s="10" t="s">
        <v>65</v>
      </c>
      <c r="F209" t="str">
        <f t="shared" si="17"/>
        <v>#yaodai_jinbaodu.png</v>
      </c>
      <c r="G209">
        <v>4</v>
      </c>
      <c r="H209">
        <v>0</v>
      </c>
      <c r="I209" s="9">
        <v>103046</v>
      </c>
      <c r="J209">
        <v>1</v>
      </c>
      <c r="K209" s="9">
        <v>8</v>
      </c>
      <c r="L209" t="s">
        <v>111</v>
      </c>
      <c r="N209">
        <v>0</v>
      </c>
      <c r="O209">
        <f>VLOOKUP(B209,Sheet1!A:G,7,0)</f>
        <v>1</v>
      </c>
      <c r="P209">
        <f>[1]装备属性分配!$D151</f>
        <v>115303</v>
      </c>
      <c r="Q209">
        <f t="shared" si="20"/>
        <v>1</v>
      </c>
      <c r="R209">
        <f t="shared" si="18"/>
        <v>2218</v>
      </c>
      <c r="T209">
        <f t="shared" si="21"/>
        <v>4</v>
      </c>
      <c r="U209">
        <f>ROUND(P209*VLOOKUP(O209,[1]期望属性!$E$23:$F$38,2,0),0)</f>
        <v>3920</v>
      </c>
    </row>
    <row r="210" spans="1:21" x14ac:dyDescent="0.15">
      <c r="A210">
        <f t="shared" si="19"/>
        <v>3048</v>
      </c>
      <c r="B210">
        <f t="shared" si="16"/>
        <v>3</v>
      </c>
      <c r="C210" s="9"/>
      <c r="D210" s="9">
        <v>48</v>
      </c>
      <c r="E210" s="10" t="s">
        <v>65</v>
      </c>
      <c r="F210" t="str">
        <f t="shared" si="17"/>
        <v>#yaodai_jinbaodu.png</v>
      </c>
      <c r="G210">
        <v>4</v>
      </c>
      <c r="H210">
        <v>0</v>
      </c>
      <c r="I210" s="9">
        <v>108387</v>
      </c>
      <c r="J210">
        <v>1</v>
      </c>
      <c r="K210" s="9">
        <v>8</v>
      </c>
      <c r="L210" t="s">
        <v>111</v>
      </c>
      <c r="N210">
        <v>0</v>
      </c>
      <c r="O210">
        <f>VLOOKUP(B210,Sheet1!A:G,7,0)</f>
        <v>1</v>
      </c>
      <c r="P210">
        <f>[1]装备属性分配!$D152</f>
        <v>117521</v>
      </c>
      <c r="Q210">
        <f t="shared" si="20"/>
        <v>1</v>
      </c>
      <c r="R210">
        <f t="shared" si="18"/>
        <v>2217</v>
      </c>
      <c r="T210">
        <f t="shared" si="21"/>
        <v>4</v>
      </c>
      <c r="U210">
        <f>ROUND(P210*VLOOKUP(O210,[1]期望属性!$E$23:$F$38,2,0),0)</f>
        <v>3996</v>
      </c>
    </row>
    <row r="211" spans="1:21" x14ac:dyDescent="0.15">
      <c r="A211">
        <f t="shared" si="19"/>
        <v>3049</v>
      </c>
      <c r="B211">
        <f t="shared" si="16"/>
        <v>3</v>
      </c>
      <c r="C211" s="9"/>
      <c r="D211" s="9">
        <v>49</v>
      </c>
      <c r="E211" s="10" t="s">
        <v>65</v>
      </c>
      <c r="F211" t="str">
        <f t="shared" si="17"/>
        <v>#yaodai_jinbaodu.png</v>
      </c>
      <c r="G211">
        <v>4</v>
      </c>
      <c r="H211">
        <v>0</v>
      </c>
      <c r="I211" s="9">
        <v>113886</v>
      </c>
      <c r="J211">
        <v>1</v>
      </c>
      <c r="K211" s="9">
        <v>8</v>
      </c>
      <c r="L211" t="s">
        <v>111</v>
      </c>
      <c r="N211">
        <v>0</v>
      </c>
      <c r="O211">
        <f>VLOOKUP(B211,Sheet1!A:G,7,0)</f>
        <v>1</v>
      </c>
      <c r="P211">
        <f>[1]装备属性分配!$D153</f>
        <v>119738</v>
      </c>
      <c r="Q211">
        <f t="shared" si="20"/>
        <v>1</v>
      </c>
      <c r="R211">
        <f t="shared" si="18"/>
        <v>2217</v>
      </c>
      <c r="T211">
        <f t="shared" si="21"/>
        <v>4</v>
      </c>
      <c r="U211">
        <f>ROUND(P211*VLOOKUP(O211,[1]期望属性!$E$23:$F$38,2,0),0)</f>
        <v>4071</v>
      </c>
    </row>
    <row r="212" spans="1:21" x14ac:dyDescent="0.15">
      <c r="A212">
        <f t="shared" si="19"/>
        <v>3050</v>
      </c>
      <c r="B212">
        <f t="shared" ref="B212:B275" si="22">B132+1</f>
        <v>3</v>
      </c>
      <c r="C212" s="9"/>
      <c r="D212" s="9">
        <v>50</v>
      </c>
      <c r="E212" s="10" t="s">
        <v>65</v>
      </c>
      <c r="F212" t="str">
        <f t="shared" si="17"/>
        <v>#yaodai_jinbaodu.png</v>
      </c>
      <c r="G212">
        <v>4</v>
      </c>
      <c r="H212">
        <v>0</v>
      </c>
      <c r="I212" s="9">
        <v>119544</v>
      </c>
      <c r="J212">
        <v>1</v>
      </c>
      <c r="K212" s="9">
        <v>8</v>
      </c>
      <c r="L212" t="s">
        <v>111</v>
      </c>
      <c r="N212">
        <v>0</v>
      </c>
      <c r="O212">
        <f>VLOOKUP(B212,Sheet1!A:G,7,0)</f>
        <v>1</v>
      </c>
      <c r="P212">
        <f>[1]装备属性分配!$D154</f>
        <v>121955</v>
      </c>
      <c r="Q212">
        <f t="shared" si="20"/>
        <v>1</v>
      </c>
      <c r="R212">
        <f t="shared" si="18"/>
        <v>2218</v>
      </c>
      <c r="T212">
        <f t="shared" si="21"/>
        <v>4</v>
      </c>
      <c r="U212">
        <f>ROUND(P212*VLOOKUP(O212,[1]期望属性!$E$23:$F$38,2,0),0)</f>
        <v>4146</v>
      </c>
    </row>
    <row r="213" spans="1:21" x14ac:dyDescent="0.15">
      <c r="A213">
        <f t="shared" si="19"/>
        <v>3051</v>
      </c>
      <c r="B213">
        <f t="shared" si="22"/>
        <v>3</v>
      </c>
      <c r="C213" s="9"/>
      <c r="D213" s="9">
        <v>51</v>
      </c>
      <c r="E213" s="10" t="s">
        <v>65</v>
      </c>
      <c r="F213" t="str">
        <f t="shared" si="17"/>
        <v>#yaodai_jinbaodu.png</v>
      </c>
      <c r="G213">
        <v>4</v>
      </c>
      <c r="H213">
        <v>0</v>
      </c>
      <c r="I213" s="9">
        <v>125362</v>
      </c>
      <c r="J213">
        <v>1</v>
      </c>
      <c r="K213" s="9">
        <v>10</v>
      </c>
      <c r="L213" t="s">
        <v>111</v>
      </c>
      <c r="N213">
        <v>0</v>
      </c>
      <c r="O213">
        <f>VLOOKUP(B213,Sheet1!A:G,7,0)</f>
        <v>1</v>
      </c>
      <c r="P213">
        <f>[1]装备属性分配!$D155</f>
        <v>124173</v>
      </c>
      <c r="Q213">
        <f t="shared" si="20"/>
        <v>1</v>
      </c>
      <c r="R213">
        <f t="shared" si="18"/>
        <v>2217</v>
      </c>
      <c r="T213">
        <f t="shared" si="21"/>
        <v>4</v>
      </c>
      <c r="U213">
        <f>ROUND(P213*VLOOKUP(O213,[1]期望属性!$E$23:$F$38,2,0),0)</f>
        <v>4222</v>
      </c>
    </row>
    <row r="214" spans="1:21" x14ac:dyDescent="0.15">
      <c r="A214">
        <f t="shared" si="19"/>
        <v>3052</v>
      </c>
      <c r="B214">
        <f t="shared" si="22"/>
        <v>3</v>
      </c>
      <c r="C214" s="9"/>
      <c r="D214" s="9">
        <v>52</v>
      </c>
      <c r="E214" s="10" t="s">
        <v>65</v>
      </c>
      <c r="F214" t="str">
        <f t="shared" si="17"/>
        <v>#yaodai_jinbaodu.png</v>
      </c>
      <c r="G214">
        <v>4</v>
      </c>
      <c r="H214">
        <v>0</v>
      </c>
      <c r="I214" s="9">
        <v>131343</v>
      </c>
      <c r="J214">
        <v>1</v>
      </c>
      <c r="K214" s="9">
        <v>10</v>
      </c>
      <c r="L214" t="s">
        <v>111</v>
      </c>
      <c r="N214">
        <v>0</v>
      </c>
      <c r="O214">
        <f>VLOOKUP(B214,Sheet1!A:G,7,0)</f>
        <v>1</v>
      </c>
      <c r="P214">
        <f>[1]装备属性分配!$D156</f>
        <v>126390</v>
      </c>
      <c r="Q214">
        <f t="shared" si="20"/>
        <v>1</v>
      </c>
      <c r="R214">
        <f t="shared" si="18"/>
        <v>2218</v>
      </c>
      <c r="T214">
        <f t="shared" si="21"/>
        <v>4</v>
      </c>
      <c r="U214">
        <f>ROUND(P214*VLOOKUP(O214,[1]期望属性!$E$23:$F$38,2,0),0)</f>
        <v>4297</v>
      </c>
    </row>
    <row r="215" spans="1:21" x14ac:dyDescent="0.15">
      <c r="A215">
        <f t="shared" si="19"/>
        <v>3053</v>
      </c>
      <c r="B215">
        <f t="shared" si="22"/>
        <v>3</v>
      </c>
      <c r="C215" s="9"/>
      <c r="D215" s="9">
        <v>53</v>
      </c>
      <c r="E215" s="10" t="s">
        <v>65</v>
      </c>
      <c r="F215" t="str">
        <f t="shared" si="17"/>
        <v>#yaodai_jinbaodu.png</v>
      </c>
      <c r="G215">
        <v>4</v>
      </c>
      <c r="H215">
        <v>0</v>
      </c>
      <c r="I215" s="9">
        <v>137487</v>
      </c>
      <c r="J215">
        <v>1</v>
      </c>
      <c r="K215" s="9">
        <v>10</v>
      </c>
      <c r="L215" t="s">
        <v>111</v>
      </c>
      <c r="N215">
        <v>0</v>
      </c>
      <c r="O215">
        <f>VLOOKUP(B215,Sheet1!A:G,7,0)</f>
        <v>1</v>
      </c>
      <c r="P215">
        <f>[1]装备属性分配!$D157</f>
        <v>128608</v>
      </c>
      <c r="Q215">
        <f t="shared" si="20"/>
        <v>1</v>
      </c>
      <c r="R215">
        <f t="shared" si="18"/>
        <v>2217</v>
      </c>
      <c r="T215">
        <f t="shared" si="21"/>
        <v>4</v>
      </c>
      <c r="U215">
        <f>ROUND(P215*VLOOKUP(O215,[1]期望属性!$E$23:$F$38,2,0),0)</f>
        <v>4373</v>
      </c>
    </row>
    <row r="216" spans="1:21" x14ac:dyDescent="0.15">
      <c r="A216">
        <f t="shared" si="19"/>
        <v>3054</v>
      </c>
      <c r="B216">
        <f t="shared" si="22"/>
        <v>3</v>
      </c>
      <c r="C216" s="9"/>
      <c r="D216" s="9">
        <v>54</v>
      </c>
      <c r="E216" s="10" t="s">
        <v>65</v>
      </c>
      <c r="F216" t="str">
        <f t="shared" si="17"/>
        <v>#yaodai_jinbaodu.png</v>
      </c>
      <c r="G216">
        <v>4</v>
      </c>
      <c r="H216">
        <v>0</v>
      </c>
      <c r="I216" s="9">
        <v>143795</v>
      </c>
      <c r="J216">
        <v>1</v>
      </c>
      <c r="K216" s="9">
        <v>10</v>
      </c>
      <c r="L216" t="s">
        <v>111</v>
      </c>
      <c r="N216">
        <v>0</v>
      </c>
      <c r="O216">
        <f>VLOOKUP(B216,Sheet1!A:G,7,0)</f>
        <v>1</v>
      </c>
      <c r="P216">
        <f>[1]装备属性分配!$D158</f>
        <v>130825</v>
      </c>
      <c r="Q216">
        <f t="shared" si="20"/>
        <v>1</v>
      </c>
      <c r="R216">
        <f t="shared" si="18"/>
        <v>2217</v>
      </c>
      <c r="T216">
        <f t="shared" si="21"/>
        <v>4</v>
      </c>
      <c r="U216">
        <f>ROUND(P216*VLOOKUP(O216,[1]期望属性!$E$23:$F$38,2,0),0)</f>
        <v>4448</v>
      </c>
    </row>
    <row r="217" spans="1:21" x14ac:dyDescent="0.15">
      <c r="A217">
        <f t="shared" si="19"/>
        <v>3055</v>
      </c>
      <c r="B217">
        <f t="shared" si="22"/>
        <v>3</v>
      </c>
      <c r="C217" s="9"/>
      <c r="D217" s="9">
        <v>55</v>
      </c>
      <c r="E217" s="10" t="s">
        <v>65</v>
      </c>
      <c r="F217" t="str">
        <f t="shared" si="17"/>
        <v>#yaodai_jinbaodu.png</v>
      </c>
      <c r="G217">
        <v>4</v>
      </c>
      <c r="H217">
        <v>0</v>
      </c>
      <c r="I217" s="9">
        <v>150269</v>
      </c>
      <c r="J217">
        <v>5001</v>
      </c>
      <c r="K217" s="9">
        <v>130</v>
      </c>
      <c r="L217">
        <v>5002</v>
      </c>
      <c r="M217">
        <v>130</v>
      </c>
      <c r="N217">
        <v>1</v>
      </c>
      <c r="O217">
        <f>VLOOKUP(B217,Sheet1!A:G,7,0)</f>
        <v>1</v>
      </c>
      <c r="P217">
        <f>[1]装备属性分配!$D159</f>
        <v>133042</v>
      </c>
      <c r="Q217">
        <f t="shared" si="20"/>
        <v>1</v>
      </c>
      <c r="R217">
        <f t="shared" si="18"/>
        <v>24761</v>
      </c>
      <c r="T217">
        <f t="shared" si="21"/>
        <v>4</v>
      </c>
      <c r="U217">
        <f>ROUND(P217*VLOOKUP(O217,[1]期望属性!$E$23:$F$38,2,0),0)</f>
        <v>4523</v>
      </c>
    </row>
    <row r="218" spans="1:21" x14ac:dyDescent="0.15">
      <c r="A218">
        <f t="shared" si="19"/>
        <v>3056</v>
      </c>
      <c r="B218">
        <f t="shared" si="22"/>
        <v>3</v>
      </c>
      <c r="C218" s="9"/>
      <c r="D218" s="9">
        <v>56</v>
      </c>
      <c r="E218" s="10" t="s">
        <v>70</v>
      </c>
      <c r="F218" t="str">
        <f t="shared" si="17"/>
        <v>#yaodai_tangnipiaodai.png</v>
      </c>
      <c r="G218">
        <v>4</v>
      </c>
      <c r="H218">
        <v>1</v>
      </c>
      <c r="I218" s="9">
        <v>156910</v>
      </c>
      <c r="J218">
        <v>1</v>
      </c>
      <c r="K218" s="9">
        <v>15</v>
      </c>
      <c r="L218" t="s">
        <v>111</v>
      </c>
      <c r="N218">
        <v>0</v>
      </c>
      <c r="O218">
        <f>VLOOKUP(B218,Sheet1!A:G,7,0)</f>
        <v>1</v>
      </c>
      <c r="P218">
        <f>[1]装备属性分配!$D160</f>
        <v>157803</v>
      </c>
      <c r="Q218">
        <f t="shared" si="20"/>
        <v>1</v>
      </c>
      <c r="R218">
        <f t="shared" si="18"/>
        <v>2587</v>
      </c>
      <c r="T218">
        <f t="shared" si="21"/>
        <v>4</v>
      </c>
      <c r="U218">
        <f>ROUND(P218*VLOOKUP(O218,[1]期望属性!$E$23:$F$38,2,0),0)</f>
        <v>5365</v>
      </c>
    </row>
    <row r="219" spans="1:21" x14ac:dyDescent="0.15">
      <c r="A219">
        <f t="shared" si="19"/>
        <v>3057</v>
      </c>
      <c r="B219">
        <f t="shared" si="22"/>
        <v>3</v>
      </c>
      <c r="C219" s="9"/>
      <c r="D219" s="9">
        <v>57</v>
      </c>
      <c r="E219" s="10" t="s">
        <v>70</v>
      </c>
      <c r="F219" t="str">
        <f t="shared" si="17"/>
        <v>#yaodai_tangnipiaodai.png</v>
      </c>
      <c r="G219">
        <v>4</v>
      </c>
      <c r="H219">
        <v>1</v>
      </c>
      <c r="I219" s="9">
        <v>163719</v>
      </c>
      <c r="J219">
        <v>1</v>
      </c>
      <c r="K219" s="9">
        <v>15</v>
      </c>
      <c r="L219" t="s">
        <v>111</v>
      </c>
      <c r="N219">
        <v>0</v>
      </c>
      <c r="O219">
        <f>VLOOKUP(B219,Sheet1!A:G,7,0)</f>
        <v>1</v>
      </c>
      <c r="P219">
        <f>[1]装备属性分配!$D161</f>
        <v>160390</v>
      </c>
      <c r="Q219">
        <f t="shared" si="20"/>
        <v>1</v>
      </c>
      <c r="R219">
        <f t="shared" si="18"/>
        <v>2587</v>
      </c>
      <c r="T219">
        <f t="shared" si="21"/>
        <v>4</v>
      </c>
      <c r="U219">
        <f>ROUND(P219*VLOOKUP(O219,[1]期望属性!$E$23:$F$38,2,0),0)</f>
        <v>5453</v>
      </c>
    </row>
    <row r="220" spans="1:21" x14ac:dyDescent="0.15">
      <c r="A220">
        <f t="shared" si="19"/>
        <v>3058</v>
      </c>
      <c r="B220">
        <f t="shared" si="22"/>
        <v>3</v>
      </c>
      <c r="C220" s="9"/>
      <c r="D220" s="9">
        <v>58</v>
      </c>
      <c r="E220" s="10" t="s">
        <v>70</v>
      </c>
      <c r="F220" t="str">
        <f t="shared" si="17"/>
        <v>#yaodai_tangnipiaodai.png</v>
      </c>
      <c r="G220">
        <v>4</v>
      </c>
      <c r="H220">
        <v>1</v>
      </c>
      <c r="I220" s="9">
        <v>170697</v>
      </c>
      <c r="J220">
        <v>1</v>
      </c>
      <c r="K220" s="9">
        <v>15</v>
      </c>
      <c r="L220" t="s">
        <v>111</v>
      </c>
      <c r="N220">
        <v>0</v>
      </c>
      <c r="O220">
        <f>VLOOKUP(B220,Sheet1!A:G,7,0)</f>
        <v>1</v>
      </c>
      <c r="P220">
        <f>[1]装备属性分配!$D162</f>
        <v>162977</v>
      </c>
      <c r="Q220">
        <f t="shared" si="20"/>
        <v>1</v>
      </c>
      <c r="R220">
        <f t="shared" si="18"/>
        <v>2587</v>
      </c>
      <c r="T220">
        <f t="shared" si="21"/>
        <v>4</v>
      </c>
      <c r="U220">
        <f>ROUND(P220*VLOOKUP(O220,[1]期望属性!$E$23:$F$38,2,0),0)</f>
        <v>5541</v>
      </c>
    </row>
    <row r="221" spans="1:21" x14ac:dyDescent="0.15">
      <c r="A221">
        <f t="shared" si="19"/>
        <v>3059</v>
      </c>
      <c r="B221">
        <f t="shared" si="22"/>
        <v>3</v>
      </c>
      <c r="C221" s="9"/>
      <c r="D221" s="9">
        <v>59</v>
      </c>
      <c r="E221" s="10" t="s">
        <v>70</v>
      </c>
      <c r="F221" t="str">
        <f t="shared" si="17"/>
        <v>#yaodai_tangnipiaodai.png</v>
      </c>
      <c r="G221">
        <v>4</v>
      </c>
      <c r="H221">
        <v>1</v>
      </c>
      <c r="I221" s="9">
        <v>177846</v>
      </c>
      <c r="J221">
        <v>1</v>
      </c>
      <c r="K221" s="9">
        <v>15</v>
      </c>
      <c r="L221" t="s">
        <v>111</v>
      </c>
      <c r="N221">
        <v>0</v>
      </c>
      <c r="O221">
        <f>VLOOKUP(B221,Sheet1!A:G,7,0)</f>
        <v>1</v>
      </c>
      <c r="P221">
        <f>[1]装备属性分配!$D163</f>
        <v>165564</v>
      </c>
      <c r="Q221">
        <f t="shared" si="20"/>
        <v>1</v>
      </c>
      <c r="R221">
        <f t="shared" si="18"/>
        <v>2587</v>
      </c>
      <c r="T221">
        <f t="shared" si="21"/>
        <v>4</v>
      </c>
      <c r="U221">
        <f>ROUND(P221*VLOOKUP(O221,[1]期望属性!$E$23:$F$38,2,0),0)</f>
        <v>5629</v>
      </c>
    </row>
    <row r="222" spans="1:21" x14ac:dyDescent="0.15">
      <c r="A222">
        <f t="shared" si="19"/>
        <v>3060</v>
      </c>
      <c r="B222">
        <f t="shared" si="22"/>
        <v>3</v>
      </c>
      <c r="C222" s="9"/>
      <c r="D222" s="9">
        <v>60</v>
      </c>
      <c r="E222" s="10" t="s">
        <v>70</v>
      </c>
      <c r="F222" t="str">
        <f t="shared" si="17"/>
        <v>#yaodai_tangnipiaodai.png</v>
      </c>
      <c r="G222">
        <v>4</v>
      </c>
      <c r="H222">
        <v>1</v>
      </c>
      <c r="I222" s="9">
        <v>185166</v>
      </c>
      <c r="J222">
        <v>1</v>
      </c>
      <c r="K222" s="9">
        <v>15</v>
      </c>
      <c r="L222" t="s">
        <v>111</v>
      </c>
      <c r="N222">
        <v>0</v>
      </c>
      <c r="O222">
        <f>VLOOKUP(B222,Sheet1!A:G,7,0)</f>
        <v>1</v>
      </c>
      <c r="P222">
        <f>[1]装备属性分配!$D164</f>
        <v>168151</v>
      </c>
      <c r="Q222">
        <f t="shared" si="20"/>
        <v>1</v>
      </c>
      <c r="R222">
        <f t="shared" si="18"/>
        <v>2587</v>
      </c>
      <c r="T222">
        <f t="shared" si="21"/>
        <v>4</v>
      </c>
      <c r="U222">
        <f>ROUND(P222*VLOOKUP(O222,[1]期望属性!$E$23:$F$38,2,0),0)</f>
        <v>5717</v>
      </c>
    </row>
    <row r="223" spans="1:21" x14ac:dyDescent="0.15">
      <c r="A223">
        <f t="shared" si="19"/>
        <v>3061</v>
      </c>
      <c r="B223">
        <f t="shared" si="22"/>
        <v>3</v>
      </c>
      <c r="C223" s="9"/>
      <c r="D223" s="9">
        <v>61</v>
      </c>
      <c r="E223" s="10" t="s">
        <v>70</v>
      </c>
      <c r="F223" t="str">
        <f t="shared" si="17"/>
        <v>#yaodai_tangnipiaodai.png</v>
      </c>
      <c r="G223">
        <v>4</v>
      </c>
      <c r="H223">
        <v>1</v>
      </c>
      <c r="I223" s="9">
        <v>192660</v>
      </c>
      <c r="J223">
        <v>1</v>
      </c>
      <c r="K223" s="9">
        <v>20</v>
      </c>
      <c r="L223" t="s">
        <v>111</v>
      </c>
      <c r="N223">
        <v>0</v>
      </c>
      <c r="O223">
        <f>VLOOKUP(B223,Sheet1!A:G,7,0)</f>
        <v>1</v>
      </c>
      <c r="P223">
        <f>[1]装备属性分配!$D165</f>
        <v>170738</v>
      </c>
      <c r="Q223">
        <f t="shared" si="20"/>
        <v>1</v>
      </c>
      <c r="R223">
        <f t="shared" si="18"/>
        <v>2587</v>
      </c>
      <c r="T223">
        <f t="shared" si="21"/>
        <v>4</v>
      </c>
      <c r="U223">
        <f>ROUND(P223*VLOOKUP(O223,[1]期望属性!$E$23:$F$38,2,0),0)</f>
        <v>5805</v>
      </c>
    </row>
    <row r="224" spans="1:21" x14ac:dyDescent="0.15">
      <c r="A224">
        <f t="shared" si="19"/>
        <v>3062</v>
      </c>
      <c r="B224">
        <f t="shared" si="22"/>
        <v>3</v>
      </c>
      <c r="C224" s="9"/>
      <c r="D224" s="9">
        <v>62</v>
      </c>
      <c r="E224" s="10" t="s">
        <v>70</v>
      </c>
      <c r="F224" t="str">
        <f t="shared" si="17"/>
        <v>#yaodai_tangnipiaodai.png</v>
      </c>
      <c r="G224">
        <v>4</v>
      </c>
      <c r="H224">
        <v>1</v>
      </c>
      <c r="I224" s="9">
        <v>200327</v>
      </c>
      <c r="J224">
        <v>1</v>
      </c>
      <c r="K224" s="9">
        <v>20</v>
      </c>
      <c r="L224" t="s">
        <v>111</v>
      </c>
      <c r="N224">
        <v>0</v>
      </c>
      <c r="O224">
        <f>VLOOKUP(B224,Sheet1!A:G,7,0)</f>
        <v>1</v>
      </c>
      <c r="P224">
        <f>[1]装备属性分配!$D166</f>
        <v>173325</v>
      </c>
      <c r="Q224">
        <f t="shared" si="20"/>
        <v>1</v>
      </c>
      <c r="R224">
        <f t="shared" si="18"/>
        <v>2587</v>
      </c>
      <c r="T224">
        <f t="shared" si="21"/>
        <v>4</v>
      </c>
      <c r="U224">
        <f>ROUND(P224*VLOOKUP(O224,[1]期望属性!$E$23:$F$38,2,0),0)</f>
        <v>5893</v>
      </c>
    </row>
    <row r="225" spans="1:21" x14ac:dyDescent="0.15">
      <c r="A225">
        <f t="shared" si="19"/>
        <v>3063</v>
      </c>
      <c r="B225">
        <f t="shared" si="22"/>
        <v>3</v>
      </c>
      <c r="C225" s="9"/>
      <c r="D225" s="9">
        <v>63</v>
      </c>
      <c r="E225" s="10" t="s">
        <v>70</v>
      </c>
      <c r="F225" t="str">
        <f t="shared" si="17"/>
        <v>#yaodai_tangnipiaodai.png</v>
      </c>
      <c r="G225">
        <v>4</v>
      </c>
      <c r="H225">
        <v>1</v>
      </c>
      <c r="I225" s="9">
        <v>208169</v>
      </c>
      <c r="J225">
        <v>1</v>
      </c>
      <c r="K225" s="9">
        <v>20</v>
      </c>
      <c r="L225" t="s">
        <v>111</v>
      </c>
      <c r="N225">
        <v>0</v>
      </c>
      <c r="O225">
        <f>VLOOKUP(B225,Sheet1!A:G,7,0)</f>
        <v>1</v>
      </c>
      <c r="P225">
        <f>[1]装备属性分配!$D167</f>
        <v>175912</v>
      </c>
      <c r="Q225">
        <f t="shared" si="20"/>
        <v>1</v>
      </c>
      <c r="R225">
        <f t="shared" si="18"/>
        <v>2587</v>
      </c>
      <c r="T225">
        <f t="shared" si="21"/>
        <v>4</v>
      </c>
      <c r="U225">
        <f>ROUND(P225*VLOOKUP(O225,[1]期望属性!$E$23:$F$38,2,0),0)</f>
        <v>5981</v>
      </c>
    </row>
    <row r="226" spans="1:21" x14ac:dyDescent="0.15">
      <c r="A226">
        <f t="shared" si="19"/>
        <v>3064</v>
      </c>
      <c r="B226">
        <f t="shared" si="22"/>
        <v>3</v>
      </c>
      <c r="C226" s="9"/>
      <c r="D226" s="9">
        <v>64</v>
      </c>
      <c r="E226" s="10" t="s">
        <v>70</v>
      </c>
      <c r="F226" t="str">
        <f t="shared" si="17"/>
        <v>#yaodai_tangnipiaodai.png</v>
      </c>
      <c r="G226">
        <v>4</v>
      </c>
      <c r="H226">
        <v>1</v>
      </c>
      <c r="I226" s="9">
        <v>216188</v>
      </c>
      <c r="J226">
        <v>1</v>
      </c>
      <c r="K226" s="9">
        <v>20</v>
      </c>
      <c r="L226" t="s">
        <v>111</v>
      </c>
      <c r="N226">
        <v>0</v>
      </c>
      <c r="O226">
        <f>VLOOKUP(B226,Sheet1!A:G,7,0)</f>
        <v>1</v>
      </c>
      <c r="P226">
        <f>[1]装备属性分配!$D168</f>
        <v>178499</v>
      </c>
      <c r="Q226">
        <f t="shared" si="20"/>
        <v>1</v>
      </c>
      <c r="R226">
        <f t="shared" si="18"/>
        <v>2587</v>
      </c>
      <c r="T226">
        <f t="shared" si="21"/>
        <v>4</v>
      </c>
      <c r="U226">
        <f>ROUND(P226*VLOOKUP(O226,[1]期望属性!$E$23:$F$38,2,0),0)</f>
        <v>6069</v>
      </c>
    </row>
    <row r="227" spans="1:21" x14ac:dyDescent="0.15">
      <c r="A227">
        <f t="shared" si="19"/>
        <v>3065</v>
      </c>
      <c r="B227">
        <f t="shared" si="22"/>
        <v>3</v>
      </c>
      <c r="C227" s="9"/>
      <c r="D227" s="9">
        <v>65</v>
      </c>
      <c r="E227" s="10" t="s">
        <v>70</v>
      </c>
      <c r="F227" t="str">
        <f t="shared" si="17"/>
        <v>#yaodai_tangnipiaodai.png</v>
      </c>
      <c r="G227">
        <v>4</v>
      </c>
      <c r="H227">
        <v>1</v>
      </c>
      <c r="I227" s="9">
        <v>224384</v>
      </c>
      <c r="J227">
        <v>6001</v>
      </c>
      <c r="K227" s="9">
        <v>185</v>
      </c>
      <c r="L227">
        <v>6002</v>
      </c>
      <c r="M227">
        <v>185</v>
      </c>
      <c r="N227">
        <v>1</v>
      </c>
      <c r="O227">
        <f>VLOOKUP(B227,Sheet1!A:G,7,0)</f>
        <v>1</v>
      </c>
      <c r="P227">
        <f>[1]装备属性分配!$D169</f>
        <v>181086</v>
      </c>
      <c r="Q227">
        <f t="shared" si="20"/>
        <v>1</v>
      </c>
      <c r="R227">
        <f t="shared" si="18"/>
        <v>28826</v>
      </c>
      <c r="T227">
        <f t="shared" si="21"/>
        <v>4</v>
      </c>
      <c r="U227">
        <f>ROUND(P227*VLOOKUP(O227,[1]期望属性!$E$23:$F$38,2,0),0)</f>
        <v>6157</v>
      </c>
    </row>
    <row r="228" spans="1:21" x14ac:dyDescent="0.15">
      <c r="A228">
        <f t="shared" si="19"/>
        <v>3066</v>
      </c>
      <c r="B228">
        <f t="shared" si="22"/>
        <v>3</v>
      </c>
      <c r="C228" s="9"/>
      <c r="D228" s="9">
        <v>66</v>
      </c>
      <c r="E228" s="10" t="s">
        <v>75</v>
      </c>
      <c r="F228" t="str">
        <f t="shared" si="17"/>
        <v>#yaodai_dalongkaodu.png</v>
      </c>
      <c r="G228">
        <v>4</v>
      </c>
      <c r="H228">
        <v>2</v>
      </c>
      <c r="I228" s="9">
        <v>232758</v>
      </c>
      <c r="J228">
        <v>1</v>
      </c>
      <c r="K228" s="9">
        <v>30</v>
      </c>
      <c r="L228" t="s">
        <v>111</v>
      </c>
      <c r="N228">
        <v>0</v>
      </c>
      <c r="O228">
        <f>VLOOKUP(B228,Sheet1!A:G,7,0)</f>
        <v>1</v>
      </c>
      <c r="P228">
        <f>[1]装备属性分配!$D170</f>
        <v>209912</v>
      </c>
      <c r="Q228">
        <f t="shared" si="20"/>
        <v>1</v>
      </c>
      <c r="R228">
        <f t="shared" si="18"/>
        <v>2956</v>
      </c>
      <c r="T228">
        <f t="shared" si="21"/>
        <v>4</v>
      </c>
      <c r="U228">
        <f>ROUND(P228*VLOOKUP(O228,[1]期望属性!$E$23:$F$38,2,0),0)</f>
        <v>7137</v>
      </c>
    </row>
    <row r="229" spans="1:21" x14ac:dyDescent="0.15">
      <c r="A229">
        <f t="shared" si="19"/>
        <v>3067</v>
      </c>
      <c r="B229">
        <f t="shared" si="22"/>
        <v>3</v>
      </c>
      <c r="C229" s="9"/>
      <c r="D229" s="9">
        <v>67</v>
      </c>
      <c r="E229" s="10" t="s">
        <v>75</v>
      </c>
      <c r="F229" t="str">
        <f t="shared" si="17"/>
        <v>#yaodai_dalongkaodu.png</v>
      </c>
      <c r="G229">
        <v>4</v>
      </c>
      <c r="H229">
        <v>2</v>
      </c>
      <c r="I229" s="9">
        <v>241312</v>
      </c>
      <c r="J229">
        <v>1</v>
      </c>
      <c r="K229" s="9">
        <v>30</v>
      </c>
      <c r="L229" t="s">
        <v>111</v>
      </c>
      <c r="N229">
        <v>0</v>
      </c>
      <c r="O229">
        <f>VLOOKUP(B229,Sheet1!A:G,7,0)</f>
        <v>1</v>
      </c>
      <c r="P229">
        <f>[1]装备属性分配!$D171</f>
        <v>212868</v>
      </c>
      <c r="Q229">
        <f t="shared" si="20"/>
        <v>1</v>
      </c>
      <c r="R229">
        <f t="shared" si="18"/>
        <v>2957</v>
      </c>
      <c r="T229">
        <f t="shared" si="21"/>
        <v>4</v>
      </c>
      <c r="U229">
        <f>ROUND(P229*VLOOKUP(O229,[1]期望属性!$E$23:$F$38,2,0),0)</f>
        <v>7238</v>
      </c>
    </row>
    <row r="230" spans="1:21" x14ac:dyDescent="0.15">
      <c r="A230">
        <f t="shared" si="19"/>
        <v>3068</v>
      </c>
      <c r="B230">
        <f t="shared" si="22"/>
        <v>3</v>
      </c>
      <c r="C230" s="9"/>
      <c r="D230" s="9">
        <v>68</v>
      </c>
      <c r="E230" s="10" t="s">
        <v>75</v>
      </c>
      <c r="F230" t="str">
        <f t="shared" si="17"/>
        <v>#yaodai_dalongkaodu.png</v>
      </c>
      <c r="G230">
        <v>4</v>
      </c>
      <c r="H230">
        <v>2</v>
      </c>
      <c r="I230" s="9">
        <v>250046</v>
      </c>
      <c r="J230">
        <v>1</v>
      </c>
      <c r="K230" s="9">
        <v>30</v>
      </c>
      <c r="L230" t="s">
        <v>111</v>
      </c>
      <c r="N230">
        <v>0</v>
      </c>
      <c r="O230">
        <f>VLOOKUP(B230,Sheet1!A:G,7,0)</f>
        <v>1</v>
      </c>
      <c r="P230">
        <f>[1]装备属性分配!$D172</f>
        <v>215825</v>
      </c>
      <c r="Q230">
        <f t="shared" si="20"/>
        <v>1</v>
      </c>
      <c r="R230">
        <f t="shared" si="18"/>
        <v>2956</v>
      </c>
      <c r="T230">
        <f t="shared" si="21"/>
        <v>4</v>
      </c>
      <c r="U230">
        <f>ROUND(P230*VLOOKUP(O230,[1]期望属性!$E$23:$F$38,2,0),0)</f>
        <v>7338</v>
      </c>
    </row>
    <row r="231" spans="1:21" x14ac:dyDescent="0.15">
      <c r="A231">
        <f t="shared" si="19"/>
        <v>3069</v>
      </c>
      <c r="B231">
        <f t="shared" si="22"/>
        <v>3</v>
      </c>
      <c r="C231" s="9"/>
      <c r="D231" s="9">
        <v>69</v>
      </c>
      <c r="E231" s="10" t="s">
        <v>75</v>
      </c>
      <c r="F231" t="str">
        <f t="shared" si="17"/>
        <v>#yaodai_dalongkaodu.png</v>
      </c>
      <c r="G231">
        <v>4</v>
      </c>
      <c r="H231">
        <v>2</v>
      </c>
      <c r="I231" s="9">
        <v>258963</v>
      </c>
      <c r="J231">
        <v>1</v>
      </c>
      <c r="K231" s="9">
        <v>30</v>
      </c>
      <c r="L231" t="s">
        <v>111</v>
      </c>
      <c r="N231">
        <v>0</v>
      </c>
      <c r="O231">
        <f>VLOOKUP(B231,Sheet1!A:G,7,0)</f>
        <v>1</v>
      </c>
      <c r="P231">
        <f>[1]装备属性分配!$D173</f>
        <v>218781</v>
      </c>
      <c r="Q231">
        <f t="shared" si="20"/>
        <v>1</v>
      </c>
      <c r="R231">
        <f t="shared" si="18"/>
        <v>2957</v>
      </c>
      <c r="T231">
        <f t="shared" si="21"/>
        <v>4</v>
      </c>
      <c r="U231">
        <f>ROUND(P231*VLOOKUP(O231,[1]期望属性!$E$23:$F$38,2,0),0)</f>
        <v>7439</v>
      </c>
    </row>
    <row r="232" spans="1:21" x14ac:dyDescent="0.15">
      <c r="A232">
        <f t="shared" si="19"/>
        <v>3070</v>
      </c>
      <c r="B232">
        <f t="shared" si="22"/>
        <v>3</v>
      </c>
      <c r="C232" s="9"/>
      <c r="D232" s="9">
        <v>70</v>
      </c>
      <c r="E232" s="10" t="s">
        <v>75</v>
      </c>
      <c r="F232" t="str">
        <f t="shared" si="17"/>
        <v>#yaodai_dalongkaodu.png</v>
      </c>
      <c r="G232">
        <v>4</v>
      </c>
      <c r="H232">
        <v>2</v>
      </c>
      <c r="I232" s="9">
        <v>268062</v>
      </c>
      <c r="J232">
        <v>1</v>
      </c>
      <c r="K232" s="9">
        <v>30</v>
      </c>
      <c r="L232" t="s">
        <v>111</v>
      </c>
      <c r="N232">
        <v>0</v>
      </c>
      <c r="O232">
        <f>VLOOKUP(B232,Sheet1!A:G,7,0)</f>
        <v>1</v>
      </c>
      <c r="P232">
        <f>[1]装备属性分配!$D174</f>
        <v>221738</v>
      </c>
      <c r="Q232">
        <f t="shared" si="20"/>
        <v>1</v>
      </c>
      <c r="R232">
        <f t="shared" si="18"/>
        <v>2956</v>
      </c>
      <c r="T232">
        <f t="shared" si="21"/>
        <v>4</v>
      </c>
      <c r="U232">
        <f>ROUND(P232*VLOOKUP(O232,[1]期望属性!$E$23:$F$38,2,0),0)</f>
        <v>7539</v>
      </c>
    </row>
    <row r="233" spans="1:21" x14ac:dyDescent="0.15">
      <c r="A233">
        <f t="shared" si="19"/>
        <v>3071</v>
      </c>
      <c r="B233">
        <f t="shared" si="22"/>
        <v>3</v>
      </c>
      <c r="C233" s="9"/>
      <c r="D233" s="9">
        <v>71</v>
      </c>
      <c r="E233" s="10" t="s">
        <v>75</v>
      </c>
      <c r="F233" t="str">
        <f t="shared" si="17"/>
        <v>#yaodai_dalongkaodu.png</v>
      </c>
      <c r="G233">
        <v>4</v>
      </c>
      <c r="H233">
        <v>2</v>
      </c>
      <c r="I233" s="9">
        <v>277344</v>
      </c>
      <c r="J233">
        <v>1</v>
      </c>
      <c r="K233" s="9">
        <v>50</v>
      </c>
      <c r="L233" t="s">
        <v>111</v>
      </c>
      <c r="N233">
        <v>0</v>
      </c>
      <c r="O233">
        <f>VLOOKUP(B233,Sheet1!A:G,7,0)</f>
        <v>1</v>
      </c>
      <c r="P233">
        <f>[1]装备属性分配!$D175</f>
        <v>224694</v>
      </c>
      <c r="Q233">
        <f t="shared" si="20"/>
        <v>1</v>
      </c>
      <c r="R233">
        <f t="shared" si="18"/>
        <v>2957</v>
      </c>
      <c r="T233">
        <f t="shared" si="21"/>
        <v>4</v>
      </c>
      <c r="U233">
        <f>ROUND(P233*VLOOKUP(O233,[1]期望属性!$E$23:$F$38,2,0),0)</f>
        <v>7640</v>
      </c>
    </row>
    <row r="234" spans="1:21" x14ac:dyDescent="0.15">
      <c r="A234">
        <f t="shared" si="19"/>
        <v>3072</v>
      </c>
      <c r="B234">
        <f t="shared" si="22"/>
        <v>3</v>
      </c>
      <c r="C234" s="9"/>
      <c r="D234" s="9">
        <v>72</v>
      </c>
      <c r="E234" s="10" t="s">
        <v>75</v>
      </c>
      <c r="F234" t="str">
        <f t="shared" si="17"/>
        <v>#yaodai_dalongkaodu.png</v>
      </c>
      <c r="G234">
        <v>4</v>
      </c>
      <c r="H234">
        <v>2</v>
      </c>
      <c r="I234" s="9">
        <v>286812</v>
      </c>
      <c r="J234">
        <v>1</v>
      </c>
      <c r="K234" s="9">
        <v>50</v>
      </c>
      <c r="L234" t="s">
        <v>111</v>
      </c>
      <c r="N234">
        <v>0</v>
      </c>
      <c r="O234">
        <f>VLOOKUP(B234,Sheet1!A:G,7,0)</f>
        <v>1</v>
      </c>
      <c r="P234">
        <f>[1]装备属性分配!$D176</f>
        <v>227651</v>
      </c>
      <c r="Q234">
        <f t="shared" si="20"/>
        <v>1</v>
      </c>
      <c r="R234">
        <f t="shared" si="18"/>
        <v>2956</v>
      </c>
      <c r="T234">
        <f t="shared" si="21"/>
        <v>4</v>
      </c>
      <c r="U234">
        <f>ROUND(P234*VLOOKUP(O234,[1]期望属性!$E$23:$F$38,2,0),0)</f>
        <v>7740</v>
      </c>
    </row>
    <row r="235" spans="1:21" x14ac:dyDescent="0.15">
      <c r="A235">
        <f t="shared" si="19"/>
        <v>3073</v>
      </c>
      <c r="B235">
        <f t="shared" si="22"/>
        <v>3</v>
      </c>
      <c r="C235" s="9"/>
      <c r="D235" s="9">
        <v>73</v>
      </c>
      <c r="E235" s="10" t="s">
        <v>75</v>
      </c>
      <c r="F235" t="str">
        <f t="shared" si="17"/>
        <v>#yaodai_dalongkaodu.png</v>
      </c>
      <c r="G235">
        <v>4</v>
      </c>
      <c r="H235">
        <v>2</v>
      </c>
      <c r="I235" s="9">
        <v>296465</v>
      </c>
      <c r="J235">
        <v>1</v>
      </c>
      <c r="K235" s="9">
        <v>50</v>
      </c>
      <c r="L235" t="s">
        <v>111</v>
      </c>
      <c r="N235">
        <v>0</v>
      </c>
      <c r="O235">
        <f>VLOOKUP(B235,Sheet1!A:G,7,0)</f>
        <v>1</v>
      </c>
      <c r="P235">
        <f>[1]装备属性分配!$D177</f>
        <v>230607</v>
      </c>
      <c r="Q235">
        <f t="shared" si="20"/>
        <v>1</v>
      </c>
      <c r="R235">
        <f t="shared" si="18"/>
        <v>2957</v>
      </c>
      <c r="T235">
        <f t="shared" si="21"/>
        <v>4</v>
      </c>
      <c r="U235">
        <f>ROUND(P235*VLOOKUP(O235,[1]期望属性!$E$23:$F$38,2,0),0)</f>
        <v>7841</v>
      </c>
    </row>
    <row r="236" spans="1:21" x14ac:dyDescent="0.15">
      <c r="A236">
        <f t="shared" si="19"/>
        <v>3074</v>
      </c>
      <c r="B236">
        <f t="shared" si="22"/>
        <v>3</v>
      </c>
      <c r="C236" s="9"/>
      <c r="D236" s="9">
        <v>74</v>
      </c>
      <c r="E236" s="10" t="s">
        <v>75</v>
      </c>
      <c r="F236" t="str">
        <f t="shared" si="17"/>
        <v>#yaodai_dalongkaodu.png</v>
      </c>
      <c r="G236">
        <v>4</v>
      </c>
      <c r="H236">
        <v>2</v>
      </c>
      <c r="I236" s="9">
        <v>306306</v>
      </c>
      <c r="J236">
        <v>1</v>
      </c>
      <c r="K236" s="9">
        <v>50</v>
      </c>
      <c r="L236" t="s">
        <v>111</v>
      </c>
      <c r="N236">
        <v>0</v>
      </c>
      <c r="O236">
        <f>VLOOKUP(B236,Sheet1!A:G,7,0)</f>
        <v>1</v>
      </c>
      <c r="P236">
        <f>[1]装备属性分配!$D178</f>
        <v>233564</v>
      </c>
      <c r="Q236">
        <f t="shared" si="20"/>
        <v>1</v>
      </c>
      <c r="R236">
        <f t="shared" si="18"/>
        <v>2956</v>
      </c>
      <c r="T236">
        <f t="shared" si="21"/>
        <v>4</v>
      </c>
      <c r="U236">
        <f>ROUND(P236*VLOOKUP(O236,[1]期望属性!$E$23:$F$38,2,0),0)</f>
        <v>7941</v>
      </c>
    </row>
    <row r="237" spans="1:21" x14ac:dyDescent="0.15">
      <c r="A237">
        <f t="shared" si="19"/>
        <v>3075</v>
      </c>
      <c r="B237">
        <f t="shared" si="22"/>
        <v>3</v>
      </c>
      <c r="C237" s="9"/>
      <c r="D237" s="9">
        <v>75</v>
      </c>
      <c r="E237" s="10" t="s">
        <v>75</v>
      </c>
      <c r="F237" t="str">
        <f t="shared" si="17"/>
        <v>#yaodai_dalongkaodu.png</v>
      </c>
      <c r="G237">
        <v>4</v>
      </c>
      <c r="H237">
        <v>2</v>
      </c>
      <c r="I237" s="9">
        <v>316334</v>
      </c>
      <c r="J237">
        <v>7001</v>
      </c>
      <c r="K237" s="9">
        <v>250</v>
      </c>
      <c r="L237">
        <v>7002</v>
      </c>
      <c r="M237">
        <v>250</v>
      </c>
      <c r="N237">
        <v>1</v>
      </c>
      <c r="O237">
        <f>VLOOKUP(B237,Sheet1!A:G,7,0)</f>
        <v>1</v>
      </c>
      <c r="P237">
        <f>[1]装备属性分配!$D179</f>
        <v>236520</v>
      </c>
      <c r="Q237">
        <f t="shared" si="20"/>
        <v>1</v>
      </c>
      <c r="R237">
        <f t="shared" si="18"/>
        <v>32891</v>
      </c>
      <c r="T237">
        <f t="shared" si="21"/>
        <v>4</v>
      </c>
      <c r="U237">
        <f>ROUND(P237*VLOOKUP(O237,[1]期望属性!$E$23:$F$38,2,0),0)</f>
        <v>8042</v>
      </c>
    </row>
    <row r="238" spans="1:21" x14ac:dyDescent="0.15">
      <c r="A238">
        <f t="shared" si="19"/>
        <v>3076</v>
      </c>
      <c r="B238">
        <f t="shared" si="22"/>
        <v>3</v>
      </c>
      <c r="C238" s="9"/>
      <c r="D238" s="9">
        <v>76</v>
      </c>
      <c r="E238" s="10" t="s">
        <v>80</v>
      </c>
      <c r="F238" t="str">
        <f t="shared" si="17"/>
        <v>#yaodai_qilinkaodu.png</v>
      </c>
      <c r="G238">
        <v>5</v>
      </c>
      <c r="H238">
        <v>0</v>
      </c>
      <c r="I238" s="9">
        <v>326552</v>
      </c>
      <c r="J238">
        <v>1</v>
      </c>
      <c r="K238" s="9">
        <v>80</v>
      </c>
      <c r="L238" t="s">
        <v>111</v>
      </c>
      <c r="N238">
        <v>0</v>
      </c>
      <c r="O238">
        <f>VLOOKUP(B238,Sheet1!A:G,7,0)</f>
        <v>1</v>
      </c>
      <c r="P238">
        <f>[1]装备属性分配!$D180</f>
        <v>269411</v>
      </c>
      <c r="Q238">
        <f t="shared" si="20"/>
        <v>1</v>
      </c>
      <c r="R238">
        <f t="shared" si="18"/>
        <v>3326</v>
      </c>
      <c r="T238">
        <f t="shared" si="21"/>
        <v>4</v>
      </c>
      <c r="U238">
        <f>ROUND(P238*VLOOKUP(O238,[1]期望属性!$E$23:$F$38,2,0),0)</f>
        <v>9160</v>
      </c>
    </row>
    <row r="239" spans="1:21" x14ac:dyDescent="0.15">
      <c r="A239">
        <f t="shared" si="19"/>
        <v>3077</v>
      </c>
      <c r="B239">
        <f t="shared" si="22"/>
        <v>3</v>
      </c>
      <c r="C239" s="9"/>
      <c r="D239" s="9">
        <v>77</v>
      </c>
      <c r="E239" s="10" t="s">
        <v>80</v>
      </c>
      <c r="F239" t="str">
        <f t="shared" si="17"/>
        <v>#yaodai_qilinkaodu.png</v>
      </c>
      <c r="G239">
        <v>5</v>
      </c>
      <c r="H239">
        <v>0</v>
      </c>
      <c r="I239" s="9">
        <v>336959</v>
      </c>
      <c r="J239">
        <v>1</v>
      </c>
      <c r="K239" s="9">
        <v>80</v>
      </c>
      <c r="L239" t="s">
        <v>111</v>
      </c>
      <c r="N239">
        <v>0</v>
      </c>
      <c r="O239">
        <f>VLOOKUP(B239,Sheet1!A:G,7,0)</f>
        <v>1</v>
      </c>
      <c r="P239">
        <f>[1]装备属性分配!$D181</f>
        <v>272737</v>
      </c>
      <c r="Q239">
        <f t="shared" si="20"/>
        <v>1</v>
      </c>
      <c r="R239">
        <f t="shared" si="18"/>
        <v>3326</v>
      </c>
      <c r="T239">
        <f t="shared" si="21"/>
        <v>4</v>
      </c>
      <c r="U239">
        <f>ROUND(P239*VLOOKUP(O239,[1]期望属性!$E$23:$F$38,2,0),0)</f>
        <v>9273</v>
      </c>
    </row>
    <row r="240" spans="1:21" x14ac:dyDescent="0.15">
      <c r="A240">
        <f t="shared" si="19"/>
        <v>3078</v>
      </c>
      <c r="B240">
        <f t="shared" si="22"/>
        <v>3</v>
      </c>
      <c r="C240" s="9"/>
      <c r="D240" s="9">
        <v>78</v>
      </c>
      <c r="E240" s="10" t="s">
        <v>80</v>
      </c>
      <c r="F240" t="str">
        <f t="shared" si="17"/>
        <v>#yaodai_qilinkaodu.png</v>
      </c>
      <c r="G240">
        <v>5</v>
      </c>
      <c r="H240">
        <v>0</v>
      </c>
      <c r="I240" s="9">
        <v>347557</v>
      </c>
      <c r="J240">
        <v>1</v>
      </c>
      <c r="K240" s="9">
        <v>80</v>
      </c>
      <c r="L240" t="s">
        <v>111</v>
      </c>
      <c r="N240">
        <v>0</v>
      </c>
      <c r="O240">
        <f>VLOOKUP(B240,Sheet1!A:G,7,0)</f>
        <v>1</v>
      </c>
      <c r="P240">
        <f>[1]装备属性分配!$D182</f>
        <v>276063</v>
      </c>
      <c r="Q240">
        <f t="shared" si="20"/>
        <v>1</v>
      </c>
      <c r="R240">
        <f t="shared" si="18"/>
        <v>3326</v>
      </c>
      <c r="T240">
        <f t="shared" si="21"/>
        <v>4</v>
      </c>
      <c r="U240">
        <f>ROUND(P240*VLOOKUP(O240,[1]期望属性!$E$23:$F$38,2,0),0)</f>
        <v>9386</v>
      </c>
    </row>
    <row r="241" spans="1:21" x14ac:dyDescent="0.15">
      <c r="A241">
        <f t="shared" si="19"/>
        <v>3079</v>
      </c>
      <c r="B241">
        <f t="shared" si="22"/>
        <v>3</v>
      </c>
      <c r="C241" s="9"/>
      <c r="D241" s="9">
        <v>79</v>
      </c>
      <c r="E241" s="10" t="s">
        <v>80</v>
      </c>
      <c r="F241" t="str">
        <f t="shared" si="17"/>
        <v>#yaodai_qilinkaodu.png</v>
      </c>
      <c r="G241">
        <v>5</v>
      </c>
      <c r="H241">
        <v>0</v>
      </c>
      <c r="I241" s="9">
        <v>358348</v>
      </c>
      <c r="J241">
        <v>1</v>
      </c>
      <c r="K241" s="9">
        <v>80</v>
      </c>
      <c r="L241" t="s">
        <v>111</v>
      </c>
      <c r="N241">
        <v>0</v>
      </c>
      <c r="O241">
        <f>VLOOKUP(B241,Sheet1!A:G,7,0)</f>
        <v>1</v>
      </c>
      <c r="P241">
        <f>[1]装备属性分配!$D183</f>
        <v>279389</v>
      </c>
      <c r="Q241">
        <f t="shared" si="20"/>
        <v>1</v>
      </c>
      <c r="R241">
        <f t="shared" si="18"/>
        <v>3327</v>
      </c>
      <c r="T241">
        <f t="shared" si="21"/>
        <v>4</v>
      </c>
      <c r="U241">
        <f>ROUND(P241*VLOOKUP(O241,[1]期望属性!$E$23:$F$38,2,0),0)</f>
        <v>9499</v>
      </c>
    </row>
    <row r="242" spans="1:21" x14ac:dyDescent="0.15">
      <c r="A242">
        <f t="shared" si="19"/>
        <v>3080</v>
      </c>
      <c r="B242">
        <f t="shared" si="22"/>
        <v>3</v>
      </c>
      <c r="C242" s="9"/>
      <c r="D242" s="9">
        <v>80</v>
      </c>
      <c r="E242" s="10" t="s">
        <v>80</v>
      </c>
      <c r="F242" t="str">
        <f t="shared" si="17"/>
        <v>#yaodai_qilinkaodu.png</v>
      </c>
      <c r="G242">
        <v>5</v>
      </c>
      <c r="H242">
        <v>0</v>
      </c>
      <c r="I242" s="9">
        <v>369331</v>
      </c>
      <c r="K242" s="9"/>
      <c r="L242" t="s">
        <v>111</v>
      </c>
      <c r="N242">
        <v>0</v>
      </c>
      <c r="O242">
        <f>VLOOKUP(B242,Sheet1!A:G,7,0)</f>
        <v>1</v>
      </c>
      <c r="P242">
        <f>[1]装备属性分配!$D184</f>
        <v>282716</v>
      </c>
      <c r="Q242">
        <f t="shared" si="20"/>
        <v>1</v>
      </c>
      <c r="R242">
        <f t="shared" si="18"/>
        <v>0</v>
      </c>
      <c r="T242">
        <f t="shared" si="21"/>
        <v>4</v>
      </c>
      <c r="U242">
        <f>ROUND(P242*VLOOKUP(O242,[1]期望属性!$E$23:$F$38,2,0),0)</f>
        <v>9612</v>
      </c>
    </row>
    <row r="243" spans="1:21" x14ac:dyDescent="0.15">
      <c r="A243">
        <f t="shared" si="19"/>
        <v>4001</v>
      </c>
      <c r="B243">
        <f t="shared" si="22"/>
        <v>4</v>
      </c>
      <c r="C243" s="9"/>
      <c r="D243" s="9">
        <v>1</v>
      </c>
      <c r="E243" s="10" t="s">
        <v>46</v>
      </c>
      <c r="F243" t="str">
        <f t="shared" si="17"/>
        <v>#ku_heiduankuaiku.png</v>
      </c>
      <c r="G243">
        <v>1</v>
      </c>
      <c r="H243" s="5">
        <v>0</v>
      </c>
      <c r="I243" s="9">
        <v>10</v>
      </c>
      <c r="J243">
        <v>1</v>
      </c>
      <c r="K243" s="9">
        <v>1</v>
      </c>
      <c r="L243" t="s">
        <v>111</v>
      </c>
      <c r="N243">
        <v>0</v>
      </c>
      <c r="O243">
        <f>VLOOKUP(B243,Sheet1!A:G,7,0)</f>
        <v>7</v>
      </c>
      <c r="P243">
        <f>[1]装备属性分配!$E105</f>
        <v>113</v>
      </c>
      <c r="Q243">
        <f t="shared" si="20"/>
        <v>7</v>
      </c>
      <c r="R243">
        <f t="shared" si="18"/>
        <v>19</v>
      </c>
      <c r="T243">
        <f t="shared" si="21"/>
        <v>5</v>
      </c>
      <c r="U243">
        <f>ROUND(P243*VLOOKUP(O243,[1]期望属性!$E$23:$F$38,2,0),0)</f>
        <v>90</v>
      </c>
    </row>
    <row r="244" spans="1:21" x14ac:dyDescent="0.15">
      <c r="A244">
        <f t="shared" si="19"/>
        <v>4002</v>
      </c>
      <c r="B244">
        <f t="shared" si="22"/>
        <v>4</v>
      </c>
      <c r="C244" s="9"/>
      <c r="D244" s="9">
        <v>2</v>
      </c>
      <c r="E244" s="10" t="s">
        <v>46</v>
      </c>
      <c r="F244" t="str">
        <f t="shared" si="17"/>
        <v>#ku_heiduankuaiku.png</v>
      </c>
      <c r="G244">
        <v>1</v>
      </c>
      <c r="H244" s="5" t="s">
        <v>108</v>
      </c>
      <c r="I244" s="9">
        <v>52</v>
      </c>
      <c r="J244">
        <v>1</v>
      </c>
      <c r="K244" s="9">
        <v>1</v>
      </c>
      <c r="L244" t="s">
        <v>111</v>
      </c>
      <c r="N244">
        <v>0</v>
      </c>
      <c r="O244">
        <f>VLOOKUP(B244,Sheet1!A:G,7,0)</f>
        <v>7</v>
      </c>
      <c r="P244">
        <f>[1]装备属性分配!$E106</f>
        <v>132</v>
      </c>
      <c r="Q244">
        <f t="shared" si="20"/>
        <v>7</v>
      </c>
      <c r="R244">
        <f t="shared" si="18"/>
        <v>19</v>
      </c>
      <c r="T244">
        <f t="shared" si="21"/>
        <v>5</v>
      </c>
      <c r="U244">
        <f>ROUND(P244*VLOOKUP(O244,[1]期望属性!$E$23:$F$38,2,0),0)</f>
        <v>106</v>
      </c>
    </row>
    <row r="245" spans="1:21" x14ac:dyDescent="0.15">
      <c r="A245">
        <f t="shared" si="19"/>
        <v>4003</v>
      </c>
      <c r="B245">
        <f t="shared" si="22"/>
        <v>4</v>
      </c>
      <c r="C245" s="9"/>
      <c r="D245" s="9">
        <v>3</v>
      </c>
      <c r="E245" s="10" t="s">
        <v>46</v>
      </c>
      <c r="F245" t="str">
        <f t="shared" si="17"/>
        <v>#ku_heiduankuaiku.png</v>
      </c>
      <c r="G245">
        <v>1</v>
      </c>
      <c r="H245" s="5" t="s">
        <v>108</v>
      </c>
      <c r="I245" s="9">
        <v>139</v>
      </c>
      <c r="J245">
        <v>1</v>
      </c>
      <c r="K245" s="9">
        <v>1</v>
      </c>
      <c r="L245" t="s">
        <v>111</v>
      </c>
      <c r="N245">
        <v>0</v>
      </c>
      <c r="O245">
        <f>VLOOKUP(B245,Sheet1!A:G,7,0)</f>
        <v>7</v>
      </c>
      <c r="P245">
        <f>[1]装备属性分配!$E107</f>
        <v>151</v>
      </c>
      <c r="Q245">
        <f t="shared" si="20"/>
        <v>7</v>
      </c>
      <c r="R245">
        <f t="shared" si="18"/>
        <v>19</v>
      </c>
      <c r="T245">
        <f t="shared" si="21"/>
        <v>5</v>
      </c>
      <c r="U245">
        <f>ROUND(P245*VLOOKUP(O245,[1]期望属性!$E$23:$F$38,2,0),0)</f>
        <v>121</v>
      </c>
    </row>
    <row r="246" spans="1:21" x14ac:dyDescent="0.15">
      <c r="A246">
        <f t="shared" si="19"/>
        <v>4004</v>
      </c>
      <c r="B246">
        <f t="shared" si="22"/>
        <v>4</v>
      </c>
      <c r="C246" s="9"/>
      <c r="D246" s="9">
        <v>4</v>
      </c>
      <c r="E246" s="10" t="s">
        <v>46</v>
      </c>
      <c r="F246" t="str">
        <f t="shared" si="17"/>
        <v>#ku_heiduankuaiku.png</v>
      </c>
      <c r="G246">
        <v>1</v>
      </c>
      <c r="H246" s="5" t="s">
        <v>108</v>
      </c>
      <c r="I246" s="9">
        <v>278</v>
      </c>
      <c r="J246">
        <v>1</v>
      </c>
      <c r="K246" s="9">
        <v>1</v>
      </c>
      <c r="L246" t="s">
        <v>111</v>
      </c>
      <c r="N246">
        <v>0</v>
      </c>
      <c r="O246">
        <f>VLOOKUP(B246,Sheet1!A:G,7,0)</f>
        <v>7</v>
      </c>
      <c r="P246">
        <f>[1]装备属性分配!$E108</f>
        <v>170</v>
      </c>
      <c r="Q246">
        <f t="shared" si="20"/>
        <v>7</v>
      </c>
      <c r="R246">
        <f t="shared" si="18"/>
        <v>19</v>
      </c>
      <c r="T246">
        <f t="shared" si="21"/>
        <v>5</v>
      </c>
      <c r="U246">
        <f>ROUND(P246*VLOOKUP(O246,[1]期望属性!$E$23:$F$38,2,0),0)</f>
        <v>136</v>
      </c>
    </row>
    <row r="247" spans="1:21" x14ac:dyDescent="0.15">
      <c r="A247">
        <f t="shared" si="19"/>
        <v>4005</v>
      </c>
      <c r="B247">
        <f t="shared" si="22"/>
        <v>4</v>
      </c>
      <c r="C247" s="9"/>
      <c r="D247" s="9">
        <v>5</v>
      </c>
      <c r="E247" s="10" t="s">
        <v>46</v>
      </c>
      <c r="F247" t="str">
        <f t="shared" si="17"/>
        <v>#ku_heiduankuaiku.png</v>
      </c>
      <c r="G247">
        <v>1</v>
      </c>
      <c r="H247" s="5" t="s">
        <v>108</v>
      </c>
      <c r="I247" s="9">
        <v>475</v>
      </c>
      <c r="J247">
        <v>1</v>
      </c>
      <c r="K247" s="9">
        <v>1</v>
      </c>
      <c r="L247" t="s">
        <v>111</v>
      </c>
      <c r="N247">
        <v>0</v>
      </c>
      <c r="O247">
        <f>VLOOKUP(B247,Sheet1!A:G,7,0)</f>
        <v>7</v>
      </c>
      <c r="P247">
        <f>[1]装备属性分配!$E109</f>
        <v>189</v>
      </c>
      <c r="Q247">
        <f t="shared" si="20"/>
        <v>7</v>
      </c>
      <c r="R247">
        <f t="shared" si="18"/>
        <v>19</v>
      </c>
      <c r="T247">
        <f t="shared" si="21"/>
        <v>5</v>
      </c>
      <c r="U247">
        <f>ROUND(P247*VLOOKUP(O247,[1]期望属性!$E$23:$F$38,2,0),0)</f>
        <v>151</v>
      </c>
    </row>
    <row r="248" spans="1:21" x14ac:dyDescent="0.15">
      <c r="A248">
        <f t="shared" si="19"/>
        <v>4006</v>
      </c>
      <c r="B248">
        <f t="shared" si="22"/>
        <v>4</v>
      </c>
      <c r="C248" s="9"/>
      <c r="D248" s="9">
        <v>6</v>
      </c>
      <c r="E248" s="10" t="s">
        <v>46</v>
      </c>
      <c r="F248" t="str">
        <f t="shared" si="17"/>
        <v>#ku_heiduankuaiku.png</v>
      </c>
      <c r="G248">
        <v>1</v>
      </c>
      <c r="H248" s="5" t="s">
        <v>108</v>
      </c>
      <c r="I248" s="9">
        <v>737</v>
      </c>
      <c r="J248">
        <v>1</v>
      </c>
      <c r="K248" s="9">
        <v>1</v>
      </c>
      <c r="L248" t="s">
        <v>111</v>
      </c>
      <c r="N248">
        <v>0</v>
      </c>
      <c r="O248">
        <f>VLOOKUP(B248,Sheet1!A:G,7,0)</f>
        <v>7</v>
      </c>
      <c r="P248">
        <f>[1]装备属性分配!$E110</f>
        <v>208</v>
      </c>
      <c r="Q248">
        <f t="shared" si="20"/>
        <v>7</v>
      </c>
      <c r="R248">
        <f t="shared" si="18"/>
        <v>19</v>
      </c>
      <c r="T248">
        <f t="shared" si="21"/>
        <v>5</v>
      </c>
      <c r="U248">
        <f>ROUND(P248*VLOOKUP(O248,[1]期望属性!$E$23:$F$38,2,0),0)</f>
        <v>166</v>
      </c>
    </row>
    <row r="249" spans="1:21" x14ac:dyDescent="0.15">
      <c r="A249">
        <f t="shared" si="19"/>
        <v>4007</v>
      </c>
      <c r="B249">
        <f t="shared" si="22"/>
        <v>4</v>
      </c>
      <c r="C249" s="9"/>
      <c r="D249" s="9">
        <v>7</v>
      </c>
      <c r="E249" s="10" t="s">
        <v>46</v>
      </c>
      <c r="F249" t="str">
        <f t="shared" si="17"/>
        <v>#ku_heiduankuaiku.png</v>
      </c>
      <c r="G249">
        <v>1</v>
      </c>
      <c r="H249" s="5" t="s">
        <v>108</v>
      </c>
      <c r="I249" s="9">
        <v>1067</v>
      </c>
      <c r="J249">
        <v>1</v>
      </c>
      <c r="K249" s="9">
        <v>1</v>
      </c>
      <c r="L249" t="s">
        <v>111</v>
      </c>
      <c r="N249">
        <v>0</v>
      </c>
      <c r="O249">
        <f>VLOOKUP(B249,Sheet1!A:G,7,0)</f>
        <v>7</v>
      </c>
      <c r="P249">
        <f>[1]装备属性分配!$E111</f>
        <v>227</v>
      </c>
      <c r="Q249">
        <f t="shared" si="20"/>
        <v>7</v>
      </c>
      <c r="R249">
        <f t="shared" si="18"/>
        <v>264</v>
      </c>
      <c r="T249">
        <f t="shared" si="21"/>
        <v>5</v>
      </c>
      <c r="U249">
        <f>ROUND(P249*VLOOKUP(O249,[1]期望属性!$E$23:$F$38,2,0),0)</f>
        <v>182</v>
      </c>
    </row>
    <row r="250" spans="1:21" x14ac:dyDescent="0.15">
      <c r="A250">
        <f t="shared" si="19"/>
        <v>4008</v>
      </c>
      <c r="B250">
        <f t="shared" si="22"/>
        <v>4</v>
      </c>
      <c r="C250" s="9"/>
      <c r="D250" s="9">
        <v>8</v>
      </c>
      <c r="E250" s="10" t="s">
        <v>46</v>
      </c>
      <c r="F250" t="str">
        <f t="shared" si="17"/>
        <v>#ku_heiduankuaiku.png</v>
      </c>
      <c r="G250">
        <v>1</v>
      </c>
      <c r="H250" s="5" t="s">
        <v>108</v>
      </c>
      <c r="I250" s="9">
        <v>1470</v>
      </c>
      <c r="J250">
        <v>1</v>
      </c>
      <c r="K250" s="9">
        <v>1</v>
      </c>
      <c r="L250" t="s">
        <v>111</v>
      </c>
      <c r="N250">
        <v>0</v>
      </c>
      <c r="O250">
        <f>VLOOKUP(B250,Sheet1!A:G,7,0)</f>
        <v>7</v>
      </c>
      <c r="P250">
        <f>[1]装备属性分配!$E112</f>
        <v>491</v>
      </c>
      <c r="Q250">
        <f t="shared" si="20"/>
        <v>7</v>
      </c>
      <c r="R250">
        <f t="shared" si="18"/>
        <v>38</v>
      </c>
      <c r="T250">
        <f t="shared" si="21"/>
        <v>5</v>
      </c>
      <c r="U250">
        <f>ROUND(P250*VLOOKUP(O250,[1]期望属性!$E$23:$F$38,2,0),0)</f>
        <v>393</v>
      </c>
    </row>
    <row r="251" spans="1:21" x14ac:dyDescent="0.15">
      <c r="A251">
        <f t="shared" si="19"/>
        <v>4009</v>
      </c>
      <c r="B251">
        <f t="shared" si="22"/>
        <v>4</v>
      </c>
      <c r="C251" s="9"/>
      <c r="D251" s="9">
        <v>9</v>
      </c>
      <c r="E251" s="10" t="s">
        <v>46</v>
      </c>
      <c r="F251" t="str">
        <f t="shared" si="17"/>
        <v>#ku_heiduankuaiku.png</v>
      </c>
      <c r="G251">
        <v>1</v>
      </c>
      <c r="H251" s="5" t="s">
        <v>108</v>
      </c>
      <c r="I251" s="9">
        <v>1950</v>
      </c>
      <c r="J251">
        <v>1</v>
      </c>
      <c r="K251" s="9">
        <v>1</v>
      </c>
      <c r="L251" t="s">
        <v>111</v>
      </c>
      <c r="N251">
        <v>0</v>
      </c>
      <c r="O251">
        <f>VLOOKUP(B251,Sheet1!A:G,7,0)</f>
        <v>7</v>
      </c>
      <c r="P251">
        <f>[1]装备属性分配!$E113</f>
        <v>529</v>
      </c>
      <c r="Q251">
        <f t="shared" si="20"/>
        <v>7</v>
      </c>
      <c r="R251">
        <f t="shared" si="18"/>
        <v>38</v>
      </c>
      <c r="T251">
        <f t="shared" si="21"/>
        <v>5</v>
      </c>
      <c r="U251">
        <f>ROUND(P251*VLOOKUP(O251,[1]期望属性!$E$23:$F$38,2,0),0)</f>
        <v>423</v>
      </c>
    </row>
    <row r="252" spans="1:21" x14ac:dyDescent="0.15">
      <c r="A252">
        <f t="shared" si="19"/>
        <v>4010</v>
      </c>
      <c r="B252">
        <f t="shared" si="22"/>
        <v>4</v>
      </c>
      <c r="C252" s="9"/>
      <c r="D252" s="9">
        <v>10</v>
      </c>
      <c r="E252" s="10" t="s">
        <v>46</v>
      </c>
      <c r="F252" t="str">
        <f t="shared" si="17"/>
        <v>#ku_heiduankuaiku.png</v>
      </c>
      <c r="G252">
        <v>1</v>
      </c>
      <c r="H252" s="5" t="s">
        <v>108</v>
      </c>
      <c r="I252" s="9">
        <v>2511</v>
      </c>
      <c r="J252">
        <v>1</v>
      </c>
      <c r="K252" s="9">
        <v>1</v>
      </c>
      <c r="L252" t="s">
        <v>111</v>
      </c>
      <c r="N252">
        <v>0</v>
      </c>
      <c r="O252">
        <f>VLOOKUP(B252,Sheet1!A:G,7,0)</f>
        <v>7</v>
      </c>
      <c r="P252">
        <f>[1]装备属性分配!$E114</f>
        <v>567</v>
      </c>
      <c r="Q252">
        <f t="shared" si="20"/>
        <v>7</v>
      </c>
      <c r="R252">
        <f t="shared" si="18"/>
        <v>38</v>
      </c>
      <c r="T252">
        <f t="shared" si="21"/>
        <v>5</v>
      </c>
      <c r="U252">
        <f>ROUND(P252*VLOOKUP(O252,[1]期望属性!$E$23:$F$38,2,0),0)</f>
        <v>454</v>
      </c>
    </row>
    <row r="253" spans="1:21" x14ac:dyDescent="0.15">
      <c r="A253">
        <f t="shared" si="19"/>
        <v>4011</v>
      </c>
      <c r="B253">
        <f t="shared" si="22"/>
        <v>4</v>
      </c>
      <c r="C253" s="9"/>
      <c r="D253" s="9">
        <v>11</v>
      </c>
      <c r="E253" s="10" t="s">
        <v>46</v>
      </c>
      <c r="F253" t="str">
        <f t="shared" si="17"/>
        <v>#ku_heiduankuaiku.png</v>
      </c>
      <c r="G253">
        <v>1</v>
      </c>
      <c r="H253" s="5" t="s">
        <v>108</v>
      </c>
      <c r="I253" s="9">
        <v>3157</v>
      </c>
      <c r="J253">
        <v>1</v>
      </c>
      <c r="K253" s="9">
        <v>2</v>
      </c>
      <c r="L253" t="s">
        <v>111</v>
      </c>
      <c r="N253">
        <v>0</v>
      </c>
      <c r="O253">
        <f>VLOOKUP(B253,Sheet1!A:G,7,0)</f>
        <v>7</v>
      </c>
      <c r="P253">
        <f>[1]装备属性分配!$E115</f>
        <v>605</v>
      </c>
      <c r="Q253">
        <f t="shared" si="20"/>
        <v>7</v>
      </c>
      <c r="R253">
        <f t="shared" si="18"/>
        <v>38</v>
      </c>
      <c r="T253">
        <f t="shared" si="21"/>
        <v>5</v>
      </c>
      <c r="U253">
        <f>ROUND(P253*VLOOKUP(O253,[1]期望属性!$E$23:$F$38,2,0),0)</f>
        <v>484</v>
      </c>
    </row>
    <row r="254" spans="1:21" x14ac:dyDescent="0.15">
      <c r="A254">
        <f t="shared" si="19"/>
        <v>4012</v>
      </c>
      <c r="B254">
        <f t="shared" si="22"/>
        <v>4</v>
      </c>
      <c r="C254" s="9"/>
      <c r="D254" s="9">
        <v>12</v>
      </c>
      <c r="E254" s="10" t="s">
        <v>46</v>
      </c>
      <c r="F254" t="str">
        <f t="shared" si="17"/>
        <v>#ku_heiduankuaiku.png</v>
      </c>
      <c r="G254">
        <v>1</v>
      </c>
      <c r="H254" s="5" t="s">
        <v>108</v>
      </c>
      <c r="I254" s="9">
        <v>3890</v>
      </c>
      <c r="J254">
        <v>1</v>
      </c>
      <c r="K254" s="9">
        <v>2</v>
      </c>
      <c r="L254" t="s">
        <v>111</v>
      </c>
      <c r="N254">
        <v>0</v>
      </c>
      <c r="O254">
        <f>VLOOKUP(B254,Sheet1!A:G,7,0)</f>
        <v>7</v>
      </c>
      <c r="P254">
        <f>[1]装备属性分配!$E116</f>
        <v>643</v>
      </c>
      <c r="Q254">
        <f t="shared" si="20"/>
        <v>7</v>
      </c>
      <c r="R254">
        <f t="shared" si="18"/>
        <v>38</v>
      </c>
      <c r="T254">
        <f t="shared" si="21"/>
        <v>5</v>
      </c>
      <c r="U254">
        <f>ROUND(P254*VLOOKUP(O254,[1]期望属性!$E$23:$F$38,2,0),0)</f>
        <v>514</v>
      </c>
    </row>
    <row r="255" spans="1:21" x14ac:dyDescent="0.15">
      <c r="A255">
        <f t="shared" si="19"/>
        <v>4013</v>
      </c>
      <c r="B255">
        <f t="shared" si="22"/>
        <v>4</v>
      </c>
      <c r="C255" s="9"/>
      <c r="D255" s="9">
        <v>13</v>
      </c>
      <c r="E255" s="10" t="s">
        <v>46</v>
      </c>
      <c r="F255" t="str">
        <f t="shared" si="17"/>
        <v>#ku_heiduankuaiku.png</v>
      </c>
      <c r="G255">
        <v>1</v>
      </c>
      <c r="H255" s="5" t="s">
        <v>108</v>
      </c>
      <c r="I255" s="9">
        <v>4714</v>
      </c>
      <c r="J255">
        <v>1</v>
      </c>
      <c r="K255" s="9">
        <v>2</v>
      </c>
      <c r="L255" t="s">
        <v>111</v>
      </c>
      <c r="N255">
        <v>0</v>
      </c>
      <c r="O255">
        <f>VLOOKUP(B255,Sheet1!A:G,7,0)</f>
        <v>7</v>
      </c>
      <c r="P255">
        <f>[1]装备属性分配!$E117</f>
        <v>681</v>
      </c>
      <c r="Q255">
        <f t="shared" si="20"/>
        <v>7</v>
      </c>
      <c r="R255">
        <f t="shared" si="18"/>
        <v>37</v>
      </c>
      <c r="T255">
        <f t="shared" si="21"/>
        <v>5</v>
      </c>
      <c r="U255">
        <f>ROUND(P255*VLOOKUP(O255,[1]期望属性!$E$23:$F$38,2,0),0)</f>
        <v>545</v>
      </c>
    </row>
    <row r="256" spans="1:21" x14ac:dyDescent="0.15">
      <c r="A256">
        <f t="shared" si="19"/>
        <v>4014</v>
      </c>
      <c r="B256">
        <f t="shared" si="22"/>
        <v>4</v>
      </c>
      <c r="C256" s="9"/>
      <c r="D256" s="9">
        <v>14</v>
      </c>
      <c r="E256" s="10" t="s">
        <v>46</v>
      </c>
      <c r="F256" t="str">
        <f t="shared" si="17"/>
        <v>#ku_heiduankuaiku.png</v>
      </c>
      <c r="G256">
        <v>1</v>
      </c>
      <c r="H256" s="5" t="s">
        <v>108</v>
      </c>
      <c r="I256" s="9">
        <v>5632</v>
      </c>
      <c r="J256">
        <v>1</v>
      </c>
      <c r="K256" s="9">
        <v>2</v>
      </c>
      <c r="L256" t="s">
        <v>111</v>
      </c>
      <c r="N256">
        <v>0</v>
      </c>
      <c r="O256">
        <f>VLOOKUP(B256,Sheet1!A:G,7,0)</f>
        <v>7</v>
      </c>
      <c r="P256">
        <f>[1]装备属性分配!$E118</f>
        <v>718</v>
      </c>
      <c r="Q256">
        <f t="shared" si="20"/>
        <v>7</v>
      </c>
      <c r="R256">
        <f t="shared" si="18"/>
        <v>38</v>
      </c>
      <c r="T256">
        <f t="shared" si="21"/>
        <v>5</v>
      </c>
      <c r="U256">
        <f>ROUND(P256*VLOOKUP(O256,[1]期望属性!$E$23:$F$38,2,0),0)</f>
        <v>574</v>
      </c>
    </row>
    <row r="257" spans="1:21" x14ac:dyDescent="0.15">
      <c r="A257">
        <f t="shared" si="19"/>
        <v>4015</v>
      </c>
      <c r="B257">
        <f t="shared" si="22"/>
        <v>4</v>
      </c>
      <c r="C257" s="9"/>
      <c r="D257" s="9">
        <v>15</v>
      </c>
      <c r="E257" s="10" t="s">
        <v>46</v>
      </c>
      <c r="F257" t="str">
        <f t="shared" si="17"/>
        <v>#ku_heiduankuaiku.png</v>
      </c>
      <c r="G257">
        <v>1</v>
      </c>
      <c r="H257" s="5" t="s">
        <v>108</v>
      </c>
      <c r="I257" s="9">
        <v>6646</v>
      </c>
      <c r="J257">
        <v>1</v>
      </c>
      <c r="K257" s="9">
        <v>2</v>
      </c>
      <c r="L257" t="s">
        <v>111</v>
      </c>
      <c r="N257">
        <v>0</v>
      </c>
      <c r="O257">
        <f>VLOOKUP(B257,Sheet1!A:G,7,0)</f>
        <v>7</v>
      </c>
      <c r="P257">
        <f>[1]装备属性分配!$E119</f>
        <v>756</v>
      </c>
      <c r="Q257">
        <f t="shared" si="20"/>
        <v>7</v>
      </c>
      <c r="R257">
        <f t="shared" si="18"/>
        <v>38</v>
      </c>
      <c r="T257">
        <f t="shared" si="21"/>
        <v>5</v>
      </c>
      <c r="U257">
        <f>ROUND(P257*VLOOKUP(O257,[1]期望属性!$E$23:$F$38,2,0),0)</f>
        <v>605</v>
      </c>
    </row>
    <row r="258" spans="1:21" x14ac:dyDescent="0.15">
      <c r="A258">
        <f t="shared" si="19"/>
        <v>4016</v>
      </c>
      <c r="B258">
        <f t="shared" si="22"/>
        <v>4</v>
      </c>
      <c r="C258" s="9"/>
      <c r="D258" s="9">
        <v>16</v>
      </c>
      <c r="E258" s="10" t="s">
        <v>46</v>
      </c>
      <c r="F258" t="str">
        <f t="shared" si="17"/>
        <v>#ku_heiduankuaiku.png</v>
      </c>
      <c r="G258">
        <v>1</v>
      </c>
      <c r="H258" s="5" t="s">
        <v>108</v>
      </c>
      <c r="I258" s="9">
        <v>7760</v>
      </c>
      <c r="J258">
        <v>1</v>
      </c>
      <c r="K258" s="9">
        <v>2</v>
      </c>
      <c r="L258" t="s">
        <v>111</v>
      </c>
      <c r="N258">
        <v>0</v>
      </c>
      <c r="O258">
        <f>VLOOKUP(B258,Sheet1!A:G,7,0)</f>
        <v>7</v>
      </c>
      <c r="P258">
        <f>[1]装备属性分配!$E120</f>
        <v>794</v>
      </c>
      <c r="Q258">
        <f t="shared" si="20"/>
        <v>7</v>
      </c>
      <c r="R258">
        <f t="shared" si="18"/>
        <v>38</v>
      </c>
      <c r="T258">
        <f t="shared" si="21"/>
        <v>5</v>
      </c>
      <c r="U258">
        <f>ROUND(P258*VLOOKUP(O258,[1]期望属性!$E$23:$F$38,2,0),0)</f>
        <v>635</v>
      </c>
    </row>
    <row r="259" spans="1:21" x14ac:dyDescent="0.15">
      <c r="A259">
        <f t="shared" si="19"/>
        <v>4017</v>
      </c>
      <c r="B259">
        <f t="shared" si="22"/>
        <v>4</v>
      </c>
      <c r="C259" s="9"/>
      <c r="D259" s="9">
        <v>17</v>
      </c>
      <c r="E259" s="10" t="s">
        <v>46</v>
      </c>
      <c r="F259" t="str">
        <f t="shared" ref="F259:F322" si="23">VLOOKUP(E259,装备表,2,FALSE)</f>
        <v>#ku_heiduankuaiku.png</v>
      </c>
      <c r="G259">
        <v>1</v>
      </c>
      <c r="H259" s="5" t="s">
        <v>108</v>
      </c>
      <c r="I259" s="9">
        <v>8975</v>
      </c>
      <c r="J259">
        <v>1001</v>
      </c>
      <c r="K259" s="9">
        <f>M259</f>
        <v>10</v>
      </c>
      <c r="L259">
        <v>1002</v>
      </c>
      <c r="M259" s="9">
        <v>10</v>
      </c>
      <c r="N259">
        <v>1</v>
      </c>
      <c r="O259">
        <f>VLOOKUP(B259,Sheet1!A:G,7,0)</f>
        <v>7</v>
      </c>
      <c r="P259">
        <f>[1]装备属性分配!$E121</f>
        <v>832</v>
      </c>
      <c r="Q259">
        <f t="shared" si="20"/>
        <v>7</v>
      </c>
      <c r="R259">
        <f t="shared" ref="R259:R322" si="24">IF(P259="","",MAX((P260-P259),0))</f>
        <v>473</v>
      </c>
      <c r="T259">
        <f t="shared" si="21"/>
        <v>5</v>
      </c>
      <c r="U259">
        <f>ROUND(P259*VLOOKUP(O259,[1]期望属性!$E$23:$F$38,2,0),0)</f>
        <v>666</v>
      </c>
    </row>
    <row r="260" spans="1:21" x14ac:dyDescent="0.15">
      <c r="A260">
        <f t="shared" ref="A260:A323" si="25">B260*1000+D260</f>
        <v>4018</v>
      </c>
      <c r="B260">
        <f t="shared" si="22"/>
        <v>4</v>
      </c>
      <c r="C260" s="9"/>
      <c r="D260" s="9">
        <v>18</v>
      </c>
      <c r="E260" s="10" t="s">
        <v>51</v>
      </c>
      <c r="F260" t="str">
        <f t="shared" si="23"/>
        <v>#ku_jianku.png</v>
      </c>
      <c r="G260">
        <v>2</v>
      </c>
      <c r="H260" s="5" t="s">
        <v>108</v>
      </c>
      <c r="I260" s="9">
        <v>10295</v>
      </c>
      <c r="J260">
        <v>1</v>
      </c>
      <c r="K260" s="9">
        <v>2</v>
      </c>
      <c r="L260" t="s">
        <v>111</v>
      </c>
      <c r="M260" s="9"/>
      <c r="N260">
        <v>0</v>
      </c>
      <c r="O260">
        <f>VLOOKUP(B260,Sheet1!A:G,7,0)</f>
        <v>7</v>
      </c>
      <c r="P260">
        <f>[1]装备属性分配!$E122</f>
        <v>1305</v>
      </c>
      <c r="Q260">
        <f t="shared" ref="Q260:Q323" si="26">O260</f>
        <v>7</v>
      </c>
      <c r="R260">
        <f t="shared" si="24"/>
        <v>57</v>
      </c>
      <c r="T260">
        <f t="shared" ref="T260:T323" si="27">IF(B260&lt;6,B260+1,1)</f>
        <v>5</v>
      </c>
      <c r="U260">
        <f>ROUND(P260*VLOOKUP(O260,[1]期望属性!$E$23:$F$38,2,0),0)</f>
        <v>1044</v>
      </c>
    </row>
    <row r="261" spans="1:21" x14ac:dyDescent="0.15">
      <c r="A261">
        <f t="shared" si="25"/>
        <v>4019</v>
      </c>
      <c r="B261">
        <f t="shared" si="22"/>
        <v>4</v>
      </c>
      <c r="C261" s="9"/>
      <c r="D261" s="9">
        <v>19</v>
      </c>
      <c r="E261" s="10" t="s">
        <v>51</v>
      </c>
      <c r="F261" t="str">
        <f t="shared" si="23"/>
        <v>#ku_jianku.png</v>
      </c>
      <c r="G261">
        <v>2</v>
      </c>
      <c r="H261" s="5" t="s">
        <v>108</v>
      </c>
      <c r="I261" s="9">
        <v>11722</v>
      </c>
      <c r="J261">
        <v>1</v>
      </c>
      <c r="K261" s="9">
        <v>2</v>
      </c>
      <c r="L261" t="s">
        <v>111</v>
      </c>
      <c r="M261" s="9"/>
      <c r="N261">
        <v>0</v>
      </c>
      <c r="O261">
        <f>VLOOKUP(B261,Sheet1!A:G,7,0)</f>
        <v>7</v>
      </c>
      <c r="P261">
        <f>[1]装备属性分配!$E123</f>
        <v>1362</v>
      </c>
      <c r="Q261">
        <f t="shared" si="26"/>
        <v>7</v>
      </c>
      <c r="R261">
        <f t="shared" si="24"/>
        <v>56</v>
      </c>
      <c r="T261">
        <f t="shared" si="27"/>
        <v>5</v>
      </c>
      <c r="U261">
        <f>ROUND(P261*VLOOKUP(O261,[1]期望属性!$E$23:$F$38,2,0),0)</f>
        <v>1090</v>
      </c>
    </row>
    <row r="262" spans="1:21" x14ac:dyDescent="0.15">
      <c r="A262">
        <f t="shared" si="25"/>
        <v>4020</v>
      </c>
      <c r="B262">
        <f t="shared" si="22"/>
        <v>4</v>
      </c>
      <c r="C262" s="9"/>
      <c r="D262" s="9">
        <v>20</v>
      </c>
      <c r="E262" s="10" t="s">
        <v>51</v>
      </c>
      <c r="F262" t="str">
        <f t="shared" si="23"/>
        <v>#ku_jianku.png</v>
      </c>
      <c r="G262">
        <v>2</v>
      </c>
      <c r="H262" s="5" t="s">
        <v>108</v>
      </c>
      <c r="I262" s="9">
        <v>13257</v>
      </c>
      <c r="J262">
        <v>1</v>
      </c>
      <c r="K262" s="9">
        <v>2</v>
      </c>
      <c r="L262" t="s">
        <v>111</v>
      </c>
      <c r="M262" s="9"/>
      <c r="N262">
        <v>0</v>
      </c>
      <c r="O262">
        <f>VLOOKUP(B262,Sheet1!A:G,7,0)</f>
        <v>7</v>
      </c>
      <c r="P262">
        <f>[1]装备属性分配!$E124</f>
        <v>1418</v>
      </c>
      <c r="Q262">
        <f t="shared" si="26"/>
        <v>7</v>
      </c>
      <c r="R262">
        <f t="shared" si="24"/>
        <v>57</v>
      </c>
      <c r="T262">
        <f t="shared" si="27"/>
        <v>5</v>
      </c>
      <c r="U262">
        <f>ROUND(P262*VLOOKUP(O262,[1]期望属性!$E$23:$F$38,2,0),0)</f>
        <v>1134</v>
      </c>
    </row>
    <row r="263" spans="1:21" x14ac:dyDescent="0.15">
      <c r="A263">
        <f t="shared" si="25"/>
        <v>4021</v>
      </c>
      <c r="B263">
        <f t="shared" si="22"/>
        <v>4</v>
      </c>
      <c r="C263" s="9"/>
      <c r="D263" s="9">
        <v>21</v>
      </c>
      <c r="E263" s="10" t="s">
        <v>51</v>
      </c>
      <c r="F263" t="str">
        <f t="shared" si="23"/>
        <v>#ku_jianku.png</v>
      </c>
      <c r="G263">
        <v>2</v>
      </c>
      <c r="H263" s="5" t="s">
        <v>108</v>
      </c>
      <c r="I263" s="9">
        <v>14904</v>
      </c>
      <c r="J263">
        <v>1</v>
      </c>
      <c r="K263" s="9">
        <v>3</v>
      </c>
      <c r="L263" t="s">
        <v>111</v>
      </c>
      <c r="M263" s="9"/>
      <c r="N263">
        <v>0</v>
      </c>
      <c r="O263">
        <f>VLOOKUP(B263,Sheet1!A:G,7,0)</f>
        <v>7</v>
      </c>
      <c r="P263">
        <f>[1]装备属性分配!$E125</f>
        <v>1475</v>
      </c>
      <c r="Q263">
        <f t="shared" si="26"/>
        <v>7</v>
      </c>
      <c r="R263">
        <f t="shared" si="24"/>
        <v>57</v>
      </c>
      <c r="T263">
        <f t="shared" si="27"/>
        <v>5</v>
      </c>
      <c r="U263">
        <f>ROUND(P263*VLOOKUP(O263,[1]期望属性!$E$23:$F$38,2,0),0)</f>
        <v>1180</v>
      </c>
    </row>
    <row r="264" spans="1:21" x14ac:dyDescent="0.15">
      <c r="A264">
        <f t="shared" si="25"/>
        <v>4022</v>
      </c>
      <c r="B264">
        <f t="shared" si="22"/>
        <v>4</v>
      </c>
      <c r="C264" s="9"/>
      <c r="D264" s="9">
        <v>22</v>
      </c>
      <c r="E264" s="10" t="s">
        <v>51</v>
      </c>
      <c r="F264" t="str">
        <f t="shared" si="23"/>
        <v>#ku_jianku.png</v>
      </c>
      <c r="G264">
        <v>2</v>
      </c>
      <c r="H264" s="5" t="s">
        <v>108</v>
      </c>
      <c r="I264" s="9">
        <v>16665</v>
      </c>
      <c r="J264">
        <v>1</v>
      </c>
      <c r="K264" s="9">
        <v>3</v>
      </c>
      <c r="L264" t="s">
        <v>111</v>
      </c>
      <c r="M264" s="9"/>
      <c r="N264">
        <v>0</v>
      </c>
      <c r="O264">
        <f>VLOOKUP(B264,Sheet1!A:G,7,0)</f>
        <v>7</v>
      </c>
      <c r="P264">
        <f>[1]装备属性分配!$E126</f>
        <v>1532</v>
      </c>
      <c r="Q264">
        <f t="shared" si="26"/>
        <v>7</v>
      </c>
      <c r="R264">
        <f t="shared" si="24"/>
        <v>57</v>
      </c>
      <c r="T264">
        <f t="shared" si="27"/>
        <v>5</v>
      </c>
      <c r="U264">
        <f>ROUND(P264*VLOOKUP(O264,[1]期望属性!$E$23:$F$38,2,0),0)</f>
        <v>1226</v>
      </c>
    </row>
    <row r="265" spans="1:21" x14ac:dyDescent="0.15">
      <c r="A265">
        <f t="shared" si="25"/>
        <v>4023</v>
      </c>
      <c r="B265">
        <f t="shared" si="22"/>
        <v>4</v>
      </c>
      <c r="C265" s="9"/>
      <c r="D265" s="9">
        <v>23</v>
      </c>
      <c r="E265" s="10" t="s">
        <v>51</v>
      </c>
      <c r="F265" t="str">
        <f t="shared" si="23"/>
        <v>#ku_jianku.png</v>
      </c>
      <c r="G265">
        <v>2</v>
      </c>
      <c r="H265" s="5" t="s">
        <v>108</v>
      </c>
      <c r="I265" s="9">
        <v>18541</v>
      </c>
      <c r="J265">
        <v>1</v>
      </c>
      <c r="K265" s="9">
        <v>3</v>
      </c>
      <c r="L265" t="s">
        <v>111</v>
      </c>
      <c r="M265" s="9"/>
      <c r="N265">
        <v>0</v>
      </c>
      <c r="O265">
        <f>VLOOKUP(B265,Sheet1!A:G,7,0)</f>
        <v>7</v>
      </c>
      <c r="P265">
        <f>[1]装备属性分配!$E127</f>
        <v>1589</v>
      </c>
      <c r="Q265">
        <f t="shared" si="26"/>
        <v>7</v>
      </c>
      <c r="R265">
        <f t="shared" si="24"/>
        <v>56</v>
      </c>
      <c r="T265">
        <f t="shared" si="27"/>
        <v>5</v>
      </c>
      <c r="U265">
        <f>ROUND(P265*VLOOKUP(O265,[1]期望属性!$E$23:$F$38,2,0),0)</f>
        <v>1271</v>
      </c>
    </row>
    <row r="266" spans="1:21" x14ac:dyDescent="0.15">
      <c r="A266">
        <f t="shared" si="25"/>
        <v>4024</v>
      </c>
      <c r="B266">
        <f t="shared" si="22"/>
        <v>4</v>
      </c>
      <c r="C266" s="9"/>
      <c r="D266" s="9">
        <v>24</v>
      </c>
      <c r="E266" s="10" t="s">
        <v>51</v>
      </c>
      <c r="F266" t="str">
        <f t="shared" si="23"/>
        <v>#ku_jianku.png</v>
      </c>
      <c r="G266">
        <v>2</v>
      </c>
      <c r="H266" s="5" t="s">
        <v>108</v>
      </c>
      <c r="I266" s="9">
        <v>20535</v>
      </c>
      <c r="J266">
        <v>1</v>
      </c>
      <c r="K266" s="9">
        <v>3</v>
      </c>
      <c r="L266" t="s">
        <v>111</v>
      </c>
      <c r="M266" s="9"/>
      <c r="N266">
        <v>0</v>
      </c>
      <c r="O266">
        <f>VLOOKUP(B266,Sheet1!A:G,7,0)</f>
        <v>7</v>
      </c>
      <c r="P266">
        <f>[1]装备属性分配!$E128</f>
        <v>1645</v>
      </c>
      <c r="Q266">
        <f t="shared" si="26"/>
        <v>7</v>
      </c>
      <c r="R266">
        <f t="shared" si="24"/>
        <v>57</v>
      </c>
      <c r="T266">
        <f t="shared" si="27"/>
        <v>5</v>
      </c>
      <c r="U266">
        <f>ROUND(P266*VLOOKUP(O266,[1]期望属性!$E$23:$F$38,2,0),0)</f>
        <v>1316</v>
      </c>
    </row>
    <row r="267" spans="1:21" x14ac:dyDescent="0.15">
      <c r="A267">
        <f t="shared" si="25"/>
        <v>4025</v>
      </c>
      <c r="B267">
        <f t="shared" si="22"/>
        <v>4</v>
      </c>
      <c r="C267" s="9"/>
      <c r="D267" s="9">
        <v>25</v>
      </c>
      <c r="E267" s="10" t="s">
        <v>51</v>
      </c>
      <c r="F267" t="str">
        <f t="shared" si="23"/>
        <v>#ku_jianku.png</v>
      </c>
      <c r="G267">
        <v>2</v>
      </c>
      <c r="H267" s="5" t="s">
        <v>108</v>
      </c>
      <c r="I267" s="9">
        <v>22649</v>
      </c>
      <c r="J267">
        <v>1</v>
      </c>
      <c r="K267" s="9">
        <v>3</v>
      </c>
      <c r="L267" t="s">
        <v>111</v>
      </c>
      <c r="M267" s="9"/>
      <c r="N267">
        <v>0</v>
      </c>
      <c r="O267">
        <f>VLOOKUP(B267,Sheet1!A:G,7,0)</f>
        <v>7</v>
      </c>
      <c r="P267">
        <f>[1]装备属性分配!$E129</f>
        <v>1702</v>
      </c>
      <c r="Q267">
        <f t="shared" si="26"/>
        <v>7</v>
      </c>
      <c r="R267">
        <f t="shared" si="24"/>
        <v>57</v>
      </c>
      <c r="T267">
        <f t="shared" si="27"/>
        <v>5</v>
      </c>
      <c r="U267">
        <f>ROUND(P267*VLOOKUP(O267,[1]期望属性!$E$23:$F$38,2,0),0)</f>
        <v>1362</v>
      </c>
    </row>
    <row r="268" spans="1:21" x14ac:dyDescent="0.15">
      <c r="A268">
        <f t="shared" si="25"/>
        <v>4026</v>
      </c>
      <c r="B268">
        <f t="shared" si="22"/>
        <v>4</v>
      </c>
      <c r="C268" s="9"/>
      <c r="D268" s="9">
        <v>26</v>
      </c>
      <c r="E268" s="10" t="s">
        <v>51</v>
      </c>
      <c r="F268" t="str">
        <f t="shared" si="23"/>
        <v>#ku_jianku.png</v>
      </c>
      <c r="G268">
        <v>2</v>
      </c>
      <c r="H268" s="5" t="s">
        <v>108</v>
      </c>
      <c r="I268" s="9">
        <v>24884</v>
      </c>
      <c r="J268">
        <v>1</v>
      </c>
      <c r="K268" s="9">
        <v>3</v>
      </c>
      <c r="L268" t="s">
        <v>111</v>
      </c>
      <c r="M268" s="9"/>
      <c r="N268">
        <v>0</v>
      </c>
      <c r="O268">
        <f>VLOOKUP(B268,Sheet1!A:G,7,0)</f>
        <v>7</v>
      </c>
      <c r="P268">
        <f>[1]装备属性分配!$E130</f>
        <v>1759</v>
      </c>
      <c r="Q268">
        <f t="shared" si="26"/>
        <v>7</v>
      </c>
      <c r="R268">
        <f t="shared" si="24"/>
        <v>57</v>
      </c>
      <c r="T268">
        <f t="shared" si="27"/>
        <v>5</v>
      </c>
      <c r="U268">
        <f>ROUND(P268*VLOOKUP(O268,[1]期望属性!$E$23:$F$38,2,0),0)</f>
        <v>1407</v>
      </c>
    </row>
    <row r="269" spans="1:21" x14ac:dyDescent="0.15">
      <c r="A269">
        <f t="shared" si="25"/>
        <v>4027</v>
      </c>
      <c r="B269">
        <f t="shared" si="22"/>
        <v>4</v>
      </c>
      <c r="C269" s="9"/>
      <c r="D269" s="9">
        <v>27</v>
      </c>
      <c r="E269" s="10" t="s">
        <v>51</v>
      </c>
      <c r="F269" t="str">
        <f t="shared" si="23"/>
        <v>#ku_jianku.png</v>
      </c>
      <c r="G269">
        <v>2</v>
      </c>
      <c r="H269" s="5" t="s">
        <v>108</v>
      </c>
      <c r="I269" s="9">
        <v>27244</v>
      </c>
      <c r="J269">
        <v>2001</v>
      </c>
      <c r="K269" s="9">
        <f>M269</f>
        <v>25</v>
      </c>
      <c r="L269">
        <v>2002</v>
      </c>
      <c r="M269" s="9">
        <v>25</v>
      </c>
      <c r="N269">
        <v>1</v>
      </c>
      <c r="O269">
        <f>VLOOKUP(B269,Sheet1!A:G,7,0)</f>
        <v>7</v>
      </c>
      <c r="P269">
        <f>[1]装备属性分配!$E131</f>
        <v>1816</v>
      </c>
      <c r="Q269">
        <f t="shared" si="26"/>
        <v>7</v>
      </c>
      <c r="R269">
        <f t="shared" si="24"/>
        <v>681</v>
      </c>
      <c r="T269">
        <f t="shared" si="27"/>
        <v>5</v>
      </c>
      <c r="U269">
        <f>ROUND(P269*VLOOKUP(O269,[1]期望属性!$E$23:$F$38,2,0),0)</f>
        <v>1453</v>
      </c>
    </row>
    <row r="270" spans="1:21" x14ac:dyDescent="0.15">
      <c r="A270">
        <f t="shared" si="25"/>
        <v>4028</v>
      </c>
      <c r="B270">
        <f t="shared" si="22"/>
        <v>4</v>
      </c>
      <c r="C270" s="9"/>
      <c r="D270" s="9">
        <v>28</v>
      </c>
      <c r="E270" s="10" t="s">
        <v>56</v>
      </c>
      <c r="F270" t="str">
        <f t="shared" si="23"/>
        <v>#ku_tuanhuadaku.png</v>
      </c>
      <c r="G270">
        <v>3</v>
      </c>
      <c r="H270" s="5" t="s">
        <v>108</v>
      </c>
      <c r="I270" s="9">
        <v>29728</v>
      </c>
      <c r="J270">
        <v>1</v>
      </c>
      <c r="K270" s="9">
        <v>3</v>
      </c>
      <c r="L270" t="s">
        <v>111</v>
      </c>
      <c r="M270" s="9"/>
      <c r="N270">
        <v>0</v>
      </c>
      <c r="O270">
        <f>VLOOKUP(B270,Sheet1!A:G,7,0)</f>
        <v>7</v>
      </c>
      <c r="P270">
        <f>[1]装备属性分配!$E132</f>
        <v>2497</v>
      </c>
      <c r="Q270">
        <f t="shared" si="26"/>
        <v>7</v>
      </c>
      <c r="R270">
        <f t="shared" si="24"/>
        <v>75</v>
      </c>
      <c r="T270">
        <f t="shared" si="27"/>
        <v>5</v>
      </c>
      <c r="U270">
        <f>ROUND(P270*VLOOKUP(O270,[1]期望属性!$E$23:$F$38,2,0),0)</f>
        <v>1998</v>
      </c>
    </row>
    <row r="271" spans="1:21" x14ac:dyDescent="0.15">
      <c r="A271">
        <f t="shared" si="25"/>
        <v>4029</v>
      </c>
      <c r="B271">
        <f t="shared" si="22"/>
        <v>4</v>
      </c>
      <c r="C271" s="9"/>
      <c r="D271" s="9">
        <v>29</v>
      </c>
      <c r="E271" s="10" t="s">
        <v>56</v>
      </c>
      <c r="F271" t="str">
        <f t="shared" si="23"/>
        <v>#ku_tuanhuadaku.png</v>
      </c>
      <c r="G271">
        <v>3</v>
      </c>
      <c r="H271" s="5" t="s">
        <v>108</v>
      </c>
      <c r="I271" s="9">
        <v>32341</v>
      </c>
      <c r="J271">
        <v>1</v>
      </c>
      <c r="K271" s="9">
        <v>3</v>
      </c>
      <c r="L271" t="s">
        <v>111</v>
      </c>
      <c r="M271" s="9"/>
      <c r="N271">
        <v>0</v>
      </c>
      <c r="O271">
        <f>VLOOKUP(B271,Sheet1!A:G,7,0)</f>
        <v>7</v>
      </c>
      <c r="P271">
        <f>[1]装备属性分配!$E133</f>
        <v>2572</v>
      </c>
      <c r="Q271">
        <f t="shared" si="26"/>
        <v>7</v>
      </c>
      <c r="R271">
        <f t="shared" si="24"/>
        <v>76</v>
      </c>
      <c r="T271">
        <f t="shared" si="27"/>
        <v>5</v>
      </c>
      <c r="U271">
        <f>ROUND(P271*VLOOKUP(O271,[1]期望属性!$E$23:$F$38,2,0),0)</f>
        <v>2058</v>
      </c>
    </row>
    <row r="272" spans="1:21" x14ac:dyDescent="0.15">
      <c r="A272">
        <f t="shared" si="25"/>
        <v>4030</v>
      </c>
      <c r="B272">
        <f t="shared" si="22"/>
        <v>4</v>
      </c>
      <c r="C272" s="9"/>
      <c r="D272" s="9">
        <v>30</v>
      </c>
      <c r="E272" s="10" t="s">
        <v>56</v>
      </c>
      <c r="F272" t="str">
        <f t="shared" si="23"/>
        <v>#ku_tuanhuadaku.png</v>
      </c>
      <c r="G272">
        <v>3</v>
      </c>
      <c r="H272" s="5" t="s">
        <v>108</v>
      </c>
      <c r="I272" s="9">
        <v>35082</v>
      </c>
      <c r="J272">
        <v>1</v>
      </c>
      <c r="K272" s="9">
        <v>3</v>
      </c>
      <c r="L272" t="s">
        <v>111</v>
      </c>
      <c r="M272" s="9"/>
      <c r="N272">
        <v>0</v>
      </c>
      <c r="O272">
        <f>VLOOKUP(B272,Sheet1!A:G,7,0)</f>
        <v>7</v>
      </c>
      <c r="P272">
        <f>[1]装备属性分配!$E134</f>
        <v>2648</v>
      </c>
      <c r="Q272">
        <f t="shared" si="26"/>
        <v>7</v>
      </c>
      <c r="R272">
        <f t="shared" si="24"/>
        <v>76</v>
      </c>
      <c r="T272">
        <f t="shared" si="27"/>
        <v>5</v>
      </c>
      <c r="U272">
        <f>ROUND(P272*VLOOKUP(O272,[1]期望属性!$E$23:$F$38,2,0),0)</f>
        <v>2118</v>
      </c>
    </row>
    <row r="273" spans="1:21" x14ac:dyDescent="0.15">
      <c r="A273">
        <f t="shared" si="25"/>
        <v>4031</v>
      </c>
      <c r="B273">
        <f t="shared" si="22"/>
        <v>4</v>
      </c>
      <c r="C273" s="9"/>
      <c r="D273" s="9">
        <v>31</v>
      </c>
      <c r="E273" s="10" t="s">
        <v>56</v>
      </c>
      <c r="F273" t="str">
        <f t="shared" si="23"/>
        <v>#ku_tuanhuadaku.png</v>
      </c>
      <c r="G273">
        <v>3</v>
      </c>
      <c r="H273" s="5" t="s">
        <v>108</v>
      </c>
      <c r="I273" s="9">
        <v>37954</v>
      </c>
      <c r="J273">
        <v>1</v>
      </c>
      <c r="K273" s="9">
        <v>4</v>
      </c>
      <c r="L273" t="s">
        <v>111</v>
      </c>
      <c r="M273" s="9"/>
      <c r="N273">
        <v>0</v>
      </c>
      <c r="O273">
        <f>VLOOKUP(B273,Sheet1!A:G,7,0)</f>
        <v>7</v>
      </c>
      <c r="P273">
        <f>[1]装备属性分配!$E135</f>
        <v>2724</v>
      </c>
      <c r="Q273">
        <f t="shared" si="26"/>
        <v>7</v>
      </c>
      <c r="R273">
        <f t="shared" si="24"/>
        <v>75</v>
      </c>
      <c r="T273">
        <f t="shared" si="27"/>
        <v>5</v>
      </c>
      <c r="U273">
        <f>ROUND(P273*VLOOKUP(O273,[1]期望属性!$E$23:$F$38,2,0),0)</f>
        <v>2179</v>
      </c>
    </row>
    <row r="274" spans="1:21" x14ac:dyDescent="0.15">
      <c r="A274">
        <f t="shared" si="25"/>
        <v>4032</v>
      </c>
      <c r="B274">
        <f t="shared" si="22"/>
        <v>4</v>
      </c>
      <c r="C274" s="9"/>
      <c r="D274" s="9">
        <v>32</v>
      </c>
      <c r="E274" s="10" t="s">
        <v>56</v>
      </c>
      <c r="F274" t="str">
        <f t="shared" si="23"/>
        <v>#ku_tuanhuadaku.png</v>
      </c>
      <c r="G274">
        <v>3</v>
      </c>
      <c r="H274" s="5" t="s">
        <v>108</v>
      </c>
      <c r="I274" s="9">
        <v>40960</v>
      </c>
      <c r="J274">
        <v>1</v>
      </c>
      <c r="K274" s="9">
        <v>4</v>
      </c>
      <c r="L274" t="s">
        <v>111</v>
      </c>
      <c r="M274" s="9"/>
      <c r="N274">
        <v>0</v>
      </c>
      <c r="O274">
        <f>VLOOKUP(B274,Sheet1!A:G,7,0)</f>
        <v>7</v>
      </c>
      <c r="P274">
        <f>[1]装备属性分配!$E136</f>
        <v>2799</v>
      </c>
      <c r="Q274">
        <f t="shared" si="26"/>
        <v>7</v>
      </c>
      <c r="R274">
        <f t="shared" si="24"/>
        <v>76</v>
      </c>
      <c r="T274">
        <f t="shared" si="27"/>
        <v>5</v>
      </c>
      <c r="U274">
        <f>ROUND(P274*VLOOKUP(O274,[1]期望属性!$E$23:$F$38,2,0),0)</f>
        <v>2239</v>
      </c>
    </row>
    <row r="275" spans="1:21" x14ac:dyDescent="0.15">
      <c r="A275">
        <f t="shared" si="25"/>
        <v>4033</v>
      </c>
      <c r="B275">
        <f t="shared" si="22"/>
        <v>4</v>
      </c>
      <c r="C275" s="9"/>
      <c r="D275" s="9">
        <v>33</v>
      </c>
      <c r="E275" s="10" t="s">
        <v>56</v>
      </c>
      <c r="F275" t="str">
        <f t="shared" si="23"/>
        <v>#ku_tuanhuadaku.png</v>
      </c>
      <c r="G275">
        <v>3</v>
      </c>
      <c r="H275" s="5" t="s">
        <v>108</v>
      </c>
      <c r="I275" s="9">
        <v>44099</v>
      </c>
      <c r="J275">
        <v>1</v>
      </c>
      <c r="K275" s="9">
        <v>4</v>
      </c>
      <c r="L275" t="s">
        <v>111</v>
      </c>
      <c r="M275" s="9"/>
      <c r="N275">
        <v>0</v>
      </c>
      <c r="O275">
        <f>VLOOKUP(B275,Sheet1!A:G,7,0)</f>
        <v>7</v>
      </c>
      <c r="P275">
        <f>[1]装备属性分配!$E137</f>
        <v>2875</v>
      </c>
      <c r="Q275">
        <f t="shared" si="26"/>
        <v>7</v>
      </c>
      <c r="R275">
        <f t="shared" si="24"/>
        <v>76</v>
      </c>
      <c r="T275">
        <f t="shared" si="27"/>
        <v>5</v>
      </c>
      <c r="U275">
        <f>ROUND(P275*VLOOKUP(O275,[1]期望属性!$E$23:$F$38,2,0),0)</f>
        <v>2300</v>
      </c>
    </row>
    <row r="276" spans="1:21" x14ac:dyDescent="0.15">
      <c r="A276">
        <f t="shared" si="25"/>
        <v>4034</v>
      </c>
      <c r="B276">
        <f t="shared" ref="B276:B339" si="28">B196+1</f>
        <v>4</v>
      </c>
      <c r="C276" s="9"/>
      <c r="D276" s="9">
        <v>34</v>
      </c>
      <c r="E276" s="10" t="s">
        <v>56</v>
      </c>
      <c r="F276" t="str">
        <f t="shared" si="23"/>
        <v>#ku_tuanhuadaku.png</v>
      </c>
      <c r="G276">
        <v>3</v>
      </c>
      <c r="H276" s="5" t="s">
        <v>108</v>
      </c>
      <c r="I276" s="9">
        <v>47375</v>
      </c>
      <c r="J276">
        <v>1</v>
      </c>
      <c r="K276" s="9">
        <v>4</v>
      </c>
      <c r="L276" t="s">
        <v>111</v>
      </c>
      <c r="M276" s="9"/>
      <c r="N276">
        <v>0</v>
      </c>
      <c r="O276">
        <f>VLOOKUP(B276,Sheet1!A:G,7,0)</f>
        <v>7</v>
      </c>
      <c r="P276">
        <f>[1]装备属性分配!$E138</f>
        <v>2951</v>
      </c>
      <c r="Q276">
        <f t="shared" si="26"/>
        <v>7</v>
      </c>
      <c r="R276">
        <f t="shared" si="24"/>
        <v>75</v>
      </c>
      <c r="T276">
        <f t="shared" si="27"/>
        <v>5</v>
      </c>
      <c r="U276">
        <f>ROUND(P276*VLOOKUP(O276,[1]期望属性!$E$23:$F$38,2,0),0)</f>
        <v>2361</v>
      </c>
    </row>
    <row r="277" spans="1:21" x14ac:dyDescent="0.15">
      <c r="A277">
        <f t="shared" si="25"/>
        <v>4035</v>
      </c>
      <c r="B277">
        <f t="shared" si="28"/>
        <v>4</v>
      </c>
      <c r="C277" s="9"/>
      <c r="D277" s="9">
        <v>35</v>
      </c>
      <c r="E277" s="10" t="s">
        <v>56</v>
      </c>
      <c r="F277" t="str">
        <f t="shared" si="23"/>
        <v>#ku_tuanhuadaku.png</v>
      </c>
      <c r="G277">
        <v>3</v>
      </c>
      <c r="H277" s="5" t="s">
        <v>108</v>
      </c>
      <c r="I277" s="9">
        <v>50788</v>
      </c>
      <c r="J277">
        <v>1</v>
      </c>
      <c r="K277" s="9">
        <v>4</v>
      </c>
      <c r="L277" t="s">
        <v>111</v>
      </c>
      <c r="M277" s="9"/>
      <c r="N277">
        <v>0</v>
      </c>
      <c r="O277">
        <f>VLOOKUP(B277,Sheet1!A:G,7,0)</f>
        <v>7</v>
      </c>
      <c r="P277">
        <f>[1]装备属性分配!$E139</f>
        <v>3026</v>
      </c>
      <c r="Q277">
        <f t="shared" si="26"/>
        <v>7</v>
      </c>
      <c r="R277">
        <f t="shared" si="24"/>
        <v>76</v>
      </c>
      <c r="T277">
        <f t="shared" si="27"/>
        <v>5</v>
      </c>
      <c r="U277">
        <f>ROUND(P277*VLOOKUP(O277,[1]期望属性!$E$23:$F$38,2,0),0)</f>
        <v>2421</v>
      </c>
    </row>
    <row r="278" spans="1:21" x14ac:dyDescent="0.15">
      <c r="A278">
        <f t="shared" si="25"/>
        <v>4036</v>
      </c>
      <c r="B278">
        <f t="shared" si="28"/>
        <v>4</v>
      </c>
      <c r="C278" s="9"/>
      <c r="D278" s="9">
        <v>36</v>
      </c>
      <c r="E278" s="10" t="s">
        <v>56</v>
      </c>
      <c r="F278" t="str">
        <f t="shared" si="23"/>
        <v>#ku_tuanhuadaku.png</v>
      </c>
      <c r="G278">
        <v>3</v>
      </c>
      <c r="H278" s="5" t="s">
        <v>108</v>
      </c>
      <c r="I278" s="9">
        <v>54340</v>
      </c>
      <c r="J278">
        <v>1</v>
      </c>
      <c r="K278" s="9">
        <v>4</v>
      </c>
      <c r="L278" t="s">
        <v>111</v>
      </c>
      <c r="M278" s="9"/>
      <c r="N278">
        <v>0</v>
      </c>
      <c r="O278">
        <f>VLOOKUP(B278,Sheet1!A:G,7,0)</f>
        <v>7</v>
      </c>
      <c r="P278">
        <f>[1]装备属性分配!$E140</f>
        <v>3102</v>
      </c>
      <c r="Q278">
        <f t="shared" si="26"/>
        <v>7</v>
      </c>
      <c r="R278">
        <f t="shared" si="24"/>
        <v>76</v>
      </c>
      <c r="T278">
        <f t="shared" si="27"/>
        <v>5</v>
      </c>
      <c r="U278">
        <f>ROUND(P278*VLOOKUP(O278,[1]期望属性!$E$23:$F$38,2,0),0)</f>
        <v>2482</v>
      </c>
    </row>
    <row r="279" spans="1:21" x14ac:dyDescent="0.15">
      <c r="A279">
        <f t="shared" si="25"/>
        <v>4037</v>
      </c>
      <c r="B279">
        <f t="shared" si="28"/>
        <v>4</v>
      </c>
      <c r="C279" s="9"/>
      <c r="D279" s="9">
        <v>37</v>
      </c>
      <c r="E279" s="10" t="s">
        <v>56</v>
      </c>
      <c r="F279" t="str">
        <f t="shared" si="23"/>
        <v>#ku_tuanhuadaku.png</v>
      </c>
      <c r="G279">
        <v>3</v>
      </c>
      <c r="H279" s="5" t="s">
        <v>108</v>
      </c>
      <c r="I279" s="9">
        <v>58034</v>
      </c>
      <c r="J279">
        <v>3001</v>
      </c>
      <c r="K279" s="9">
        <f>M279</f>
        <v>50</v>
      </c>
      <c r="L279">
        <v>3002</v>
      </c>
      <c r="M279" s="9">
        <v>50</v>
      </c>
      <c r="N279">
        <v>1</v>
      </c>
      <c r="O279">
        <f>VLOOKUP(B279,Sheet1!A:G,7,0)</f>
        <v>7</v>
      </c>
      <c r="P279">
        <f>[1]装备属性分配!$E141</f>
        <v>3178</v>
      </c>
      <c r="Q279">
        <f t="shared" si="26"/>
        <v>7</v>
      </c>
      <c r="R279">
        <f t="shared" si="24"/>
        <v>889</v>
      </c>
      <c r="T279">
        <f t="shared" si="27"/>
        <v>5</v>
      </c>
      <c r="U279">
        <f>ROUND(P279*VLOOKUP(O279,[1]期望属性!$E$23:$F$38,2,0),0)</f>
        <v>2542</v>
      </c>
    </row>
    <row r="280" spans="1:21" x14ac:dyDescent="0.15">
      <c r="A280">
        <f t="shared" si="25"/>
        <v>4038</v>
      </c>
      <c r="B280">
        <f t="shared" si="28"/>
        <v>4</v>
      </c>
      <c r="C280" s="9"/>
      <c r="D280" s="9">
        <v>38</v>
      </c>
      <c r="E280" s="10" t="s">
        <v>61</v>
      </c>
      <c r="F280" t="str">
        <f t="shared" si="23"/>
        <v>#ku_shenjiangku.png</v>
      </c>
      <c r="G280">
        <v>3</v>
      </c>
      <c r="H280" s="5" t="s">
        <v>109</v>
      </c>
      <c r="I280" s="9">
        <v>61870</v>
      </c>
      <c r="J280">
        <v>1</v>
      </c>
      <c r="K280" s="9">
        <v>4</v>
      </c>
      <c r="L280" t="s">
        <v>111</v>
      </c>
      <c r="M280" s="9"/>
      <c r="N280">
        <v>0</v>
      </c>
      <c r="O280">
        <f>VLOOKUP(B280,Sheet1!A:G,7,0)</f>
        <v>7</v>
      </c>
      <c r="P280">
        <f>[1]装备属性分配!$E142</f>
        <v>4067</v>
      </c>
      <c r="Q280">
        <f t="shared" si="26"/>
        <v>7</v>
      </c>
      <c r="R280">
        <f t="shared" si="24"/>
        <v>94</v>
      </c>
      <c r="T280">
        <f t="shared" si="27"/>
        <v>5</v>
      </c>
      <c r="U280">
        <f>ROUND(P280*VLOOKUP(O280,[1]期望属性!$E$23:$F$38,2,0),0)</f>
        <v>3254</v>
      </c>
    </row>
    <row r="281" spans="1:21" x14ac:dyDescent="0.15">
      <c r="A281">
        <f t="shared" si="25"/>
        <v>4039</v>
      </c>
      <c r="B281">
        <f t="shared" si="28"/>
        <v>4</v>
      </c>
      <c r="C281" s="9"/>
      <c r="D281" s="9">
        <v>39</v>
      </c>
      <c r="E281" s="10" t="s">
        <v>61</v>
      </c>
      <c r="F281" t="str">
        <f t="shared" si="23"/>
        <v>#ku_shenjiangku.png</v>
      </c>
      <c r="G281">
        <v>3</v>
      </c>
      <c r="H281" s="5" t="s">
        <v>109</v>
      </c>
      <c r="I281" s="9">
        <v>65849</v>
      </c>
      <c r="J281">
        <v>1</v>
      </c>
      <c r="K281" s="9">
        <v>4</v>
      </c>
      <c r="L281" t="s">
        <v>111</v>
      </c>
      <c r="M281" s="9"/>
      <c r="N281">
        <v>0</v>
      </c>
      <c r="O281">
        <f>VLOOKUP(B281,Sheet1!A:G,7,0)</f>
        <v>7</v>
      </c>
      <c r="P281">
        <f>[1]装备属性分配!$E143</f>
        <v>4161</v>
      </c>
      <c r="Q281">
        <f t="shared" si="26"/>
        <v>7</v>
      </c>
      <c r="R281">
        <f t="shared" si="24"/>
        <v>95</v>
      </c>
      <c r="T281">
        <f t="shared" si="27"/>
        <v>5</v>
      </c>
      <c r="U281">
        <f>ROUND(P281*VLOOKUP(O281,[1]期望属性!$E$23:$F$38,2,0),0)</f>
        <v>3329</v>
      </c>
    </row>
    <row r="282" spans="1:21" x14ac:dyDescent="0.15">
      <c r="A282">
        <f t="shared" si="25"/>
        <v>4040</v>
      </c>
      <c r="B282">
        <f t="shared" si="28"/>
        <v>4</v>
      </c>
      <c r="C282" s="9"/>
      <c r="D282" s="9">
        <v>40</v>
      </c>
      <c r="E282" s="10" t="s">
        <v>61</v>
      </c>
      <c r="F282" t="str">
        <f t="shared" si="23"/>
        <v>#ku_shenjiangku.png</v>
      </c>
      <c r="G282">
        <v>3</v>
      </c>
      <c r="H282" s="5" t="s">
        <v>109</v>
      </c>
      <c r="I282" s="9">
        <v>69975</v>
      </c>
      <c r="J282">
        <v>1</v>
      </c>
      <c r="K282" s="9">
        <v>4</v>
      </c>
      <c r="L282" t="s">
        <v>111</v>
      </c>
      <c r="M282" s="9"/>
      <c r="N282">
        <v>0</v>
      </c>
      <c r="O282">
        <f>VLOOKUP(B282,Sheet1!A:G,7,0)</f>
        <v>7</v>
      </c>
      <c r="P282">
        <f>[1]装备属性分配!$E144</f>
        <v>4256</v>
      </c>
      <c r="Q282">
        <f t="shared" si="26"/>
        <v>7</v>
      </c>
      <c r="R282">
        <f t="shared" si="24"/>
        <v>95</v>
      </c>
      <c r="T282">
        <f t="shared" si="27"/>
        <v>5</v>
      </c>
      <c r="U282">
        <f>ROUND(P282*VLOOKUP(O282,[1]期望属性!$E$23:$F$38,2,0),0)</f>
        <v>3405</v>
      </c>
    </row>
    <row r="283" spans="1:21" x14ac:dyDescent="0.15">
      <c r="A283">
        <f t="shared" si="25"/>
        <v>4041</v>
      </c>
      <c r="B283">
        <f t="shared" si="28"/>
        <v>4</v>
      </c>
      <c r="C283" s="9"/>
      <c r="D283" s="9">
        <v>41</v>
      </c>
      <c r="E283" s="10" t="s">
        <v>61</v>
      </c>
      <c r="F283" t="str">
        <f t="shared" si="23"/>
        <v>#ku_shenjiangku.png</v>
      </c>
      <c r="G283">
        <v>3</v>
      </c>
      <c r="H283" s="5" t="s">
        <v>109</v>
      </c>
      <c r="I283" s="9">
        <v>74247</v>
      </c>
      <c r="J283">
        <v>1</v>
      </c>
      <c r="K283" s="9">
        <v>6</v>
      </c>
      <c r="L283" t="s">
        <v>111</v>
      </c>
      <c r="M283" s="9"/>
      <c r="N283">
        <v>0</v>
      </c>
      <c r="O283">
        <f>VLOOKUP(B283,Sheet1!A:G,7,0)</f>
        <v>7</v>
      </c>
      <c r="P283">
        <f>[1]装备属性分配!$E145</f>
        <v>4351</v>
      </c>
      <c r="Q283">
        <f t="shared" si="26"/>
        <v>7</v>
      </c>
      <c r="R283">
        <f t="shared" si="24"/>
        <v>94</v>
      </c>
      <c r="T283">
        <f t="shared" si="27"/>
        <v>5</v>
      </c>
      <c r="U283">
        <f>ROUND(P283*VLOOKUP(O283,[1]期望属性!$E$23:$F$38,2,0),0)</f>
        <v>3481</v>
      </c>
    </row>
    <row r="284" spans="1:21" x14ac:dyDescent="0.15">
      <c r="A284">
        <f t="shared" si="25"/>
        <v>4042</v>
      </c>
      <c r="B284">
        <f t="shared" si="28"/>
        <v>4</v>
      </c>
      <c r="C284" s="9"/>
      <c r="D284" s="9">
        <v>42</v>
      </c>
      <c r="E284" s="10" t="s">
        <v>61</v>
      </c>
      <c r="F284" t="str">
        <f t="shared" si="23"/>
        <v>#ku_shenjiangku.png</v>
      </c>
      <c r="G284">
        <v>3</v>
      </c>
      <c r="H284" s="5" t="s">
        <v>109</v>
      </c>
      <c r="I284" s="9">
        <v>78668</v>
      </c>
      <c r="J284">
        <v>1</v>
      </c>
      <c r="K284" s="9">
        <v>6</v>
      </c>
      <c r="L284" t="s">
        <v>111</v>
      </c>
      <c r="M284" s="9"/>
      <c r="N284">
        <v>0</v>
      </c>
      <c r="O284">
        <f>VLOOKUP(B284,Sheet1!A:G,7,0)</f>
        <v>7</v>
      </c>
      <c r="P284">
        <f>[1]装备属性分配!$E146</f>
        <v>4445</v>
      </c>
      <c r="Q284">
        <f t="shared" si="26"/>
        <v>7</v>
      </c>
      <c r="R284">
        <f t="shared" si="24"/>
        <v>95</v>
      </c>
      <c r="T284">
        <f t="shared" si="27"/>
        <v>5</v>
      </c>
      <c r="U284">
        <f>ROUND(P284*VLOOKUP(O284,[1]期望属性!$E$23:$F$38,2,0),0)</f>
        <v>3556</v>
      </c>
    </row>
    <row r="285" spans="1:21" x14ac:dyDescent="0.15">
      <c r="A285">
        <f t="shared" si="25"/>
        <v>4043</v>
      </c>
      <c r="B285">
        <f t="shared" si="28"/>
        <v>4</v>
      </c>
      <c r="C285" s="9"/>
      <c r="D285" s="9">
        <v>43</v>
      </c>
      <c r="E285" s="10" t="s">
        <v>61</v>
      </c>
      <c r="F285" t="str">
        <f t="shared" si="23"/>
        <v>#ku_shenjiangku.png</v>
      </c>
      <c r="G285">
        <v>3</v>
      </c>
      <c r="H285" s="5" t="s">
        <v>109</v>
      </c>
      <c r="I285" s="9">
        <v>83238</v>
      </c>
      <c r="J285">
        <v>1</v>
      </c>
      <c r="K285" s="9">
        <v>6</v>
      </c>
      <c r="L285" t="s">
        <v>111</v>
      </c>
      <c r="M285" s="9"/>
      <c r="N285">
        <v>0</v>
      </c>
      <c r="O285">
        <f>VLOOKUP(B285,Sheet1!A:G,7,0)</f>
        <v>7</v>
      </c>
      <c r="P285">
        <f>[1]装备属性分配!$E147</f>
        <v>4540</v>
      </c>
      <c r="Q285">
        <f t="shared" si="26"/>
        <v>7</v>
      </c>
      <c r="R285">
        <f t="shared" si="24"/>
        <v>94</v>
      </c>
      <c r="T285">
        <f t="shared" si="27"/>
        <v>5</v>
      </c>
      <c r="U285">
        <f>ROUND(P285*VLOOKUP(O285,[1]期望属性!$E$23:$F$38,2,0),0)</f>
        <v>3632</v>
      </c>
    </row>
    <row r="286" spans="1:21" x14ac:dyDescent="0.15">
      <c r="A286">
        <f t="shared" si="25"/>
        <v>4044</v>
      </c>
      <c r="B286">
        <f t="shared" si="28"/>
        <v>4</v>
      </c>
      <c r="C286" s="9"/>
      <c r="D286" s="9">
        <v>44</v>
      </c>
      <c r="E286" s="10" t="s">
        <v>61</v>
      </c>
      <c r="F286" t="str">
        <f t="shared" si="23"/>
        <v>#ku_shenjiangku.png</v>
      </c>
      <c r="G286">
        <v>3</v>
      </c>
      <c r="H286" s="5" t="s">
        <v>109</v>
      </c>
      <c r="I286" s="9">
        <v>87960</v>
      </c>
      <c r="J286">
        <v>1</v>
      </c>
      <c r="K286" s="9">
        <v>6</v>
      </c>
      <c r="L286" t="s">
        <v>111</v>
      </c>
      <c r="M286" s="9"/>
      <c r="N286">
        <v>0</v>
      </c>
      <c r="O286">
        <f>VLOOKUP(B286,Sheet1!A:G,7,0)</f>
        <v>7</v>
      </c>
      <c r="P286">
        <f>[1]装备属性分配!$E148</f>
        <v>4634</v>
      </c>
      <c r="Q286">
        <f t="shared" si="26"/>
        <v>7</v>
      </c>
      <c r="R286">
        <f t="shared" si="24"/>
        <v>95</v>
      </c>
      <c r="T286">
        <f t="shared" si="27"/>
        <v>5</v>
      </c>
      <c r="U286">
        <f>ROUND(P286*VLOOKUP(O286,[1]期望属性!$E$23:$F$38,2,0),0)</f>
        <v>3707</v>
      </c>
    </row>
    <row r="287" spans="1:21" x14ac:dyDescent="0.15">
      <c r="A287">
        <f t="shared" si="25"/>
        <v>4045</v>
      </c>
      <c r="B287">
        <f t="shared" si="28"/>
        <v>4</v>
      </c>
      <c r="C287" s="9"/>
      <c r="D287" s="9">
        <v>45</v>
      </c>
      <c r="E287" s="10" t="s">
        <v>61</v>
      </c>
      <c r="F287" t="str">
        <f t="shared" si="23"/>
        <v>#ku_shenjiangku.png</v>
      </c>
      <c r="G287">
        <v>3</v>
      </c>
      <c r="H287" s="5" t="s">
        <v>109</v>
      </c>
      <c r="I287" s="9">
        <v>92834</v>
      </c>
      <c r="J287">
        <v>1</v>
      </c>
      <c r="K287" s="9">
        <v>6</v>
      </c>
      <c r="L287" t="s">
        <v>111</v>
      </c>
      <c r="M287" s="9"/>
      <c r="N287">
        <v>0</v>
      </c>
      <c r="O287">
        <f>VLOOKUP(B287,Sheet1!A:G,7,0)</f>
        <v>7</v>
      </c>
      <c r="P287">
        <f>[1]装备属性分配!$E149</f>
        <v>4729</v>
      </c>
      <c r="Q287">
        <f t="shared" si="26"/>
        <v>7</v>
      </c>
      <c r="R287">
        <f t="shared" si="24"/>
        <v>95</v>
      </c>
      <c r="T287">
        <f t="shared" si="27"/>
        <v>5</v>
      </c>
      <c r="U287">
        <f>ROUND(P287*VLOOKUP(O287,[1]期望属性!$E$23:$F$38,2,0),0)</f>
        <v>3783</v>
      </c>
    </row>
    <row r="288" spans="1:21" x14ac:dyDescent="0.15">
      <c r="A288">
        <f t="shared" si="25"/>
        <v>4046</v>
      </c>
      <c r="B288">
        <f t="shared" si="28"/>
        <v>4</v>
      </c>
      <c r="C288" s="9"/>
      <c r="D288" s="9">
        <v>46</v>
      </c>
      <c r="E288" s="10" t="s">
        <v>61</v>
      </c>
      <c r="F288" t="str">
        <f t="shared" si="23"/>
        <v>#ku_shenjiangku.png</v>
      </c>
      <c r="G288">
        <v>3</v>
      </c>
      <c r="H288" s="5" t="s">
        <v>109</v>
      </c>
      <c r="I288" s="9">
        <v>97863</v>
      </c>
      <c r="J288">
        <v>1</v>
      </c>
      <c r="K288" s="9">
        <v>8</v>
      </c>
      <c r="L288" t="s">
        <v>111</v>
      </c>
      <c r="M288" s="9"/>
      <c r="N288">
        <v>0</v>
      </c>
      <c r="O288">
        <f>VLOOKUP(B288,Sheet1!A:G,7,0)</f>
        <v>7</v>
      </c>
      <c r="P288">
        <f>[1]装备属性分配!$E150</f>
        <v>4824</v>
      </c>
      <c r="Q288">
        <f t="shared" si="26"/>
        <v>7</v>
      </c>
      <c r="R288">
        <f t="shared" si="24"/>
        <v>94</v>
      </c>
      <c r="T288">
        <f t="shared" si="27"/>
        <v>5</v>
      </c>
      <c r="U288">
        <f>ROUND(P288*VLOOKUP(O288,[1]期望属性!$E$23:$F$38,2,0),0)</f>
        <v>3859</v>
      </c>
    </row>
    <row r="289" spans="1:21" x14ac:dyDescent="0.15">
      <c r="A289">
        <f t="shared" si="25"/>
        <v>4047</v>
      </c>
      <c r="B289">
        <f t="shared" si="28"/>
        <v>4</v>
      </c>
      <c r="C289" s="9"/>
      <c r="D289" s="9">
        <v>47</v>
      </c>
      <c r="E289" s="10" t="s">
        <v>61</v>
      </c>
      <c r="F289" t="str">
        <f t="shared" si="23"/>
        <v>#ku_shenjiangku.png</v>
      </c>
      <c r="G289">
        <v>3</v>
      </c>
      <c r="H289" s="5" t="s">
        <v>109</v>
      </c>
      <c r="I289" s="9">
        <v>103046</v>
      </c>
      <c r="J289">
        <v>4001</v>
      </c>
      <c r="K289" s="9">
        <f>M289</f>
        <v>85</v>
      </c>
      <c r="L289">
        <v>4002</v>
      </c>
      <c r="M289" s="9">
        <v>85</v>
      </c>
      <c r="N289">
        <v>1</v>
      </c>
      <c r="O289">
        <f>VLOOKUP(B289,Sheet1!A:G,7,0)</f>
        <v>7</v>
      </c>
      <c r="P289">
        <f>[1]装备属性分配!$E151</f>
        <v>4918</v>
      </c>
      <c r="Q289">
        <f t="shared" si="26"/>
        <v>7</v>
      </c>
      <c r="R289">
        <f t="shared" si="24"/>
        <v>1097</v>
      </c>
      <c r="T289">
        <f t="shared" si="27"/>
        <v>5</v>
      </c>
      <c r="U289">
        <f>ROUND(P289*VLOOKUP(O289,[1]期望属性!$E$23:$F$38,2,0),0)</f>
        <v>3934</v>
      </c>
    </row>
    <row r="290" spans="1:21" x14ac:dyDescent="0.15">
      <c r="A290">
        <f t="shared" si="25"/>
        <v>4048</v>
      </c>
      <c r="B290">
        <f t="shared" si="28"/>
        <v>4</v>
      </c>
      <c r="C290" s="9"/>
      <c r="D290" s="9">
        <v>48</v>
      </c>
      <c r="E290" s="10" t="s">
        <v>66</v>
      </c>
      <c r="F290" t="str">
        <f t="shared" si="23"/>
        <v>#ku_maodingxiajia.png</v>
      </c>
      <c r="G290">
        <v>4</v>
      </c>
      <c r="H290" s="5" t="s">
        <v>108</v>
      </c>
      <c r="I290" s="9">
        <v>108387</v>
      </c>
      <c r="J290">
        <v>1</v>
      </c>
      <c r="K290" s="9">
        <v>8</v>
      </c>
      <c r="L290" t="s">
        <v>111</v>
      </c>
      <c r="M290" s="9"/>
      <c r="N290">
        <v>0</v>
      </c>
      <c r="O290">
        <f>VLOOKUP(B290,Sheet1!A:G,7,0)</f>
        <v>7</v>
      </c>
      <c r="P290">
        <f>[1]装备属性分配!$E152</f>
        <v>6015</v>
      </c>
      <c r="Q290">
        <f t="shared" si="26"/>
        <v>7</v>
      </c>
      <c r="R290">
        <f t="shared" si="24"/>
        <v>114</v>
      </c>
      <c r="T290">
        <f t="shared" si="27"/>
        <v>5</v>
      </c>
      <c r="U290">
        <f>ROUND(P290*VLOOKUP(O290,[1]期望属性!$E$23:$F$38,2,0),0)</f>
        <v>4812</v>
      </c>
    </row>
    <row r="291" spans="1:21" x14ac:dyDescent="0.15">
      <c r="A291">
        <f t="shared" si="25"/>
        <v>4049</v>
      </c>
      <c r="B291">
        <f t="shared" si="28"/>
        <v>4</v>
      </c>
      <c r="C291" s="9"/>
      <c r="D291" s="9">
        <v>49</v>
      </c>
      <c r="E291" s="10" t="s">
        <v>66</v>
      </c>
      <c r="F291" t="str">
        <f t="shared" si="23"/>
        <v>#ku_maodingxiajia.png</v>
      </c>
      <c r="G291">
        <v>4</v>
      </c>
      <c r="H291" s="5" t="s">
        <v>108</v>
      </c>
      <c r="I291" s="9">
        <v>113886</v>
      </c>
      <c r="J291">
        <v>1</v>
      </c>
      <c r="K291" s="9">
        <v>8</v>
      </c>
      <c r="L291" t="s">
        <v>111</v>
      </c>
      <c r="M291" s="9"/>
      <c r="N291">
        <v>0</v>
      </c>
      <c r="O291">
        <f>VLOOKUP(B291,Sheet1!A:G,7,0)</f>
        <v>7</v>
      </c>
      <c r="P291">
        <f>[1]装备属性分配!$E153</f>
        <v>6129</v>
      </c>
      <c r="Q291">
        <f t="shared" si="26"/>
        <v>7</v>
      </c>
      <c r="R291">
        <f t="shared" si="24"/>
        <v>113</v>
      </c>
      <c r="T291">
        <f t="shared" si="27"/>
        <v>5</v>
      </c>
      <c r="U291">
        <f>ROUND(P291*VLOOKUP(O291,[1]期望属性!$E$23:$F$38,2,0),0)</f>
        <v>4903</v>
      </c>
    </row>
    <row r="292" spans="1:21" x14ac:dyDescent="0.15">
      <c r="A292">
        <f t="shared" si="25"/>
        <v>4050</v>
      </c>
      <c r="B292">
        <f t="shared" si="28"/>
        <v>4</v>
      </c>
      <c r="C292" s="9"/>
      <c r="D292" s="9">
        <v>50</v>
      </c>
      <c r="E292" s="10" t="s">
        <v>66</v>
      </c>
      <c r="F292" t="str">
        <f t="shared" si="23"/>
        <v>#ku_maodingxiajia.png</v>
      </c>
      <c r="G292">
        <v>4</v>
      </c>
      <c r="H292" s="5" t="s">
        <v>108</v>
      </c>
      <c r="I292" s="9">
        <v>119544</v>
      </c>
      <c r="J292">
        <v>1</v>
      </c>
      <c r="K292" s="9">
        <v>8</v>
      </c>
      <c r="L292" t="s">
        <v>111</v>
      </c>
      <c r="M292" s="9"/>
      <c r="N292">
        <v>0</v>
      </c>
      <c r="O292">
        <f>VLOOKUP(B292,Sheet1!A:G,7,0)</f>
        <v>7</v>
      </c>
      <c r="P292">
        <f>[1]装备属性分配!$E154</f>
        <v>6242</v>
      </c>
      <c r="Q292">
        <f t="shared" si="26"/>
        <v>7</v>
      </c>
      <c r="R292">
        <f t="shared" si="24"/>
        <v>114</v>
      </c>
      <c r="T292">
        <f t="shared" si="27"/>
        <v>5</v>
      </c>
      <c r="U292">
        <f>ROUND(P292*VLOOKUP(O292,[1]期望属性!$E$23:$F$38,2,0),0)</f>
        <v>4994</v>
      </c>
    </row>
    <row r="293" spans="1:21" x14ac:dyDescent="0.15">
      <c r="A293">
        <f t="shared" si="25"/>
        <v>4051</v>
      </c>
      <c r="B293">
        <f t="shared" si="28"/>
        <v>4</v>
      </c>
      <c r="C293" s="9"/>
      <c r="D293" s="9">
        <v>51</v>
      </c>
      <c r="E293" s="10" t="s">
        <v>66</v>
      </c>
      <c r="F293" t="str">
        <f t="shared" si="23"/>
        <v>#ku_maodingxiajia.png</v>
      </c>
      <c r="G293">
        <v>4</v>
      </c>
      <c r="H293" s="5" t="s">
        <v>108</v>
      </c>
      <c r="I293" s="9">
        <v>125362</v>
      </c>
      <c r="J293">
        <v>1</v>
      </c>
      <c r="K293" s="9">
        <v>10</v>
      </c>
      <c r="L293" t="s">
        <v>111</v>
      </c>
      <c r="M293" s="9"/>
      <c r="N293">
        <v>0</v>
      </c>
      <c r="O293">
        <f>VLOOKUP(B293,Sheet1!A:G,7,0)</f>
        <v>7</v>
      </c>
      <c r="P293">
        <f>[1]装备属性分配!$E155</f>
        <v>6356</v>
      </c>
      <c r="Q293">
        <f t="shared" si="26"/>
        <v>7</v>
      </c>
      <c r="R293">
        <f t="shared" si="24"/>
        <v>113</v>
      </c>
      <c r="T293">
        <f t="shared" si="27"/>
        <v>5</v>
      </c>
      <c r="U293">
        <f>ROUND(P293*VLOOKUP(O293,[1]期望属性!$E$23:$F$38,2,0),0)</f>
        <v>5085</v>
      </c>
    </row>
    <row r="294" spans="1:21" x14ac:dyDescent="0.15">
      <c r="A294">
        <f t="shared" si="25"/>
        <v>4052</v>
      </c>
      <c r="B294">
        <f t="shared" si="28"/>
        <v>4</v>
      </c>
      <c r="C294" s="9"/>
      <c r="D294" s="9">
        <v>52</v>
      </c>
      <c r="E294" s="10" t="s">
        <v>66</v>
      </c>
      <c r="F294" t="str">
        <f t="shared" si="23"/>
        <v>#ku_maodingxiajia.png</v>
      </c>
      <c r="G294">
        <v>4</v>
      </c>
      <c r="H294" s="5" t="s">
        <v>108</v>
      </c>
      <c r="I294" s="9">
        <v>131343</v>
      </c>
      <c r="J294">
        <v>1</v>
      </c>
      <c r="K294" s="9">
        <v>10</v>
      </c>
      <c r="L294" t="s">
        <v>111</v>
      </c>
      <c r="M294" s="9"/>
      <c r="N294">
        <v>0</v>
      </c>
      <c r="O294">
        <f>VLOOKUP(B294,Sheet1!A:G,7,0)</f>
        <v>7</v>
      </c>
      <c r="P294">
        <f>[1]装备属性分配!$E156</f>
        <v>6469</v>
      </c>
      <c r="Q294">
        <f t="shared" si="26"/>
        <v>7</v>
      </c>
      <c r="R294">
        <f t="shared" si="24"/>
        <v>114</v>
      </c>
      <c r="T294">
        <f t="shared" si="27"/>
        <v>5</v>
      </c>
      <c r="U294">
        <f>ROUND(P294*VLOOKUP(O294,[1]期望属性!$E$23:$F$38,2,0),0)</f>
        <v>5175</v>
      </c>
    </row>
    <row r="295" spans="1:21" x14ac:dyDescent="0.15">
      <c r="A295">
        <f t="shared" si="25"/>
        <v>4053</v>
      </c>
      <c r="B295">
        <f t="shared" si="28"/>
        <v>4</v>
      </c>
      <c r="C295" s="9"/>
      <c r="D295" s="9">
        <v>53</v>
      </c>
      <c r="E295" s="10" t="s">
        <v>66</v>
      </c>
      <c r="F295" t="str">
        <f t="shared" si="23"/>
        <v>#ku_maodingxiajia.png</v>
      </c>
      <c r="G295">
        <v>4</v>
      </c>
      <c r="H295" s="5" t="s">
        <v>108</v>
      </c>
      <c r="I295" s="9">
        <v>137487</v>
      </c>
      <c r="J295">
        <v>1</v>
      </c>
      <c r="K295" s="9">
        <v>10</v>
      </c>
      <c r="L295" t="s">
        <v>111</v>
      </c>
      <c r="M295" s="9"/>
      <c r="N295">
        <v>0</v>
      </c>
      <c r="O295">
        <f>VLOOKUP(B295,Sheet1!A:G,7,0)</f>
        <v>7</v>
      </c>
      <c r="P295">
        <f>[1]装备属性分配!$E157</f>
        <v>6583</v>
      </c>
      <c r="Q295">
        <f t="shared" si="26"/>
        <v>7</v>
      </c>
      <c r="R295">
        <f t="shared" si="24"/>
        <v>113</v>
      </c>
      <c r="T295">
        <f t="shared" si="27"/>
        <v>5</v>
      </c>
      <c r="U295">
        <f>ROUND(P295*VLOOKUP(O295,[1]期望属性!$E$23:$F$38,2,0),0)</f>
        <v>5266</v>
      </c>
    </row>
    <row r="296" spans="1:21" x14ac:dyDescent="0.15">
      <c r="A296">
        <f t="shared" si="25"/>
        <v>4054</v>
      </c>
      <c r="B296">
        <f t="shared" si="28"/>
        <v>4</v>
      </c>
      <c r="C296" s="9"/>
      <c r="D296" s="9">
        <v>54</v>
      </c>
      <c r="E296" s="10" t="s">
        <v>66</v>
      </c>
      <c r="F296" t="str">
        <f t="shared" si="23"/>
        <v>#ku_maodingxiajia.png</v>
      </c>
      <c r="G296">
        <v>4</v>
      </c>
      <c r="H296" s="5" t="s">
        <v>108</v>
      </c>
      <c r="I296" s="9">
        <v>143795</v>
      </c>
      <c r="J296">
        <v>1</v>
      </c>
      <c r="K296" s="9">
        <v>10</v>
      </c>
      <c r="L296" t="s">
        <v>111</v>
      </c>
      <c r="M296" s="9"/>
      <c r="N296">
        <v>0</v>
      </c>
      <c r="O296">
        <f>VLOOKUP(B296,Sheet1!A:G,7,0)</f>
        <v>7</v>
      </c>
      <c r="P296">
        <f>[1]装备属性分配!$E158</f>
        <v>6696</v>
      </c>
      <c r="Q296">
        <f t="shared" si="26"/>
        <v>7</v>
      </c>
      <c r="R296">
        <f t="shared" si="24"/>
        <v>114</v>
      </c>
      <c r="T296">
        <f t="shared" si="27"/>
        <v>5</v>
      </c>
      <c r="U296">
        <f>ROUND(P296*VLOOKUP(O296,[1]期望属性!$E$23:$F$38,2,0),0)</f>
        <v>5357</v>
      </c>
    </row>
    <row r="297" spans="1:21" x14ac:dyDescent="0.15">
      <c r="A297">
        <f t="shared" si="25"/>
        <v>4055</v>
      </c>
      <c r="B297">
        <f t="shared" si="28"/>
        <v>4</v>
      </c>
      <c r="C297" s="9"/>
      <c r="D297" s="9">
        <v>55</v>
      </c>
      <c r="E297" s="10" t="s">
        <v>66</v>
      </c>
      <c r="F297" t="str">
        <f t="shared" si="23"/>
        <v>#ku_maodingxiajia.png</v>
      </c>
      <c r="G297">
        <v>4</v>
      </c>
      <c r="H297" s="5" t="s">
        <v>108</v>
      </c>
      <c r="I297" s="9">
        <v>150269</v>
      </c>
      <c r="J297">
        <v>1</v>
      </c>
      <c r="K297" s="9">
        <v>10</v>
      </c>
      <c r="L297" t="s">
        <v>111</v>
      </c>
      <c r="M297" s="9"/>
      <c r="N297">
        <v>0</v>
      </c>
      <c r="O297">
        <f>VLOOKUP(B297,Sheet1!A:G,7,0)</f>
        <v>7</v>
      </c>
      <c r="P297">
        <f>[1]装备属性分配!$E159</f>
        <v>6810</v>
      </c>
      <c r="Q297">
        <f t="shared" si="26"/>
        <v>7</v>
      </c>
      <c r="R297">
        <f t="shared" si="24"/>
        <v>113</v>
      </c>
      <c r="T297">
        <f t="shared" si="27"/>
        <v>5</v>
      </c>
      <c r="U297">
        <f>ROUND(P297*VLOOKUP(O297,[1]期望属性!$E$23:$F$38,2,0),0)</f>
        <v>5448</v>
      </c>
    </row>
    <row r="298" spans="1:21" x14ac:dyDescent="0.15">
      <c r="A298">
        <f t="shared" si="25"/>
        <v>4056</v>
      </c>
      <c r="B298">
        <f t="shared" si="28"/>
        <v>4</v>
      </c>
      <c r="C298" s="9"/>
      <c r="D298" s="9">
        <v>56</v>
      </c>
      <c r="E298" s="10" t="s">
        <v>66</v>
      </c>
      <c r="F298" t="str">
        <f t="shared" si="23"/>
        <v>#ku_maodingxiajia.png</v>
      </c>
      <c r="G298">
        <v>4</v>
      </c>
      <c r="H298" s="5" t="s">
        <v>108</v>
      </c>
      <c r="I298" s="9">
        <v>156910</v>
      </c>
      <c r="J298">
        <v>1</v>
      </c>
      <c r="K298" s="9">
        <v>15</v>
      </c>
      <c r="L298" t="s">
        <v>111</v>
      </c>
      <c r="M298" s="9"/>
      <c r="N298">
        <v>0</v>
      </c>
      <c r="O298">
        <f>VLOOKUP(B298,Sheet1!A:G,7,0)</f>
        <v>7</v>
      </c>
      <c r="P298">
        <f>[1]装备属性分配!$E160</f>
        <v>6923</v>
      </c>
      <c r="Q298">
        <f t="shared" si="26"/>
        <v>7</v>
      </c>
      <c r="R298">
        <f t="shared" si="24"/>
        <v>114</v>
      </c>
      <c r="T298">
        <f t="shared" si="27"/>
        <v>5</v>
      </c>
      <c r="U298">
        <f>ROUND(P298*VLOOKUP(O298,[1]期望属性!$E$23:$F$38,2,0),0)</f>
        <v>5538</v>
      </c>
    </row>
    <row r="299" spans="1:21" x14ac:dyDescent="0.15">
      <c r="A299">
        <f t="shared" si="25"/>
        <v>4057</v>
      </c>
      <c r="B299">
        <f t="shared" si="28"/>
        <v>4</v>
      </c>
      <c r="C299" s="9"/>
      <c r="D299" s="9">
        <v>57</v>
      </c>
      <c r="E299" s="10" t="s">
        <v>66</v>
      </c>
      <c r="F299" t="str">
        <f t="shared" si="23"/>
        <v>#ku_maodingxiajia.png</v>
      </c>
      <c r="G299">
        <v>4</v>
      </c>
      <c r="H299" s="5" t="s">
        <v>108</v>
      </c>
      <c r="I299" s="9">
        <v>163719</v>
      </c>
      <c r="J299">
        <v>5001</v>
      </c>
      <c r="K299" s="9">
        <f>M299</f>
        <v>130</v>
      </c>
      <c r="L299">
        <v>5002</v>
      </c>
      <c r="M299" s="9">
        <v>130</v>
      </c>
      <c r="N299">
        <v>1</v>
      </c>
      <c r="O299">
        <f>VLOOKUP(B299,Sheet1!A:G,7,0)</f>
        <v>7</v>
      </c>
      <c r="P299">
        <f>[1]装备属性分配!$E161</f>
        <v>7037</v>
      </c>
      <c r="Q299">
        <f t="shared" si="26"/>
        <v>7</v>
      </c>
      <c r="R299">
        <f t="shared" si="24"/>
        <v>1305</v>
      </c>
      <c r="T299">
        <f t="shared" si="27"/>
        <v>5</v>
      </c>
      <c r="U299">
        <f>ROUND(P299*VLOOKUP(O299,[1]期望属性!$E$23:$F$38,2,0),0)</f>
        <v>5630</v>
      </c>
    </row>
    <row r="300" spans="1:21" x14ac:dyDescent="0.15">
      <c r="A300">
        <f t="shared" si="25"/>
        <v>4058</v>
      </c>
      <c r="B300">
        <f t="shared" si="28"/>
        <v>4</v>
      </c>
      <c r="C300" s="9"/>
      <c r="D300" s="9">
        <v>58</v>
      </c>
      <c r="E300" s="10" t="s">
        <v>71</v>
      </c>
      <c r="F300" t="str">
        <f t="shared" si="23"/>
        <v>#ku_tangnixiakai.png</v>
      </c>
      <c r="G300">
        <v>4</v>
      </c>
      <c r="H300" s="5" t="s">
        <v>109</v>
      </c>
      <c r="I300" s="9">
        <v>170697</v>
      </c>
      <c r="J300">
        <v>1</v>
      </c>
      <c r="K300" s="9">
        <v>15</v>
      </c>
      <c r="L300" t="s">
        <v>111</v>
      </c>
      <c r="M300" s="9"/>
      <c r="N300">
        <v>0</v>
      </c>
      <c r="O300">
        <f>VLOOKUP(B300,Sheet1!A:G,7,0)</f>
        <v>7</v>
      </c>
      <c r="P300">
        <f>[1]装备属性分配!$E162</f>
        <v>8342</v>
      </c>
      <c r="Q300">
        <f t="shared" si="26"/>
        <v>7</v>
      </c>
      <c r="R300">
        <f t="shared" si="24"/>
        <v>133</v>
      </c>
      <c r="T300">
        <f t="shared" si="27"/>
        <v>5</v>
      </c>
      <c r="U300">
        <f>ROUND(P300*VLOOKUP(O300,[1]期望属性!$E$23:$F$38,2,0),0)</f>
        <v>6674</v>
      </c>
    </row>
    <row r="301" spans="1:21" x14ac:dyDescent="0.15">
      <c r="A301">
        <f t="shared" si="25"/>
        <v>4059</v>
      </c>
      <c r="B301">
        <f t="shared" si="28"/>
        <v>4</v>
      </c>
      <c r="C301" s="9"/>
      <c r="D301" s="9">
        <v>59</v>
      </c>
      <c r="E301" s="10" t="s">
        <v>71</v>
      </c>
      <c r="F301" t="str">
        <f t="shared" si="23"/>
        <v>#ku_tangnixiakai.png</v>
      </c>
      <c r="G301">
        <v>4</v>
      </c>
      <c r="H301" s="5" t="s">
        <v>109</v>
      </c>
      <c r="I301" s="9">
        <v>177846</v>
      </c>
      <c r="J301">
        <v>1</v>
      </c>
      <c r="K301" s="9">
        <v>15</v>
      </c>
      <c r="L301" t="s">
        <v>111</v>
      </c>
      <c r="M301" s="9"/>
      <c r="N301">
        <v>0</v>
      </c>
      <c r="O301">
        <f>VLOOKUP(B301,Sheet1!A:G,7,0)</f>
        <v>7</v>
      </c>
      <c r="P301">
        <f>[1]装备属性分配!$E163</f>
        <v>8475</v>
      </c>
      <c r="Q301">
        <f t="shared" si="26"/>
        <v>7</v>
      </c>
      <c r="R301">
        <f t="shared" si="24"/>
        <v>132</v>
      </c>
      <c r="T301">
        <f t="shared" si="27"/>
        <v>5</v>
      </c>
      <c r="U301">
        <f>ROUND(P301*VLOOKUP(O301,[1]期望属性!$E$23:$F$38,2,0),0)</f>
        <v>6780</v>
      </c>
    </row>
    <row r="302" spans="1:21" x14ac:dyDescent="0.15">
      <c r="A302">
        <f t="shared" si="25"/>
        <v>4060</v>
      </c>
      <c r="B302">
        <f t="shared" si="28"/>
        <v>4</v>
      </c>
      <c r="C302" s="9"/>
      <c r="D302" s="9">
        <v>60</v>
      </c>
      <c r="E302" s="10" t="s">
        <v>71</v>
      </c>
      <c r="F302" t="str">
        <f t="shared" si="23"/>
        <v>#ku_tangnixiakai.png</v>
      </c>
      <c r="G302">
        <v>4</v>
      </c>
      <c r="H302" s="5" t="s">
        <v>109</v>
      </c>
      <c r="I302" s="9">
        <v>185166</v>
      </c>
      <c r="J302">
        <v>1</v>
      </c>
      <c r="K302" s="9">
        <v>15</v>
      </c>
      <c r="L302" t="s">
        <v>111</v>
      </c>
      <c r="M302" s="9"/>
      <c r="N302">
        <v>0</v>
      </c>
      <c r="O302">
        <f>VLOOKUP(B302,Sheet1!A:G,7,0)</f>
        <v>7</v>
      </c>
      <c r="P302">
        <f>[1]装备属性分配!$E164</f>
        <v>8607</v>
      </c>
      <c r="Q302">
        <f t="shared" si="26"/>
        <v>7</v>
      </c>
      <c r="R302">
        <f t="shared" si="24"/>
        <v>132</v>
      </c>
      <c r="T302">
        <f t="shared" si="27"/>
        <v>5</v>
      </c>
      <c r="U302">
        <f>ROUND(P302*VLOOKUP(O302,[1]期望属性!$E$23:$F$38,2,0),0)</f>
        <v>6886</v>
      </c>
    </row>
    <row r="303" spans="1:21" x14ac:dyDescent="0.15">
      <c r="A303">
        <f t="shared" si="25"/>
        <v>4061</v>
      </c>
      <c r="B303">
        <f t="shared" si="28"/>
        <v>4</v>
      </c>
      <c r="C303" s="9"/>
      <c r="D303" s="9">
        <v>61</v>
      </c>
      <c r="E303" s="10" t="s">
        <v>71</v>
      </c>
      <c r="F303" t="str">
        <f t="shared" si="23"/>
        <v>#ku_tangnixiakai.png</v>
      </c>
      <c r="G303">
        <v>4</v>
      </c>
      <c r="H303" s="5" t="s">
        <v>109</v>
      </c>
      <c r="I303" s="9">
        <v>192660</v>
      </c>
      <c r="J303">
        <v>1</v>
      </c>
      <c r="K303" s="9">
        <v>20</v>
      </c>
      <c r="L303" t="s">
        <v>111</v>
      </c>
      <c r="M303" s="9"/>
      <c r="N303">
        <v>0</v>
      </c>
      <c r="O303">
        <f>VLOOKUP(B303,Sheet1!A:G,7,0)</f>
        <v>7</v>
      </c>
      <c r="P303">
        <f>[1]装备属性分配!$E165</f>
        <v>8739</v>
      </c>
      <c r="Q303">
        <f t="shared" si="26"/>
        <v>7</v>
      </c>
      <c r="R303">
        <f t="shared" si="24"/>
        <v>133</v>
      </c>
      <c r="T303">
        <f t="shared" si="27"/>
        <v>5</v>
      </c>
      <c r="U303">
        <f>ROUND(P303*VLOOKUP(O303,[1]期望属性!$E$23:$F$38,2,0),0)</f>
        <v>6991</v>
      </c>
    </row>
    <row r="304" spans="1:21" x14ac:dyDescent="0.15">
      <c r="A304">
        <f t="shared" si="25"/>
        <v>4062</v>
      </c>
      <c r="B304">
        <f t="shared" si="28"/>
        <v>4</v>
      </c>
      <c r="C304" s="9"/>
      <c r="D304" s="9">
        <v>62</v>
      </c>
      <c r="E304" s="10" t="s">
        <v>71</v>
      </c>
      <c r="F304" t="str">
        <f t="shared" si="23"/>
        <v>#ku_tangnixiakai.png</v>
      </c>
      <c r="G304">
        <v>4</v>
      </c>
      <c r="H304" s="5" t="s">
        <v>109</v>
      </c>
      <c r="I304" s="9">
        <v>200327</v>
      </c>
      <c r="J304">
        <v>1</v>
      </c>
      <c r="K304" s="9">
        <v>20</v>
      </c>
      <c r="L304" t="s">
        <v>111</v>
      </c>
      <c r="M304" s="9"/>
      <c r="N304">
        <v>0</v>
      </c>
      <c r="O304">
        <f>VLOOKUP(B304,Sheet1!A:G,7,0)</f>
        <v>7</v>
      </c>
      <c r="P304">
        <f>[1]装备属性分配!$E166</f>
        <v>8872</v>
      </c>
      <c r="Q304">
        <f t="shared" si="26"/>
        <v>7</v>
      </c>
      <c r="R304">
        <f t="shared" si="24"/>
        <v>132</v>
      </c>
      <c r="T304">
        <f t="shared" si="27"/>
        <v>5</v>
      </c>
      <c r="U304">
        <f>ROUND(P304*VLOOKUP(O304,[1]期望属性!$E$23:$F$38,2,0),0)</f>
        <v>7098</v>
      </c>
    </row>
    <row r="305" spans="1:21" x14ac:dyDescent="0.15">
      <c r="A305">
        <f t="shared" si="25"/>
        <v>4063</v>
      </c>
      <c r="B305">
        <f t="shared" si="28"/>
        <v>4</v>
      </c>
      <c r="C305" s="9"/>
      <c r="D305" s="9">
        <v>63</v>
      </c>
      <c r="E305" s="10" t="s">
        <v>71</v>
      </c>
      <c r="F305" t="str">
        <f t="shared" si="23"/>
        <v>#ku_tangnixiakai.png</v>
      </c>
      <c r="G305">
        <v>4</v>
      </c>
      <c r="H305" s="5" t="s">
        <v>109</v>
      </c>
      <c r="I305" s="9">
        <v>208169</v>
      </c>
      <c r="J305">
        <v>1</v>
      </c>
      <c r="K305" s="9">
        <v>20</v>
      </c>
      <c r="L305" t="s">
        <v>111</v>
      </c>
      <c r="M305" s="9"/>
      <c r="N305">
        <v>0</v>
      </c>
      <c r="O305">
        <f>VLOOKUP(B305,Sheet1!A:G,7,0)</f>
        <v>7</v>
      </c>
      <c r="P305">
        <f>[1]装备属性分配!$E167</f>
        <v>9004</v>
      </c>
      <c r="Q305">
        <f t="shared" si="26"/>
        <v>7</v>
      </c>
      <c r="R305">
        <f t="shared" si="24"/>
        <v>133</v>
      </c>
      <c r="T305">
        <f t="shared" si="27"/>
        <v>5</v>
      </c>
      <c r="U305">
        <f>ROUND(P305*VLOOKUP(O305,[1]期望属性!$E$23:$F$38,2,0),0)</f>
        <v>7203</v>
      </c>
    </row>
    <row r="306" spans="1:21" x14ac:dyDescent="0.15">
      <c r="A306">
        <f t="shared" si="25"/>
        <v>4064</v>
      </c>
      <c r="B306">
        <f t="shared" si="28"/>
        <v>4</v>
      </c>
      <c r="C306" s="9"/>
      <c r="D306" s="9">
        <v>64</v>
      </c>
      <c r="E306" s="10" t="s">
        <v>71</v>
      </c>
      <c r="F306" t="str">
        <f t="shared" si="23"/>
        <v>#ku_tangnixiakai.png</v>
      </c>
      <c r="G306">
        <v>4</v>
      </c>
      <c r="H306" s="5" t="s">
        <v>109</v>
      </c>
      <c r="I306" s="9">
        <v>216188</v>
      </c>
      <c r="J306">
        <v>1</v>
      </c>
      <c r="K306" s="9">
        <v>20</v>
      </c>
      <c r="L306" t="s">
        <v>111</v>
      </c>
      <c r="M306" s="9"/>
      <c r="N306">
        <v>0</v>
      </c>
      <c r="O306">
        <f>VLOOKUP(B306,Sheet1!A:G,7,0)</f>
        <v>7</v>
      </c>
      <c r="P306">
        <f>[1]装备属性分配!$E168</f>
        <v>9137</v>
      </c>
      <c r="Q306">
        <f t="shared" si="26"/>
        <v>7</v>
      </c>
      <c r="R306">
        <f t="shared" si="24"/>
        <v>132</v>
      </c>
      <c r="T306">
        <f t="shared" si="27"/>
        <v>5</v>
      </c>
      <c r="U306">
        <f>ROUND(P306*VLOOKUP(O306,[1]期望属性!$E$23:$F$38,2,0),0)</f>
        <v>7310</v>
      </c>
    </row>
    <row r="307" spans="1:21" x14ac:dyDescent="0.15">
      <c r="A307">
        <f t="shared" si="25"/>
        <v>4065</v>
      </c>
      <c r="B307">
        <f t="shared" si="28"/>
        <v>4</v>
      </c>
      <c r="C307" s="9"/>
      <c r="D307" s="9">
        <v>65</v>
      </c>
      <c r="E307" s="10" t="s">
        <v>71</v>
      </c>
      <c r="F307" t="str">
        <f t="shared" si="23"/>
        <v>#ku_tangnixiakai.png</v>
      </c>
      <c r="G307">
        <v>4</v>
      </c>
      <c r="H307" s="5" t="s">
        <v>109</v>
      </c>
      <c r="I307" s="9">
        <v>224384</v>
      </c>
      <c r="J307">
        <v>1</v>
      </c>
      <c r="K307" s="9">
        <v>20</v>
      </c>
      <c r="L307" t="s">
        <v>111</v>
      </c>
      <c r="M307" s="9"/>
      <c r="N307">
        <v>0</v>
      </c>
      <c r="O307">
        <f>VLOOKUP(B307,Sheet1!A:G,7,0)</f>
        <v>7</v>
      </c>
      <c r="P307">
        <f>[1]装备属性分配!$E169</f>
        <v>9269</v>
      </c>
      <c r="Q307">
        <f t="shared" si="26"/>
        <v>7</v>
      </c>
      <c r="R307">
        <f t="shared" si="24"/>
        <v>133</v>
      </c>
      <c r="T307">
        <f t="shared" si="27"/>
        <v>5</v>
      </c>
      <c r="U307">
        <f>ROUND(P307*VLOOKUP(O307,[1]期望属性!$E$23:$F$38,2,0),0)</f>
        <v>7415</v>
      </c>
    </row>
    <row r="308" spans="1:21" x14ac:dyDescent="0.15">
      <c r="A308">
        <f t="shared" si="25"/>
        <v>4066</v>
      </c>
      <c r="B308">
        <f t="shared" si="28"/>
        <v>4</v>
      </c>
      <c r="C308" s="9"/>
      <c r="D308" s="9">
        <v>66</v>
      </c>
      <c r="E308" s="10" t="s">
        <v>71</v>
      </c>
      <c r="F308" t="str">
        <f t="shared" si="23"/>
        <v>#ku_tangnixiakai.png</v>
      </c>
      <c r="G308">
        <v>4</v>
      </c>
      <c r="H308" s="5" t="s">
        <v>109</v>
      </c>
      <c r="I308" s="9">
        <v>232758</v>
      </c>
      <c r="J308">
        <v>1</v>
      </c>
      <c r="K308" s="9">
        <v>30</v>
      </c>
      <c r="L308" t="s">
        <v>111</v>
      </c>
      <c r="M308" s="9"/>
      <c r="N308">
        <v>0</v>
      </c>
      <c r="O308">
        <f>VLOOKUP(B308,Sheet1!A:G,7,0)</f>
        <v>7</v>
      </c>
      <c r="P308">
        <f>[1]装备属性分配!$E170</f>
        <v>9402</v>
      </c>
      <c r="Q308">
        <f t="shared" si="26"/>
        <v>7</v>
      </c>
      <c r="R308">
        <f t="shared" si="24"/>
        <v>132</v>
      </c>
      <c r="T308">
        <f t="shared" si="27"/>
        <v>5</v>
      </c>
      <c r="U308">
        <f>ROUND(P308*VLOOKUP(O308,[1]期望属性!$E$23:$F$38,2,0),0)</f>
        <v>7522</v>
      </c>
    </row>
    <row r="309" spans="1:21" x14ac:dyDescent="0.15">
      <c r="A309">
        <f t="shared" si="25"/>
        <v>4067</v>
      </c>
      <c r="B309">
        <f t="shared" si="28"/>
        <v>4</v>
      </c>
      <c r="C309" s="9"/>
      <c r="D309" s="9">
        <v>67</v>
      </c>
      <c r="E309" s="10" t="s">
        <v>71</v>
      </c>
      <c r="F309" t="str">
        <f t="shared" si="23"/>
        <v>#ku_tangnixiakai.png</v>
      </c>
      <c r="G309">
        <v>4</v>
      </c>
      <c r="H309" s="5" t="s">
        <v>109</v>
      </c>
      <c r="I309" s="9">
        <v>241312</v>
      </c>
      <c r="J309">
        <v>6001</v>
      </c>
      <c r="K309" s="9">
        <f>M309</f>
        <v>185</v>
      </c>
      <c r="L309">
        <v>6002</v>
      </c>
      <c r="M309" s="9">
        <v>185</v>
      </c>
      <c r="N309">
        <v>1</v>
      </c>
      <c r="O309">
        <f>VLOOKUP(B309,Sheet1!A:G,7,0)</f>
        <v>7</v>
      </c>
      <c r="P309">
        <f>[1]装备属性分配!$E171</f>
        <v>9534</v>
      </c>
      <c r="Q309">
        <f t="shared" si="26"/>
        <v>7</v>
      </c>
      <c r="R309">
        <f t="shared" si="24"/>
        <v>1513</v>
      </c>
      <c r="T309">
        <f t="shared" si="27"/>
        <v>5</v>
      </c>
      <c r="U309">
        <f>ROUND(P309*VLOOKUP(O309,[1]期望属性!$E$23:$F$38,2,0),0)</f>
        <v>7627</v>
      </c>
    </row>
    <row r="310" spans="1:21" x14ac:dyDescent="0.15">
      <c r="A310">
        <f t="shared" si="25"/>
        <v>4068</v>
      </c>
      <c r="B310">
        <f t="shared" si="28"/>
        <v>4</v>
      </c>
      <c r="C310" s="9"/>
      <c r="D310" s="9">
        <v>68</v>
      </c>
      <c r="E310" s="10" t="s">
        <v>76</v>
      </c>
      <c r="F310" t="str">
        <f t="shared" si="23"/>
        <v>#ku_guanyukaoxiajia.png</v>
      </c>
      <c r="G310">
        <v>4</v>
      </c>
      <c r="H310" s="5" t="s">
        <v>110</v>
      </c>
      <c r="I310" s="9">
        <v>250046</v>
      </c>
      <c r="J310">
        <v>1</v>
      </c>
      <c r="K310" s="9">
        <v>30</v>
      </c>
      <c r="L310" t="s">
        <v>111</v>
      </c>
      <c r="M310" s="9"/>
      <c r="N310">
        <v>0</v>
      </c>
      <c r="O310">
        <f>VLOOKUP(B310,Sheet1!A:G,7,0)</f>
        <v>7</v>
      </c>
      <c r="P310">
        <f>[1]装备属性分配!$E172</f>
        <v>11047</v>
      </c>
      <c r="Q310">
        <f t="shared" si="26"/>
        <v>7</v>
      </c>
      <c r="R310">
        <f t="shared" si="24"/>
        <v>152</v>
      </c>
      <c r="T310">
        <f t="shared" si="27"/>
        <v>5</v>
      </c>
      <c r="U310">
        <f>ROUND(P310*VLOOKUP(O310,[1]期望属性!$E$23:$F$38,2,0),0)</f>
        <v>8838</v>
      </c>
    </row>
    <row r="311" spans="1:21" x14ac:dyDescent="0.15">
      <c r="A311">
        <f t="shared" si="25"/>
        <v>4069</v>
      </c>
      <c r="B311">
        <f t="shared" si="28"/>
        <v>4</v>
      </c>
      <c r="C311" s="9"/>
      <c r="D311" s="9">
        <v>69</v>
      </c>
      <c r="E311" s="10" t="s">
        <v>76</v>
      </c>
      <c r="F311" t="str">
        <f t="shared" si="23"/>
        <v>#ku_guanyukaoxiajia.png</v>
      </c>
      <c r="G311">
        <v>4</v>
      </c>
      <c r="H311" s="5" t="s">
        <v>110</v>
      </c>
      <c r="I311" s="9">
        <v>258963</v>
      </c>
      <c r="J311">
        <v>1</v>
      </c>
      <c r="K311" s="9">
        <v>30</v>
      </c>
      <c r="L311" t="s">
        <v>111</v>
      </c>
      <c r="M311" s="9"/>
      <c r="N311">
        <v>0</v>
      </c>
      <c r="O311">
        <f>VLOOKUP(B311,Sheet1!A:G,7,0)</f>
        <v>7</v>
      </c>
      <c r="P311">
        <f>[1]装备属性分配!$E173</f>
        <v>11199</v>
      </c>
      <c r="Q311">
        <f t="shared" si="26"/>
        <v>7</v>
      </c>
      <c r="R311">
        <f t="shared" si="24"/>
        <v>151</v>
      </c>
      <c r="T311">
        <f t="shared" si="27"/>
        <v>5</v>
      </c>
      <c r="U311">
        <f>ROUND(P311*VLOOKUP(O311,[1]期望属性!$E$23:$F$38,2,0),0)</f>
        <v>8959</v>
      </c>
    </row>
    <row r="312" spans="1:21" x14ac:dyDescent="0.15">
      <c r="A312">
        <f t="shared" si="25"/>
        <v>4070</v>
      </c>
      <c r="B312">
        <f t="shared" si="28"/>
        <v>4</v>
      </c>
      <c r="C312" s="9"/>
      <c r="D312" s="9">
        <v>70</v>
      </c>
      <c r="E312" s="10" t="s">
        <v>76</v>
      </c>
      <c r="F312" t="str">
        <f t="shared" si="23"/>
        <v>#ku_guanyukaoxiajia.png</v>
      </c>
      <c r="G312">
        <v>4</v>
      </c>
      <c r="H312" s="5" t="s">
        <v>110</v>
      </c>
      <c r="I312" s="9">
        <v>268062</v>
      </c>
      <c r="J312">
        <v>1</v>
      </c>
      <c r="K312" s="9">
        <v>30</v>
      </c>
      <c r="L312" t="s">
        <v>111</v>
      </c>
      <c r="M312" s="9"/>
      <c r="N312">
        <v>0</v>
      </c>
      <c r="O312">
        <f>VLOOKUP(B312,Sheet1!A:G,7,0)</f>
        <v>7</v>
      </c>
      <c r="P312">
        <f>[1]装备属性分配!$E174</f>
        <v>11350</v>
      </c>
      <c r="Q312">
        <f t="shared" si="26"/>
        <v>7</v>
      </c>
      <c r="R312">
        <f t="shared" si="24"/>
        <v>151</v>
      </c>
      <c r="T312">
        <f t="shared" si="27"/>
        <v>5</v>
      </c>
      <c r="U312">
        <f>ROUND(P312*VLOOKUP(O312,[1]期望属性!$E$23:$F$38,2,0),0)</f>
        <v>9080</v>
      </c>
    </row>
    <row r="313" spans="1:21" x14ac:dyDescent="0.15">
      <c r="A313">
        <f t="shared" si="25"/>
        <v>4071</v>
      </c>
      <c r="B313">
        <f t="shared" si="28"/>
        <v>4</v>
      </c>
      <c r="C313" s="9"/>
      <c r="D313" s="9">
        <v>71</v>
      </c>
      <c r="E313" s="10" t="s">
        <v>76</v>
      </c>
      <c r="F313" t="str">
        <f t="shared" si="23"/>
        <v>#ku_guanyukaoxiajia.png</v>
      </c>
      <c r="G313">
        <v>4</v>
      </c>
      <c r="H313" s="5" t="s">
        <v>110</v>
      </c>
      <c r="I313" s="9">
        <v>277344</v>
      </c>
      <c r="J313">
        <v>1</v>
      </c>
      <c r="K313" s="9">
        <v>50</v>
      </c>
      <c r="L313" t="s">
        <v>111</v>
      </c>
      <c r="M313" s="9"/>
      <c r="N313">
        <v>0</v>
      </c>
      <c r="O313">
        <f>VLOOKUP(B313,Sheet1!A:G,7,0)</f>
        <v>7</v>
      </c>
      <c r="P313">
        <f>[1]装备属性分配!$E175</f>
        <v>11501</v>
      </c>
      <c r="Q313">
        <f t="shared" si="26"/>
        <v>7</v>
      </c>
      <c r="R313">
        <f t="shared" si="24"/>
        <v>152</v>
      </c>
      <c r="T313">
        <f t="shared" si="27"/>
        <v>5</v>
      </c>
      <c r="U313">
        <f>ROUND(P313*VLOOKUP(O313,[1]期望属性!$E$23:$F$38,2,0),0)</f>
        <v>9201</v>
      </c>
    </row>
    <row r="314" spans="1:21" x14ac:dyDescent="0.15">
      <c r="A314">
        <f t="shared" si="25"/>
        <v>4072</v>
      </c>
      <c r="B314">
        <f t="shared" si="28"/>
        <v>4</v>
      </c>
      <c r="C314" s="9"/>
      <c r="D314" s="9">
        <v>72</v>
      </c>
      <c r="E314" s="10" t="s">
        <v>76</v>
      </c>
      <c r="F314" t="str">
        <f t="shared" si="23"/>
        <v>#ku_guanyukaoxiajia.png</v>
      </c>
      <c r="G314">
        <v>4</v>
      </c>
      <c r="H314" s="5" t="s">
        <v>110</v>
      </c>
      <c r="I314" s="9">
        <v>286812</v>
      </c>
      <c r="J314">
        <v>1</v>
      </c>
      <c r="K314" s="9">
        <v>50</v>
      </c>
      <c r="L314" t="s">
        <v>111</v>
      </c>
      <c r="M314" s="9"/>
      <c r="N314">
        <v>0</v>
      </c>
      <c r="O314">
        <f>VLOOKUP(B314,Sheet1!A:G,7,0)</f>
        <v>7</v>
      </c>
      <c r="P314">
        <f>[1]装备属性分配!$E176</f>
        <v>11653</v>
      </c>
      <c r="Q314">
        <f t="shared" si="26"/>
        <v>7</v>
      </c>
      <c r="R314">
        <f t="shared" si="24"/>
        <v>151</v>
      </c>
      <c r="T314">
        <f t="shared" si="27"/>
        <v>5</v>
      </c>
      <c r="U314">
        <f>ROUND(P314*VLOOKUP(O314,[1]期望属性!$E$23:$F$38,2,0),0)</f>
        <v>9322</v>
      </c>
    </row>
    <row r="315" spans="1:21" x14ac:dyDescent="0.15">
      <c r="A315">
        <f t="shared" si="25"/>
        <v>4073</v>
      </c>
      <c r="B315">
        <f t="shared" si="28"/>
        <v>4</v>
      </c>
      <c r="C315" s="9"/>
      <c r="D315" s="9">
        <v>73</v>
      </c>
      <c r="E315" s="10" t="s">
        <v>76</v>
      </c>
      <c r="F315" t="str">
        <f t="shared" si="23"/>
        <v>#ku_guanyukaoxiajia.png</v>
      </c>
      <c r="G315">
        <v>4</v>
      </c>
      <c r="H315" s="5" t="s">
        <v>110</v>
      </c>
      <c r="I315" s="9">
        <v>296465</v>
      </c>
      <c r="J315">
        <v>1</v>
      </c>
      <c r="K315" s="9">
        <v>50</v>
      </c>
      <c r="L315" t="s">
        <v>111</v>
      </c>
      <c r="M315" s="9"/>
      <c r="N315">
        <v>0</v>
      </c>
      <c r="O315">
        <f>VLOOKUP(B315,Sheet1!A:G,7,0)</f>
        <v>7</v>
      </c>
      <c r="P315">
        <f>[1]装备属性分配!$E177</f>
        <v>11804</v>
      </c>
      <c r="Q315">
        <f t="shared" si="26"/>
        <v>7</v>
      </c>
      <c r="R315">
        <f t="shared" si="24"/>
        <v>151</v>
      </c>
      <c r="T315">
        <f t="shared" si="27"/>
        <v>5</v>
      </c>
      <c r="U315">
        <f>ROUND(P315*VLOOKUP(O315,[1]期望属性!$E$23:$F$38,2,0),0)</f>
        <v>9443</v>
      </c>
    </row>
    <row r="316" spans="1:21" x14ac:dyDescent="0.15">
      <c r="A316">
        <f t="shared" si="25"/>
        <v>4074</v>
      </c>
      <c r="B316">
        <f t="shared" si="28"/>
        <v>4</v>
      </c>
      <c r="C316" s="9"/>
      <c r="D316" s="9">
        <v>74</v>
      </c>
      <c r="E316" s="10" t="s">
        <v>76</v>
      </c>
      <c r="F316" t="str">
        <f t="shared" si="23"/>
        <v>#ku_guanyukaoxiajia.png</v>
      </c>
      <c r="G316">
        <v>4</v>
      </c>
      <c r="H316" s="5" t="s">
        <v>110</v>
      </c>
      <c r="I316" s="9">
        <v>306306</v>
      </c>
      <c r="J316">
        <v>1</v>
      </c>
      <c r="K316" s="9">
        <v>50</v>
      </c>
      <c r="L316" t="s">
        <v>111</v>
      </c>
      <c r="M316" s="9"/>
      <c r="N316">
        <v>0</v>
      </c>
      <c r="O316">
        <f>VLOOKUP(B316,Sheet1!A:G,7,0)</f>
        <v>7</v>
      </c>
      <c r="P316">
        <f>[1]装备属性分配!$E178</f>
        <v>11955</v>
      </c>
      <c r="Q316">
        <f t="shared" si="26"/>
        <v>7</v>
      </c>
      <c r="R316">
        <f t="shared" si="24"/>
        <v>152</v>
      </c>
      <c r="T316">
        <f t="shared" si="27"/>
        <v>5</v>
      </c>
      <c r="U316">
        <f>ROUND(P316*VLOOKUP(O316,[1]期望属性!$E$23:$F$38,2,0),0)</f>
        <v>9564</v>
      </c>
    </row>
    <row r="317" spans="1:21" x14ac:dyDescent="0.15">
      <c r="A317">
        <f t="shared" si="25"/>
        <v>4075</v>
      </c>
      <c r="B317">
        <f t="shared" si="28"/>
        <v>4</v>
      </c>
      <c r="C317" s="9"/>
      <c r="D317" s="9">
        <v>75</v>
      </c>
      <c r="E317" s="10" t="s">
        <v>76</v>
      </c>
      <c r="F317" t="str">
        <f t="shared" si="23"/>
        <v>#ku_guanyukaoxiajia.png</v>
      </c>
      <c r="G317">
        <v>4</v>
      </c>
      <c r="H317" s="5" t="s">
        <v>110</v>
      </c>
      <c r="I317" s="9">
        <v>316334</v>
      </c>
      <c r="J317">
        <v>1</v>
      </c>
      <c r="K317" s="9">
        <v>50</v>
      </c>
      <c r="L317" t="s">
        <v>111</v>
      </c>
      <c r="M317" s="9"/>
      <c r="N317">
        <v>0</v>
      </c>
      <c r="O317">
        <f>VLOOKUP(B317,Sheet1!A:G,7,0)</f>
        <v>7</v>
      </c>
      <c r="P317">
        <f>[1]装备属性分配!$E179</f>
        <v>12107</v>
      </c>
      <c r="Q317">
        <f t="shared" si="26"/>
        <v>7</v>
      </c>
      <c r="R317">
        <f t="shared" si="24"/>
        <v>151</v>
      </c>
      <c r="T317">
        <f t="shared" si="27"/>
        <v>5</v>
      </c>
      <c r="U317">
        <f>ROUND(P317*VLOOKUP(O317,[1]期望属性!$E$23:$F$38,2,0),0)</f>
        <v>9686</v>
      </c>
    </row>
    <row r="318" spans="1:21" x14ac:dyDescent="0.15">
      <c r="A318">
        <f t="shared" si="25"/>
        <v>4076</v>
      </c>
      <c r="B318">
        <f t="shared" si="28"/>
        <v>4</v>
      </c>
      <c r="C318" s="9"/>
      <c r="D318" s="9">
        <v>76</v>
      </c>
      <c r="E318" s="10" t="s">
        <v>76</v>
      </c>
      <c r="F318" t="str">
        <f t="shared" si="23"/>
        <v>#ku_guanyukaoxiajia.png</v>
      </c>
      <c r="G318">
        <v>4</v>
      </c>
      <c r="H318" s="5" t="s">
        <v>110</v>
      </c>
      <c r="I318" s="9">
        <v>326552</v>
      </c>
      <c r="J318">
        <v>1</v>
      </c>
      <c r="K318" s="9">
        <v>80</v>
      </c>
      <c r="L318" t="s">
        <v>111</v>
      </c>
      <c r="M318" s="9"/>
      <c r="N318">
        <v>0</v>
      </c>
      <c r="O318">
        <f>VLOOKUP(B318,Sheet1!A:G,7,0)</f>
        <v>7</v>
      </c>
      <c r="P318">
        <f>[1]装备属性分配!$E180</f>
        <v>12258</v>
      </c>
      <c r="Q318">
        <f t="shared" si="26"/>
        <v>7</v>
      </c>
      <c r="R318">
        <f t="shared" si="24"/>
        <v>151</v>
      </c>
      <c r="T318">
        <f t="shared" si="27"/>
        <v>5</v>
      </c>
      <c r="U318">
        <f>ROUND(P318*VLOOKUP(O318,[1]期望属性!$E$23:$F$38,2,0),0)</f>
        <v>9806</v>
      </c>
    </row>
    <row r="319" spans="1:21" x14ac:dyDescent="0.15">
      <c r="A319">
        <f t="shared" si="25"/>
        <v>4077</v>
      </c>
      <c r="B319">
        <f t="shared" si="28"/>
        <v>4</v>
      </c>
      <c r="C319" s="9"/>
      <c r="D319" s="9">
        <v>77</v>
      </c>
      <c r="E319" s="10" t="s">
        <v>76</v>
      </c>
      <c r="F319" t="str">
        <f t="shared" si="23"/>
        <v>#ku_guanyukaoxiajia.png</v>
      </c>
      <c r="G319">
        <v>4</v>
      </c>
      <c r="H319" s="5" t="s">
        <v>110</v>
      </c>
      <c r="I319" s="9">
        <v>336959</v>
      </c>
      <c r="J319">
        <v>7001</v>
      </c>
      <c r="K319" s="9">
        <f>M319</f>
        <v>250</v>
      </c>
      <c r="L319">
        <v>7002</v>
      </c>
      <c r="M319" s="9">
        <v>250</v>
      </c>
      <c r="N319">
        <v>1</v>
      </c>
      <c r="O319">
        <f>VLOOKUP(B319,Sheet1!A:G,7,0)</f>
        <v>7</v>
      </c>
      <c r="P319">
        <f>[1]装备属性分配!$E181</f>
        <v>12409</v>
      </c>
      <c r="Q319">
        <f t="shared" si="26"/>
        <v>7</v>
      </c>
      <c r="R319">
        <f t="shared" si="24"/>
        <v>1722</v>
      </c>
      <c r="T319">
        <f t="shared" si="27"/>
        <v>5</v>
      </c>
      <c r="U319">
        <f>ROUND(P319*VLOOKUP(O319,[1]期望属性!$E$23:$F$38,2,0),0)</f>
        <v>9927</v>
      </c>
    </row>
    <row r="320" spans="1:21" x14ac:dyDescent="0.15">
      <c r="A320">
        <f t="shared" si="25"/>
        <v>4078</v>
      </c>
      <c r="B320">
        <f t="shared" si="28"/>
        <v>4</v>
      </c>
      <c r="C320" s="9"/>
      <c r="D320" s="9">
        <v>78</v>
      </c>
      <c r="E320" s="10" t="s">
        <v>81</v>
      </c>
      <c r="F320" t="str">
        <f t="shared" si="23"/>
        <v>#ku_bawangkaoxiajia.png</v>
      </c>
      <c r="G320">
        <v>5</v>
      </c>
      <c r="H320" s="5" t="s">
        <v>108</v>
      </c>
      <c r="I320" s="9">
        <v>347557</v>
      </c>
      <c r="J320">
        <v>1</v>
      </c>
      <c r="K320" s="9">
        <v>80</v>
      </c>
      <c r="L320" t="s">
        <v>111</v>
      </c>
      <c r="N320">
        <v>0</v>
      </c>
      <c r="O320">
        <f>VLOOKUP(B320,Sheet1!A:G,7,0)</f>
        <v>7</v>
      </c>
      <c r="P320">
        <f>[1]装备属性分配!$E182</f>
        <v>14131</v>
      </c>
      <c r="Q320">
        <f t="shared" si="26"/>
        <v>7</v>
      </c>
      <c r="R320">
        <f t="shared" si="24"/>
        <v>170</v>
      </c>
      <c r="T320">
        <f t="shared" si="27"/>
        <v>5</v>
      </c>
      <c r="U320">
        <f>ROUND(P320*VLOOKUP(O320,[1]期望属性!$E$23:$F$38,2,0),0)</f>
        <v>11305</v>
      </c>
    </row>
    <row r="321" spans="1:21" x14ac:dyDescent="0.15">
      <c r="A321">
        <f t="shared" si="25"/>
        <v>4079</v>
      </c>
      <c r="B321">
        <f t="shared" si="28"/>
        <v>4</v>
      </c>
      <c r="C321" s="9"/>
      <c r="D321" s="9">
        <v>79</v>
      </c>
      <c r="E321" s="10" t="s">
        <v>81</v>
      </c>
      <c r="F321" t="str">
        <f t="shared" si="23"/>
        <v>#ku_bawangkaoxiajia.png</v>
      </c>
      <c r="G321">
        <v>5</v>
      </c>
      <c r="H321" s="5" t="s">
        <v>108</v>
      </c>
      <c r="I321" s="9">
        <v>358348</v>
      </c>
      <c r="J321">
        <v>1</v>
      </c>
      <c r="K321" s="9">
        <v>80</v>
      </c>
      <c r="L321" t="s">
        <v>111</v>
      </c>
      <c r="N321">
        <v>0</v>
      </c>
      <c r="O321">
        <f>VLOOKUP(B321,Sheet1!A:G,7,0)</f>
        <v>7</v>
      </c>
      <c r="P321">
        <f>[1]装备属性分配!$E183</f>
        <v>14301</v>
      </c>
      <c r="Q321">
        <f t="shared" si="26"/>
        <v>7</v>
      </c>
      <c r="R321">
        <f t="shared" si="24"/>
        <v>171</v>
      </c>
      <c r="T321">
        <f t="shared" si="27"/>
        <v>5</v>
      </c>
      <c r="U321">
        <f>ROUND(P321*VLOOKUP(O321,[1]期望属性!$E$23:$F$38,2,0),0)</f>
        <v>11441</v>
      </c>
    </row>
    <row r="322" spans="1:21" x14ac:dyDescent="0.15">
      <c r="A322">
        <f t="shared" si="25"/>
        <v>4080</v>
      </c>
      <c r="B322">
        <f t="shared" si="28"/>
        <v>4</v>
      </c>
      <c r="C322" s="9"/>
      <c r="D322" s="9">
        <v>80</v>
      </c>
      <c r="E322" s="10" t="s">
        <v>81</v>
      </c>
      <c r="F322" t="str">
        <f t="shared" si="23"/>
        <v>#ku_bawangkaoxiajia.png</v>
      </c>
      <c r="G322">
        <v>5</v>
      </c>
      <c r="H322" s="5" t="s">
        <v>108</v>
      </c>
      <c r="I322" s="9">
        <v>369331</v>
      </c>
      <c r="K322" s="9"/>
      <c r="L322" t="s">
        <v>111</v>
      </c>
      <c r="N322">
        <v>0</v>
      </c>
      <c r="O322">
        <f>VLOOKUP(B322,Sheet1!A:G,7,0)</f>
        <v>7</v>
      </c>
      <c r="P322">
        <f>[1]装备属性分配!$E184</f>
        <v>14472</v>
      </c>
      <c r="Q322">
        <f t="shared" si="26"/>
        <v>7</v>
      </c>
      <c r="R322">
        <f t="shared" si="24"/>
        <v>0</v>
      </c>
      <c r="T322">
        <f t="shared" si="27"/>
        <v>5</v>
      </c>
      <c r="U322">
        <f>ROUND(P322*VLOOKUP(O322,[1]期望属性!$E$23:$F$38,2,0),0)</f>
        <v>11578</v>
      </c>
    </row>
    <row r="323" spans="1:21" x14ac:dyDescent="0.15">
      <c r="A323">
        <f t="shared" si="25"/>
        <v>5001</v>
      </c>
      <c r="B323">
        <f t="shared" si="28"/>
        <v>5</v>
      </c>
      <c r="C323" s="9"/>
      <c r="D323" s="9">
        <v>1</v>
      </c>
      <c r="E323" s="10" t="s">
        <v>47</v>
      </c>
      <c r="F323" t="str">
        <f t="shared" ref="F323:F386" si="29">VLOOKUP(E323,装备表,2,FALSE)</f>
        <v>#xie_bodixie.png</v>
      </c>
      <c r="G323">
        <v>1</v>
      </c>
      <c r="H323" s="5" t="s">
        <v>108</v>
      </c>
      <c r="I323" s="9">
        <v>10</v>
      </c>
      <c r="J323">
        <v>1</v>
      </c>
      <c r="K323" s="9">
        <v>1</v>
      </c>
      <c r="L323" t="s">
        <v>111</v>
      </c>
      <c r="N323">
        <v>0</v>
      </c>
      <c r="O323">
        <f>VLOOKUP(B323,Sheet1!A:G,7,0)</f>
        <v>5</v>
      </c>
      <c r="P323">
        <f>[1]装备属性分配!$F105</f>
        <v>203</v>
      </c>
      <c r="Q323">
        <f t="shared" si="26"/>
        <v>5</v>
      </c>
      <c r="R323">
        <f t="shared" ref="R323:R386" si="30">IF(P323="","",MAX((P324-P323),0))</f>
        <v>34</v>
      </c>
      <c r="T323">
        <f t="shared" si="27"/>
        <v>6</v>
      </c>
      <c r="U323">
        <f>ROUND(P323*VLOOKUP(O323,[1]期望属性!$E$23:$F$38,2,0),0)</f>
        <v>203</v>
      </c>
    </row>
    <row r="324" spans="1:21" x14ac:dyDescent="0.15">
      <c r="A324">
        <f t="shared" ref="A324:A387" si="31">B324*1000+D324</f>
        <v>5002</v>
      </c>
      <c r="B324">
        <f t="shared" si="28"/>
        <v>5</v>
      </c>
      <c r="C324" s="9"/>
      <c r="D324" s="9">
        <v>2</v>
      </c>
      <c r="E324" s="10" t="s">
        <v>47</v>
      </c>
      <c r="F324" t="str">
        <f t="shared" si="29"/>
        <v>#xie_bodixie.png</v>
      </c>
      <c r="G324">
        <v>1</v>
      </c>
      <c r="H324" s="5" t="s">
        <v>108</v>
      </c>
      <c r="I324" s="9">
        <v>52</v>
      </c>
      <c r="J324">
        <v>1</v>
      </c>
      <c r="K324" s="9">
        <v>1</v>
      </c>
      <c r="L324" t="s">
        <v>111</v>
      </c>
      <c r="N324">
        <v>0</v>
      </c>
      <c r="O324">
        <f>VLOOKUP(B324,Sheet1!A:G,7,0)</f>
        <v>5</v>
      </c>
      <c r="P324">
        <f>[1]装备属性分配!$F106</f>
        <v>237</v>
      </c>
      <c r="Q324">
        <f t="shared" ref="Q324:Q387" si="32">O324</f>
        <v>5</v>
      </c>
      <c r="R324">
        <f t="shared" si="30"/>
        <v>34</v>
      </c>
      <c r="T324">
        <f t="shared" ref="T324:T387" si="33">IF(B324&lt;6,B324+1,1)</f>
        <v>6</v>
      </c>
      <c r="U324">
        <f>ROUND(P324*VLOOKUP(O324,[1]期望属性!$E$23:$F$38,2,0),0)</f>
        <v>237</v>
      </c>
    </row>
    <row r="325" spans="1:21" x14ac:dyDescent="0.15">
      <c r="A325">
        <f t="shared" si="31"/>
        <v>5003</v>
      </c>
      <c r="B325">
        <f t="shared" si="28"/>
        <v>5</v>
      </c>
      <c r="C325" s="9"/>
      <c r="D325" s="9">
        <v>3</v>
      </c>
      <c r="E325" s="10" t="s">
        <v>47</v>
      </c>
      <c r="F325" t="str">
        <f t="shared" si="29"/>
        <v>#xie_bodixie.png</v>
      </c>
      <c r="G325">
        <v>1</v>
      </c>
      <c r="H325" s="5" t="s">
        <v>108</v>
      </c>
      <c r="I325" s="9">
        <v>139</v>
      </c>
      <c r="J325">
        <v>1</v>
      </c>
      <c r="K325" s="9">
        <v>1</v>
      </c>
      <c r="L325" t="s">
        <v>111</v>
      </c>
      <c r="N325">
        <v>0</v>
      </c>
      <c r="O325">
        <f>VLOOKUP(B325,Sheet1!A:G,7,0)</f>
        <v>5</v>
      </c>
      <c r="P325">
        <f>[1]装备属性分配!$F107</f>
        <v>271</v>
      </c>
      <c r="Q325">
        <f t="shared" si="32"/>
        <v>5</v>
      </c>
      <c r="R325">
        <f t="shared" si="30"/>
        <v>34</v>
      </c>
      <c r="T325">
        <f t="shared" si="33"/>
        <v>6</v>
      </c>
      <c r="U325">
        <f>ROUND(P325*VLOOKUP(O325,[1]期望属性!$E$23:$F$38,2,0),0)</f>
        <v>271</v>
      </c>
    </row>
    <row r="326" spans="1:21" x14ac:dyDescent="0.15">
      <c r="A326">
        <f t="shared" si="31"/>
        <v>5004</v>
      </c>
      <c r="B326">
        <f t="shared" si="28"/>
        <v>5</v>
      </c>
      <c r="C326" s="9"/>
      <c r="D326" s="9">
        <v>4</v>
      </c>
      <c r="E326" s="10" t="s">
        <v>47</v>
      </c>
      <c r="F326" t="str">
        <f t="shared" si="29"/>
        <v>#xie_bodixie.png</v>
      </c>
      <c r="G326">
        <v>1</v>
      </c>
      <c r="H326" s="5" t="s">
        <v>108</v>
      </c>
      <c r="I326" s="9">
        <v>278</v>
      </c>
      <c r="J326">
        <v>1</v>
      </c>
      <c r="K326" s="9">
        <v>1</v>
      </c>
      <c r="L326" t="s">
        <v>111</v>
      </c>
      <c r="N326">
        <v>0</v>
      </c>
      <c r="O326">
        <f>VLOOKUP(B326,Sheet1!A:G,7,0)</f>
        <v>5</v>
      </c>
      <c r="P326">
        <f>[1]装备属性分配!$F108</f>
        <v>305</v>
      </c>
      <c r="Q326">
        <f t="shared" si="32"/>
        <v>5</v>
      </c>
      <c r="R326">
        <f t="shared" si="30"/>
        <v>34</v>
      </c>
      <c r="T326">
        <f t="shared" si="33"/>
        <v>6</v>
      </c>
      <c r="U326">
        <f>ROUND(P326*VLOOKUP(O326,[1]期望属性!$E$23:$F$38,2,0),0)</f>
        <v>305</v>
      </c>
    </row>
    <row r="327" spans="1:21" x14ac:dyDescent="0.15">
      <c r="A327">
        <f t="shared" si="31"/>
        <v>5005</v>
      </c>
      <c r="B327">
        <f t="shared" si="28"/>
        <v>5</v>
      </c>
      <c r="C327" s="9"/>
      <c r="D327" s="9">
        <v>5</v>
      </c>
      <c r="E327" s="10" t="s">
        <v>47</v>
      </c>
      <c r="F327" t="str">
        <f t="shared" si="29"/>
        <v>#xie_bodixie.png</v>
      </c>
      <c r="G327">
        <v>1</v>
      </c>
      <c r="H327" s="5" t="s">
        <v>108</v>
      </c>
      <c r="I327" s="9">
        <v>475</v>
      </c>
      <c r="J327">
        <v>1</v>
      </c>
      <c r="K327" s="9">
        <v>1</v>
      </c>
      <c r="L327" t="s">
        <v>111</v>
      </c>
      <c r="N327">
        <v>0</v>
      </c>
      <c r="O327">
        <f>VLOOKUP(B327,Sheet1!A:G,7,0)</f>
        <v>5</v>
      </c>
      <c r="P327">
        <f>[1]装备属性分配!$F109</f>
        <v>339</v>
      </c>
      <c r="Q327">
        <f t="shared" si="32"/>
        <v>5</v>
      </c>
      <c r="R327">
        <f t="shared" si="30"/>
        <v>34</v>
      </c>
      <c r="T327">
        <f t="shared" si="33"/>
        <v>6</v>
      </c>
      <c r="U327">
        <f>ROUND(P327*VLOOKUP(O327,[1]期望属性!$E$23:$F$38,2,0),0)</f>
        <v>339</v>
      </c>
    </row>
    <row r="328" spans="1:21" x14ac:dyDescent="0.15">
      <c r="A328">
        <f t="shared" si="31"/>
        <v>5006</v>
      </c>
      <c r="B328">
        <f t="shared" si="28"/>
        <v>5</v>
      </c>
      <c r="C328" s="9"/>
      <c r="D328" s="9">
        <v>6</v>
      </c>
      <c r="E328" s="10" t="s">
        <v>47</v>
      </c>
      <c r="F328" t="str">
        <f t="shared" si="29"/>
        <v>#xie_bodixie.png</v>
      </c>
      <c r="G328">
        <v>1</v>
      </c>
      <c r="H328" s="5" t="s">
        <v>108</v>
      </c>
      <c r="I328" s="9">
        <v>737</v>
      </c>
      <c r="J328">
        <v>1</v>
      </c>
      <c r="K328" s="9">
        <v>1</v>
      </c>
      <c r="L328" t="s">
        <v>111</v>
      </c>
      <c r="N328">
        <v>0</v>
      </c>
      <c r="O328">
        <f>VLOOKUP(B328,Sheet1!A:G,7,0)</f>
        <v>5</v>
      </c>
      <c r="P328">
        <f>[1]装备属性分配!$F110</f>
        <v>373</v>
      </c>
      <c r="Q328">
        <f t="shared" si="32"/>
        <v>5</v>
      </c>
      <c r="R328">
        <f t="shared" si="30"/>
        <v>34</v>
      </c>
      <c r="T328">
        <f t="shared" si="33"/>
        <v>6</v>
      </c>
      <c r="U328">
        <f>ROUND(P328*VLOOKUP(O328,[1]期望属性!$E$23:$F$38,2,0),0)</f>
        <v>373</v>
      </c>
    </row>
    <row r="329" spans="1:21" x14ac:dyDescent="0.15">
      <c r="A329">
        <f t="shared" si="31"/>
        <v>5007</v>
      </c>
      <c r="B329">
        <f t="shared" si="28"/>
        <v>5</v>
      </c>
      <c r="C329" s="9"/>
      <c r="D329" s="9">
        <v>7</v>
      </c>
      <c r="E329" s="10" t="s">
        <v>47</v>
      </c>
      <c r="F329" t="str">
        <f t="shared" si="29"/>
        <v>#xie_bodixie.png</v>
      </c>
      <c r="G329">
        <v>1</v>
      </c>
      <c r="H329" s="5" t="s">
        <v>108</v>
      </c>
      <c r="I329" s="9">
        <v>1067</v>
      </c>
      <c r="J329">
        <v>1</v>
      </c>
      <c r="K329" s="9">
        <v>1</v>
      </c>
      <c r="L329" t="s">
        <v>111</v>
      </c>
      <c r="N329">
        <v>0</v>
      </c>
      <c r="O329">
        <f>VLOOKUP(B329,Sheet1!A:G,7,0)</f>
        <v>5</v>
      </c>
      <c r="P329">
        <f>[1]装备属性分配!$F111</f>
        <v>407</v>
      </c>
      <c r="Q329">
        <f t="shared" si="32"/>
        <v>5</v>
      </c>
      <c r="R329">
        <f t="shared" si="30"/>
        <v>34</v>
      </c>
      <c r="T329">
        <f t="shared" si="33"/>
        <v>6</v>
      </c>
      <c r="U329">
        <f>ROUND(P329*VLOOKUP(O329,[1]期望属性!$E$23:$F$38,2,0),0)</f>
        <v>407</v>
      </c>
    </row>
    <row r="330" spans="1:21" x14ac:dyDescent="0.15">
      <c r="A330">
        <f t="shared" si="31"/>
        <v>5008</v>
      </c>
      <c r="B330">
        <f t="shared" si="28"/>
        <v>5</v>
      </c>
      <c r="C330" s="9"/>
      <c r="D330" s="9">
        <v>8</v>
      </c>
      <c r="E330" s="10" t="s">
        <v>47</v>
      </c>
      <c r="F330" t="str">
        <f t="shared" si="29"/>
        <v>#xie_bodixie.png</v>
      </c>
      <c r="G330">
        <v>1</v>
      </c>
      <c r="H330" s="5" t="s">
        <v>108</v>
      </c>
      <c r="I330" s="9">
        <v>1470</v>
      </c>
      <c r="J330">
        <v>1</v>
      </c>
      <c r="K330" s="9">
        <v>1</v>
      </c>
      <c r="L330" t="s">
        <v>111</v>
      </c>
      <c r="N330">
        <v>0</v>
      </c>
      <c r="O330">
        <f>VLOOKUP(B330,Sheet1!A:G,7,0)</f>
        <v>5</v>
      </c>
      <c r="P330">
        <f>[1]装备属性分配!$F112</f>
        <v>441</v>
      </c>
      <c r="Q330">
        <f t="shared" si="32"/>
        <v>5</v>
      </c>
      <c r="R330">
        <f t="shared" si="30"/>
        <v>34</v>
      </c>
      <c r="T330">
        <f t="shared" si="33"/>
        <v>6</v>
      </c>
      <c r="U330">
        <f>ROUND(P330*VLOOKUP(O330,[1]期望属性!$E$23:$F$38,2,0),0)</f>
        <v>441</v>
      </c>
    </row>
    <row r="331" spans="1:21" x14ac:dyDescent="0.15">
      <c r="A331">
        <f t="shared" si="31"/>
        <v>5009</v>
      </c>
      <c r="B331">
        <f t="shared" si="28"/>
        <v>5</v>
      </c>
      <c r="C331" s="9"/>
      <c r="D331" s="9">
        <v>9</v>
      </c>
      <c r="E331" s="10" t="s">
        <v>47</v>
      </c>
      <c r="F331" t="str">
        <f t="shared" si="29"/>
        <v>#xie_bodixie.png</v>
      </c>
      <c r="G331">
        <v>1</v>
      </c>
      <c r="H331" s="5" t="s">
        <v>108</v>
      </c>
      <c r="I331" s="9">
        <v>1950</v>
      </c>
      <c r="J331">
        <v>1</v>
      </c>
      <c r="K331" s="9">
        <v>1</v>
      </c>
      <c r="L331" t="s">
        <v>111</v>
      </c>
      <c r="N331">
        <v>0</v>
      </c>
      <c r="O331">
        <f>VLOOKUP(B331,Sheet1!A:G,7,0)</f>
        <v>5</v>
      </c>
      <c r="P331">
        <f>[1]装备属性分配!$F113</f>
        <v>475</v>
      </c>
      <c r="Q331">
        <f t="shared" si="32"/>
        <v>5</v>
      </c>
      <c r="R331">
        <f t="shared" si="30"/>
        <v>542</v>
      </c>
      <c r="T331">
        <f t="shared" si="33"/>
        <v>6</v>
      </c>
      <c r="U331">
        <f>ROUND(P331*VLOOKUP(O331,[1]期望属性!$E$23:$F$38,2,0),0)</f>
        <v>475</v>
      </c>
    </row>
    <row r="332" spans="1:21" x14ac:dyDescent="0.15">
      <c r="A332">
        <f t="shared" si="31"/>
        <v>5010</v>
      </c>
      <c r="B332">
        <f t="shared" si="28"/>
        <v>5</v>
      </c>
      <c r="C332" s="9"/>
      <c r="D332" s="9">
        <v>10</v>
      </c>
      <c r="E332" s="10" t="s">
        <v>47</v>
      </c>
      <c r="F332" t="str">
        <f t="shared" si="29"/>
        <v>#xie_bodixie.png</v>
      </c>
      <c r="G332">
        <v>1</v>
      </c>
      <c r="H332" s="5" t="s">
        <v>108</v>
      </c>
      <c r="I332" s="9">
        <v>2511</v>
      </c>
      <c r="J332">
        <v>1</v>
      </c>
      <c r="K332" s="9">
        <v>1</v>
      </c>
      <c r="L332" t="s">
        <v>111</v>
      </c>
      <c r="N332">
        <v>0</v>
      </c>
      <c r="O332">
        <f>VLOOKUP(B332,Sheet1!A:G,7,0)</f>
        <v>5</v>
      </c>
      <c r="P332">
        <f>[1]装备属性分配!$F114</f>
        <v>1017</v>
      </c>
      <c r="Q332">
        <f t="shared" si="32"/>
        <v>5</v>
      </c>
      <c r="R332">
        <f t="shared" si="30"/>
        <v>68</v>
      </c>
      <c r="T332">
        <f t="shared" si="33"/>
        <v>6</v>
      </c>
      <c r="U332">
        <f>ROUND(P332*VLOOKUP(O332,[1]期望属性!$E$23:$F$38,2,0),0)</f>
        <v>1017</v>
      </c>
    </row>
    <row r="333" spans="1:21" x14ac:dyDescent="0.15">
      <c r="A333">
        <f t="shared" si="31"/>
        <v>5011</v>
      </c>
      <c r="B333">
        <f t="shared" si="28"/>
        <v>5</v>
      </c>
      <c r="C333" s="9"/>
      <c r="D333" s="9">
        <v>11</v>
      </c>
      <c r="E333" s="10" t="s">
        <v>47</v>
      </c>
      <c r="F333" t="str">
        <f t="shared" si="29"/>
        <v>#xie_bodixie.png</v>
      </c>
      <c r="G333">
        <v>1</v>
      </c>
      <c r="H333" s="5" t="s">
        <v>108</v>
      </c>
      <c r="I333" s="9">
        <v>3157</v>
      </c>
      <c r="J333">
        <v>1</v>
      </c>
      <c r="K333" s="9">
        <v>2</v>
      </c>
      <c r="L333" t="s">
        <v>111</v>
      </c>
      <c r="N333">
        <v>0</v>
      </c>
      <c r="O333">
        <f>VLOOKUP(B333,Sheet1!A:G,7,0)</f>
        <v>5</v>
      </c>
      <c r="P333">
        <f>[1]装备属性分配!$F115</f>
        <v>1085</v>
      </c>
      <c r="Q333">
        <f t="shared" si="32"/>
        <v>5</v>
      </c>
      <c r="R333">
        <f t="shared" si="30"/>
        <v>68</v>
      </c>
      <c r="T333">
        <f t="shared" si="33"/>
        <v>6</v>
      </c>
      <c r="U333">
        <f>ROUND(P333*VLOOKUP(O333,[1]期望属性!$E$23:$F$38,2,0),0)</f>
        <v>1085</v>
      </c>
    </row>
    <row r="334" spans="1:21" x14ac:dyDescent="0.15">
      <c r="A334">
        <f t="shared" si="31"/>
        <v>5012</v>
      </c>
      <c r="B334">
        <f t="shared" si="28"/>
        <v>5</v>
      </c>
      <c r="C334" s="9"/>
      <c r="D334" s="9">
        <v>12</v>
      </c>
      <c r="E334" s="10" t="s">
        <v>47</v>
      </c>
      <c r="F334" t="str">
        <f t="shared" si="29"/>
        <v>#xie_bodixie.png</v>
      </c>
      <c r="G334">
        <v>1</v>
      </c>
      <c r="H334" s="5" t="s">
        <v>108</v>
      </c>
      <c r="I334" s="9">
        <v>3890</v>
      </c>
      <c r="J334">
        <v>1</v>
      </c>
      <c r="K334" s="9">
        <v>2</v>
      </c>
      <c r="L334" t="s">
        <v>111</v>
      </c>
      <c r="N334">
        <v>0</v>
      </c>
      <c r="O334">
        <f>VLOOKUP(B334,Sheet1!A:G,7,0)</f>
        <v>5</v>
      </c>
      <c r="P334">
        <f>[1]装备属性分配!$F116</f>
        <v>1153</v>
      </c>
      <c r="Q334">
        <f t="shared" si="32"/>
        <v>5</v>
      </c>
      <c r="R334">
        <f t="shared" si="30"/>
        <v>68</v>
      </c>
      <c r="T334">
        <f t="shared" si="33"/>
        <v>6</v>
      </c>
      <c r="U334">
        <f>ROUND(P334*VLOOKUP(O334,[1]期望属性!$E$23:$F$38,2,0),0)</f>
        <v>1153</v>
      </c>
    </row>
    <row r="335" spans="1:21" x14ac:dyDescent="0.15">
      <c r="A335">
        <f t="shared" si="31"/>
        <v>5013</v>
      </c>
      <c r="B335">
        <f t="shared" si="28"/>
        <v>5</v>
      </c>
      <c r="C335" s="9"/>
      <c r="D335" s="9">
        <v>13</v>
      </c>
      <c r="E335" s="10" t="s">
        <v>47</v>
      </c>
      <c r="F335" t="str">
        <f t="shared" si="29"/>
        <v>#xie_bodixie.png</v>
      </c>
      <c r="G335">
        <v>1</v>
      </c>
      <c r="H335" s="5" t="s">
        <v>108</v>
      </c>
      <c r="I335" s="9">
        <v>4714</v>
      </c>
      <c r="J335">
        <v>1</v>
      </c>
      <c r="K335" s="9">
        <v>2</v>
      </c>
      <c r="L335" t="s">
        <v>111</v>
      </c>
      <c r="N335">
        <v>0</v>
      </c>
      <c r="O335">
        <f>VLOOKUP(B335,Sheet1!A:G,7,0)</f>
        <v>5</v>
      </c>
      <c r="P335">
        <f>[1]装备属性分配!$F117</f>
        <v>1221</v>
      </c>
      <c r="Q335">
        <f t="shared" si="32"/>
        <v>5</v>
      </c>
      <c r="R335">
        <f t="shared" si="30"/>
        <v>68</v>
      </c>
      <c r="T335">
        <f t="shared" si="33"/>
        <v>6</v>
      </c>
      <c r="U335">
        <f>ROUND(P335*VLOOKUP(O335,[1]期望属性!$E$23:$F$38,2,0),0)</f>
        <v>1221</v>
      </c>
    </row>
    <row r="336" spans="1:21" x14ac:dyDescent="0.15">
      <c r="A336">
        <f t="shared" si="31"/>
        <v>5014</v>
      </c>
      <c r="B336">
        <f t="shared" si="28"/>
        <v>5</v>
      </c>
      <c r="C336" s="9"/>
      <c r="D336" s="9">
        <v>14</v>
      </c>
      <c r="E336" s="10" t="s">
        <v>47</v>
      </c>
      <c r="F336" t="str">
        <f t="shared" si="29"/>
        <v>#xie_bodixie.png</v>
      </c>
      <c r="G336">
        <v>1</v>
      </c>
      <c r="H336" s="5" t="s">
        <v>108</v>
      </c>
      <c r="I336" s="9">
        <v>5632</v>
      </c>
      <c r="J336">
        <v>1</v>
      </c>
      <c r="K336" s="9">
        <v>2</v>
      </c>
      <c r="L336" t="s">
        <v>111</v>
      </c>
      <c r="N336">
        <v>0</v>
      </c>
      <c r="O336">
        <f>VLOOKUP(B336,Sheet1!A:G,7,0)</f>
        <v>5</v>
      </c>
      <c r="P336">
        <f>[1]装备属性分配!$F118</f>
        <v>1289</v>
      </c>
      <c r="Q336">
        <f t="shared" si="32"/>
        <v>5</v>
      </c>
      <c r="R336">
        <f t="shared" si="30"/>
        <v>68</v>
      </c>
      <c r="T336">
        <f t="shared" si="33"/>
        <v>6</v>
      </c>
      <c r="U336">
        <f>ROUND(P336*VLOOKUP(O336,[1]期望属性!$E$23:$F$38,2,0),0)</f>
        <v>1289</v>
      </c>
    </row>
    <row r="337" spans="1:21" x14ac:dyDescent="0.15">
      <c r="A337">
        <f t="shared" si="31"/>
        <v>5015</v>
      </c>
      <c r="B337">
        <f t="shared" si="28"/>
        <v>5</v>
      </c>
      <c r="C337" s="9"/>
      <c r="D337" s="9">
        <v>15</v>
      </c>
      <c r="E337" s="10" t="s">
        <v>47</v>
      </c>
      <c r="F337" t="str">
        <f t="shared" si="29"/>
        <v>#xie_bodixie.png</v>
      </c>
      <c r="G337">
        <v>1</v>
      </c>
      <c r="H337" s="5" t="s">
        <v>108</v>
      </c>
      <c r="I337" s="9">
        <v>6646</v>
      </c>
      <c r="J337">
        <v>1</v>
      </c>
      <c r="K337" s="9">
        <v>2</v>
      </c>
      <c r="L337" t="s">
        <v>111</v>
      </c>
      <c r="N337">
        <v>0</v>
      </c>
      <c r="O337">
        <f>VLOOKUP(B337,Sheet1!A:G,7,0)</f>
        <v>5</v>
      </c>
      <c r="P337">
        <f>[1]装备属性分配!$F119</f>
        <v>1357</v>
      </c>
      <c r="Q337">
        <f t="shared" si="32"/>
        <v>5</v>
      </c>
      <c r="R337">
        <f t="shared" si="30"/>
        <v>68</v>
      </c>
      <c r="T337">
        <f t="shared" si="33"/>
        <v>6</v>
      </c>
      <c r="U337">
        <f>ROUND(P337*VLOOKUP(O337,[1]期望属性!$E$23:$F$38,2,0),0)</f>
        <v>1357</v>
      </c>
    </row>
    <row r="338" spans="1:21" x14ac:dyDescent="0.15">
      <c r="A338">
        <f t="shared" si="31"/>
        <v>5016</v>
      </c>
      <c r="B338">
        <f t="shared" si="28"/>
        <v>5</v>
      </c>
      <c r="C338" s="9"/>
      <c r="D338" s="9">
        <v>16</v>
      </c>
      <c r="E338" s="10" t="s">
        <v>47</v>
      </c>
      <c r="F338" t="str">
        <f t="shared" si="29"/>
        <v>#xie_bodixie.png</v>
      </c>
      <c r="G338">
        <v>1</v>
      </c>
      <c r="H338" s="5" t="s">
        <v>108</v>
      </c>
      <c r="I338" s="9">
        <v>7760</v>
      </c>
      <c r="J338">
        <v>1</v>
      </c>
      <c r="K338" s="9">
        <v>2</v>
      </c>
      <c r="L338" t="s">
        <v>111</v>
      </c>
      <c r="N338">
        <v>0</v>
      </c>
      <c r="O338">
        <f>VLOOKUP(B338,Sheet1!A:G,7,0)</f>
        <v>5</v>
      </c>
      <c r="P338">
        <f>[1]装备属性分配!$F120</f>
        <v>1425</v>
      </c>
      <c r="Q338">
        <f t="shared" si="32"/>
        <v>5</v>
      </c>
      <c r="R338">
        <f t="shared" si="30"/>
        <v>67</v>
      </c>
      <c r="T338">
        <f t="shared" si="33"/>
        <v>6</v>
      </c>
      <c r="U338">
        <f>ROUND(P338*VLOOKUP(O338,[1]期望属性!$E$23:$F$38,2,0),0)</f>
        <v>1425</v>
      </c>
    </row>
    <row r="339" spans="1:21" x14ac:dyDescent="0.15">
      <c r="A339">
        <f t="shared" si="31"/>
        <v>5017</v>
      </c>
      <c r="B339">
        <f t="shared" si="28"/>
        <v>5</v>
      </c>
      <c r="C339" s="9"/>
      <c r="D339" s="9">
        <v>17</v>
      </c>
      <c r="E339" s="10" t="s">
        <v>47</v>
      </c>
      <c r="F339" t="str">
        <f t="shared" si="29"/>
        <v>#xie_bodixie.png</v>
      </c>
      <c r="G339">
        <v>1</v>
      </c>
      <c r="H339" s="5" t="s">
        <v>108</v>
      </c>
      <c r="I339" s="9">
        <v>8975</v>
      </c>
      <c r="J339">
        <v>1</v>
      </c>
      <c r="K339" s="9">
        <v>2</v>
      </c>
      <c r="L339" t="s">
        <v>111</v>
      </c>
      <c r="N339">
        <v>0</v>
      </c>
      <c r="O339">
        <f>VLOOKUP(B339,Sheet1!A:G,7,0)</f>
        <v>5</v>
      </c>
      <c r="P339">
        <f>[1]装备属性分配!$F121</f>
        <v>1492</v>
      </c>
      <c r="Q339">
        <f t="shared" si="32"/>
        <v>5</v>
      </c>
      <c r="R339">
        <f t="shared" si="30"/>
        <v>68</v>
      </c>
      <c r="T339">
        <f t="shared" si="33"/>
        <v>6</v>
      </c>
      <c r="U339">
        <f>ROUND(P339*VLOOKUP(O339,[1]期望属性!$E$23:$F$38,2,0),0)</f>
        <v>1492</v>
      </c>
    </row>
    <row r="340" spans="1:21" x14ac:dyDescent="0.15">
      <c r="A340">
        <f t="shared" si="31"/>
        <v>5018</v>
      </c>
      <c r="B340">
        <f t="shared" ref="B340:B403" si="34">B260+1</f>
        <v>5</v>
      </c>
      <c r="C340" s="9"/>
      <c r="D340" s="9">
        <v>18</v>
      </c>
      <c r="E340" s="10" t="s">
        <v>47</v>
      </c>
      <c r="F340" t="str">
        <f t="shared" si="29"/>
        <v>#xie_bodixie.png</v>
      </c>
      <c r="G340">
        <v>1</v>
      </c>
      <c r="H340" s="5" t="s">
        <v>108</v>
      </c>
      <c r="I340" s="9">
        <v>10295</v>
      </c>
      <c r="J340">
        <v>1</v>
      </c>
      <c r="K340" s="9">
        <v>2</v>
      </c>
      <c r="L340" t="s">
        <v>111</v>
      </c>
      <c r="N340">
        <v>0</v>
      </c>
      <c r="O340">
        <f>VLOOKUP(B340,Sheet1!A:G,7,0)</f>
        <v>5</v>
      </c>
      <c r="P340">
        <f>[1]装备属性分配!$F122</f>
        <v>1560</v>
      </c>
      <c r="Q340">
        <f t="shared" si="32"/>
        <v>5</v>
      </c>
      <c r="R340">
        <f t="shared" si="30"/>
        <v>68</v>
      </c>
      <c r="T340">
        <f t="shared" si="33"/>
        <v>6</v>
      </c>
      <c r="U340">
        <f>ROUND(P340*VLOOKUP(O340,[1]期望属性!$E$23:$F$38,2,0),0)</f>
        <v>1560</v>
      </c>
    </row>
    <row r="341" spans="1:21" x14ac:dyDescent="0.15">
      <c r="A341">
        <f t="shared" si="31"/>
        <v>5019</v>
      </c>
      <c r="B341">
        <f t="shared" si="34"/>
        <v>5</v>
      </c>
      <c r="C341" s="9"/>
      <c r="D341" s="9">
        <v>19</v>
      </c>
      <c r="E341" s="10" t="s">
        <v>47</v>
      </c>
      <c r="F341" t="str">
        <f t="shared" si="29"/>
        <v>#xie_bodixie.png</v>
      </c>
      <c r="G341">
        <v>1</v>
      </c>
      <c r="H341" s="5" t="s">
        <v>108</v>
      </c>
      <c r="I341" s="9">
        <v>11722</v>
      </c>
      <c r="J341">
        <v>1001</v>
      </c>
      <c r="K341" s="9">
        <f>M341</f>
        <v>10</v>
      </c>
      <c r="L341">
        <v>1002</v>
      </c>
      <c r="M341" s="9">
        <v>10</v>
      </c>
      <c r="N341">
        <v>1</v>
      </c>
      <c r="O341">
        <f>VLOOKUP(B341,Sheet1!A:G,7,0)</f>
        <v>5</v>
      </c>
      <c r="P341">
        <f>[1]装备属性分配!$F123</f>
        <v>1628</v>
      </c>
      <c r="Q341">
        <f t="shared" si="32"/>
        <v>5</v>
      </c>
      <c r="R341">
        <f t="shared" si="30"/>
        <v>916</v>
      </c>
      <c r="T341">
        <f t="shared" si="33"/>
        <v>6</v>
      </c>
      <c r="U341">
        <f>ROUND(P341*VLOOKUP(O341,[1]期望属性!$E$23:$F$38,2,0),0)</f>
        <v>1628</v>
      </c>
    </row>
    <row r="342" spans="1:21" x14ac:dyDescent="0.15">
      <c r="A342">
        <f t="shared" si="31"/>
        <v>5020</v>
      </c>
      <c r="B342">
        <f t="shared" si="34"/>
        <v>5</v>
      </c>
      <c r="C342" s="9"/>
      <c r="D342" s="9">
        <v>20</v>
      </c>
      <c r="E342" s="10" t="s">
        <v>52</v>
      </c>
      <c r="F342" t="str">
        <f t="shared" si="29"/>
        <v>#xie_fuzixie.png</v>
      </c>
      <c r="G342">
        <v>2</v>
      </c>
      <c r="H342" s="5" t="s">
        <v>108</v>
      </c>
      <c r="I342" s="9">
        <v>13257</v>
      </c>
      <c r="J342">
        <v>1</v>
      </c>
      <c r="K342" s="9">
        <v>2</v>
      </c>
      <c r="L342" t="s">
        <v>111</v>
      </c>
      <c r="M342" s="9"/>
      <c r="N342">
        <v>0</v>
      </c>
      <c r="O342">
        <f>VLOOKUP(B342,Sheet1!A:G,7,0)</f>
        <v>5</v>
      </c>
      <c r="P342">
        <f>[1]装备属性分配!$F124</f>
        <v>2544</v>
      </c>
      <c r="Q342">
        <f t="shared" si="32"/>
        <v>5</v>
      </c>
      <c r="R342">
        <f t="shared" si="30"/>
        <v>102</v>
      </c>
      <c r="T342">
        <f t="shared" si="33"/>
        <v>6</v>
      </c>
      <c r="U342">
        <f>ROUND(P342*VLOOKUP(O342,[1]期望属性!$E$23:$F$38,2,0),0)</f>
        <v>2544</v>
      </c>
    </row>
    <row r="343" spans="1:21" x14ac:dyDescent="0.15">
      <c r="A343">
        <f t="shared" si="31"/>
        <v>5021</v>
      </c>
      <c r="B343">
        <f t="shared" si="34"/>
        <v>5</v>
      </c>
      <c r="C343" s="9"/>
      <c r="D343" s="9">
        <v>21</v>
      </c>
      <c r="E343" s="10" t="s">
        <v>52</v>
      </c>
      <c r="F343" t="str">
        <f t="shared" si="29"/>
        <v>#xie_fuzixie.png</v>
      </c>
      <c r="G343">
        <v>2</v>
      </c>
      <c r="H343" s="5" t="s">
        <v>108</v>
      </c>
      <c r="I343" s="9">
        <v>14904</v>
      </c>
      <c r="J343">
        <v>1</v>
      </c>
      <c r="K343" s="9">
        <v>3</v>
      </c>
      <c r="L343" t="s">
        <v>111</v>
      </c>
      <c r="M343" s="9"/>
      <c r="N343">
        <v>0</v>
      </c>
      <c r="O343">
        <f>VLOOKUP(B343,Sheet1!A:G,7,0)</f>
        <v>5</v>
      </c>
      <c r="P343">
        <f>[1]装备属性分配!$F125</f>
        <v>2646</v>
      </c>
      <c r="Q343">
        <f t="shared" si="32"/>
        <v>5</v>
      </c>
      <c r="R343">
        <f t="shared" si="30"/>
        <v>102</v>
      </c>
      <c r="T343">
        <f t="shared" si="33"/>
        <v>6</v>
      </c>
      <c r="U343">
        <f>ROUND(P343*VLOOKUP(O343,[1]期望属性!$E$23:$F$38,2,0),0)</f>
        <v>2646</v>
      </c>
    </row>
    <row r="344" spans="1:21" x14ac:dyDescent="0.15">
      <c r="A344">
        <f t="shared" si="31"/>
        <v>5022</v>
      </c>
      <c r="B344">
        <f t="shared" si="34"/>
        <v>5</v>
      </c>
      <c r="C344" s="9"/>
      <c r="D344" s="9">
        <v>22</v>
      </c>
      <c r="E344" s="10" t="s">
        <v>52</v>
      </c>
      <c r="F344" t="str">
        <f t="shared" si="29"/>
        <v>#xie_fuzixie.png</v>
      </c>
      <c r="G344">
        <v>2</v>
      </c>
      <c r="H344" s="5" t="s">
        <v>108</v>
      </c>
      <c r="I344" s="9">
        <v>16665</v>
      </c>
      <c r="J344">
        <v>1</v>
      </c>
      <c r="K344" s="9">
        <v>3</v>
      </c>
      <c r="L344" t="s">
        <v>111</v>
      </c>
      <c r="M344" s="9"/>
      <c r="N344">
        <v>0</v>
      </c>
      <c r="O344">
        <f>VLOOKUP(B344,Sheet1!A:G,7,0)</f>
        <v>5</v>
      </c>
      <c r="P344">
        <f>[1]装备属性分配!$F126</f>
        <v>2748</v>
      </c>
      <c r="Q344">
        <f t="shared" si="32"/>
        <v>5</v>
      </c>
      <c r="R344">
        <f t="shared" si="30"/>
        <v>102</v>
      </c>
      <c r="T344">
        <f t="shared" si="33"/>
        <v>6</v>
      </c>
      <c r="U344">
        <f>ROUND(P344*VLOOKUP(O344,[1]期望属性!$E$23:$F$38,2,0),0)</f>
        <v>2748</v>
      </c>
    </row>
    <row r="345" spans="1:21" x14ac:dyDescent="0.15">
      <c r="A345">
        <f t="shared" si="31"/>
        <v>5023</v>
      </c>
      <c r="B345">
        <f t="shared" si="34"/>
        <v>5</v>
      </c>
      <c r="C345" s="9"/>
      <c r="D345" s="9">
        <v>23</v>
      </c>
      <c r="E345" s="10" t="s">
        <v>52</v>
      </c>
      <c r="F345" t="str">
        <f t="shared" si="29"/>
        <v>#xie_fuzixie.png</v>
      </c>
      <c r="G345">
        <v>2</v>
      </c>
      <c r="H345" s="5" t="s">
        <v>108</v>
      </c>
      <c r="I345" s="9">
        <v>18541</v>
      </c>
      <c r="J345">
        <v>1</v>
      </c>
      <c r="K345" s="9">
        <v>3</v>
      </c>
      <c r="L345" t="s">
        <v>111</v>
      </c>
      <c r="M345" s="9"/>
      <c r="N345">
        <v>0</v>
      </c>
      <c r="O345">
        <f>VLOOKUP(B345,Sheet1!A:G,7,0)</f>
        <v>5</v>
      </c>
      <c r="P345">
        <f>[1]装备属性分配!$F127</f>
        <v>2850</v>
      </c>
      <c r="Q345">
        <f t="shared" si="32"/>
        <v>5</v>
      </c>
      <c r="R345">
        <f t="shared" si="30"/>
        <v>101</v>
      </c>
      <c r="T345">
        <f t="shared" si="33"/>
        <v>6</v>
      </c>
      <c r="U345">
        <f>ROUND(P345*VLOOKUP(O345,[1]期望属性!$E$23:$F$38,2,0),0)</f>
        <v>2850</v>
      </c>
    </row>
    <row r="346" spans="1:21" x14ac:dyDescent="0.15">
      <c r="A346">
        <f t="shared" si="31"/>
        <v>5024</v>
      </c>
      <c r="B346">
        <f t="shared" si="34"/>
        <v>5</v>
      </c>
      <c r="C346" s="9"/>
      <c r="D346" s="9">
        <v>24</v>
      </c>
      <c r="E346" s="10" t="s">
        <v>52</v>
      </c>
      <c r="F346" t="str">
        <f t="shared" si="29"/>
        <v>#xie_fuzixie.png</v>
      </c>
      <c r="G346">
        <v>2</v>
      </c>
      <c r="H346" s="5" t="s">
        <v>108</v>
      </c>
      <c r="I346" s="9">
        <v>20535</v>
      </c>
      <c r="J346">
        <v>1</v>
      </c>
      <c r="K346" s="9">
        <v>3</v>
      </c>
      <c r="L346" t="s">
        <v>111</v>
      </c>
      <c r="M346" s="9"/>
      <c r="N346">
        <v>0</v>
      </c>
      <c r="O346">
        <f>VLOOKUP(B346,Sheet1!A:G,7,0)</f>
        <v>5</v>
      </c>
      <c r="P346">
        <f>[1]装备属性分配!$F128</f>
        <v>2951</v>
      </c>
      <c r="Q346">
        <f t="shared" si="32"/>
        <v>5</v>
      </c>
      <c r="R346">
        <f t="shared" si="30"/>
        <v>102</v>
      </c>
      <c r="T346">
        <f t="shared" si="33"/>
        <v>6</v>
      </c>
      <c r="U346">
        <f>ROUND(P346*VLOOKUP(O346,[1]期望属性!$E$23:$F$38,2,0),0)</f>
        <v>2951</v>
      </c>
    </row>
    <row r="347" spans="1:21" x14ac:dyDescent="0.15">
      <c r="A347">
        <f t="shared" si="31"/>
        <v>5025</v>
      </c>
      <c r="B347">
        <f t="shared" si="34"/>
        <v>5</v>
      </c>
      <c r="C347" s="9"/>
      <c r="D347" s="9">
        <v>25</v>
      </c>
      <c r="E347" s="10" t="s">
        <v>52</v>
      </c>
      <c r="F347" t="str">
        <f t="shared" si="29"/>
        <v>#xie_fuzixie.png</v>
      </c>
      <c r="G347">
        <v>2</v>
      </c>
      <c r="H347" s="5" t="s">
        <v>108</v>
      </c>
      <c r="I347" s="9">
        <v>22649</v>
      </c>
      <c r="J347">
        <v>1</v>
      </c>
      <c r="K347" s="9">
        <v>3</v>
      </c>
      <c r="L347" t="s">
        <v>111</v>
      </c>
      <c r="M347" s="9"/>
      <c r="N347">
        <v>0</v>
      </c>
      <c r="O347">
        <f>VLOOKUP(B347,Sheet1!A:G,7,0)</f>
        <v>5</v>
      </c>
      <c r="P347">
        <f>[1]装备属性分配!$F129</f>
        <v>3053</v>
      </c>
      <c r="Q347">
        <f t="shared" si="32"/>
        <v>5</v>
      </c>
      <c r="R347">
        <f t="shared" si="30"/>
        <v>102</v>
      </c>
      <c r="T347">
        <f t="shared" si="33"/>
        <v>6</v>
      </c>
      <c r="U347">
        <f>ROUND(P347*VLOOKUP(O347,[1]期望属性!$E$23:$F$38,2,0),0)</f>
        <v>3053</v>
      </c>
    </row>
    <row r="348" spans="1:21" x14ac:dyDescent="0.15">
      <c r="A348">
        <f t="shared" si="31"/>
        <v>5026</v>
      </c>
      <c r="B348">
        <f t="shared" si="34"/>
        <v>5</v>
      </c>
      <c r="C348" s="9"/>
      <c r="D348" s="9">
        <v>26</v>
      </c>
      <c r="E348" s="10" t="s">
        <v>52</v>
      </c>
      <c r="F348" t="str">
        <f t="shared" si="29"/>
        <v>#xie_fuzixie.png</v>
      </c>
      <c r="G348">
        <v>2</v>
      </c>
      <c r="H348" s="5" t="s">
        <v>108</v>
      </c>
      <c r="I348" s="9">
        <v>24884</v>
      </c>
      <c r="J348">
        <v>1</v>
      </c>
      <c r="K348" s="9">
        <v>3</v>
      </c>
      <c r="L348" t="s">
        <v>111</v>
      </c>
      <c r="M348" s="9"/>
      <c r="N348">
        <v>0</v>
      </c>
      <c r="O348">
        <f>VLOOKUP(B348,Sheet1!A:G,7,0)</f>
        <v>5</v>
      </c>
      <c r="P348">
        <f>[1]装备属性分配!$F130</f>
        <v>3155</v>
      </c>
      <c r="Q348">
        <f t="shared" si="32"/>
        <v>5</v>
      </c>
      <c r="R348">
        <f t="shared" si="30"/>
        <v>102</v>
      </c>
      <c r="T348">
        <f t="shared" si="33"/>
        <v>6</v>
      </c>
      <c r="U348">
        <f>ROUND(P348*VLOOKUP(O348,[1]期望属性!$E$23:$F$38,2,0),0)</f>
        <v>3155</v>
      </c>
    </row>
    <row r="349" spans="1:21" x14ac:dyDescent="0.15">
      <c r="A349">
        <f t="shared" si="31"/>
        <v>5027</v>
      </c>
      <c r="B349">
        <f t="shared" si="34"/>
        <v>5</v>
      </c>
      <c r="C349" s="9"/>
      <c r="D349" s="9">
        <v>27</v>
      </c>
      <c r="E349" s="10" t="s">
        <v>52</v>
      </c>
      <c r="F349" t="str">
        <f t="shared" si="29"/>
        <v>#xie_fuzixie.png</v>
      </c>
      <c r="G349">
        <v>2</v>
      </c>
      <c r="H349" s="5" t="s">
        <v>108</v>
      </c>
      <c r="I349" s="9">
        <v>27244</v>
      </c>
      <c r="J349">
        <v>1</v>
      </c>
      <c r="K349" s="9">
        <v>3</v>
      </c>
      <c r="L349" t="s">
        <v>111</v>
      </c>
      <c r="M349" s="9"/>
      <c r="N349">
        <v>0</v>
      </c>
      <c r="O349">
        <f>VLOOKUP(B349,Sheet1!A:G,7,0)</f>
        <v>5</v>
      </c>
      <c r="P349">
        <f>[1]装备属性分配!$F131</f>
        <v>3257</v>
      </c>
      <c r="Q349">
        <f t="shared" si="32"/>
        <v>5</v>
      </c>
      <c r="R349">
        <f t="shared" si="30"/>
        <v>102</v>
      </c>
      <c r="T349">
        <f t="shared" si="33"/>
        <v>6</v>
      </c>
      <c r="U349">
        <f>ROUND(P349*VLOOKUP(O349,[1]期望属性!$E$23:$F$38,2,0),0)</f>
        <v>3257</v>
      </c>
    </row>
    <row r="350" spans="1:21" x14ac:dyDescent="0.15">
      <c r="A350">
        <f t="shared" si="31"/>
        <v>5028</v>
      </c>
      <c r="B350">
        <f t="shared" si="34"/>
        <v>5</v>
      </c>
      <c r="C350" s="9"/>
      <c r="D350" s="9">
        <v>28</v>
      </c>
      <c r="E350" s="10" t="s">
        <v>52</v>
      </c>
      <c r="F350" t="str">
        <f t="shared" si="29"/>
        <v>#xie_fuzixie.png</v>
      </c>
      <c r="G350">
        <v>2</v>
      </c>
      <c r="H350" s="5" t="s">
        <v>108</v>
      </c>
      <c r="I350" s="9">
        <v>29728</v>
      </c>
      <c r="J350">
        <v>1</v>
      </c>
      <c r="K350" s="9">
        <v>3</v>
      </c>
      <c r="L350" t="s">
        <v>111</v>
      </c>
      <c r="M350" s="9"/>
      <c r="N350">
        <v>0</v>
      </c>
      <c r="O350">
        <f>VLOOKUP(B350,Sheet1!A:G,7,0)</f>
        <v>5</v>
      </c>
      <c r="P350">
        <f>[1]装备属性分配!$F132</f>
        <v>3359</v>
      </c>
      <c r="Q350">
        <f t="shared" si="32"/>
        <v>5</v>
      </c>
      <c r="R350">
        <f t="shared" si="30"/>
        <v>101</v>
      </c>
      <c r="T350">
        <f t="shared" si="33"/>
        <v>6</v>
      </c>
      <c r="U350">
        <f>ROUND(P350*VLOOKUP(O350,[1]期望属性!$E$23:$F$38,2,0),0)</f>
        <v>3359</v>
      </c>
    </row>
    <row r="351" spans="1:21" x14ac:dyDescent="0.15">
      <c r="A351">
        <f t="shared" si="31"/>
        <v>5029</v>
      </c>
      <c r="B351">
        <f t="shared" si="34"/>
        <v>5</v>
      </c>
      <c r="C351" s="9"/>
      <c r="D351" s="9">
        <v>29</v>
      </c>
      <c r="E351" s="10" t="s">
        <v>52</v>
      </c>
      <c r="F351" t="str">
        <f t="shared" si="29"/>
        <v>#xie_fuzixie.png</v>
      </c>
      <c r="G351">
        <v>2</v>
      </c>
      <c r="H351" s="5" t="s">
        <v>108</v>
      </c>
      <c r="I351" s="9">
        <v>32341</v>
      </c>
      <c r="J351">
        <v>2001</v>
      </c>
      <c r="K351" s="9">
        <f>M351</f>
        <v>25</v>
      </c>
      <c r="L351">
        <v>2002</v>
      </c>
      <c r="M351" s="9">
        <v>25</v>
      </c>
      <c r="N351">
        <v>1</v>
      </c>
      <c r="O351">
        <f>VLOOKUP(B351,Sheet1!A:G,7,0)</f>
        <v>5</v>
      </c>
      <c r="P351">
        <f>[1]装备属性分配!$F133</f>
        <v>3460</v>
      </c>
      <c r="Q351">
        <f t="shared" si="32"/>
        <v>5</v>
      </c>
      <c r="R351">
        <f t="shared" si="30"/>
        <v>1290</v>
      </c>
      <c r="T351">
        <f t="shared" si="33"/>
        <v>6</v>
      </c>
      <c r="U351">
        <f>ROUND(P351*VLOOKUP(O351,[1]期望属性!$E$23:$F$38,2,0),0)</f>
        <v>3460</v>
      </c>
    </row>
    <row r="352" spans="1:21" x14ac:dyDescent="0.15">
      <c r="A352">
        <f t="shared" si="31"/>
        <v>5030</v>
      </c>
      <c r="B352">
        <f t="shared" si="34"/>
        <v>5</v>
      </c>
      <c r="C352" s="9"/>
      <c r="D352" s="9">
        <v>30</v>
      </c>
      <c r="E352" s="10" t="s">
        <v>57</v>
      </c>
      <c r="F352" t="str">
        <f t="shared" si="29"/>
        <v>#xie_dengyunlv.png</v>
      </c>
      <c r="G352">
        <v>3</v>
      </c>
      <c r="H352" s="5" t="s">
        <v>108</v>
      </c>
      <c r="I352" s="9">
        <v>35082</v>
      </c>
      <c r="J352">
        <v>1</v>
      </c>
      <c r="K352" s="9">
        <v>3</v>
      </c>
      <c r="L352" t="s">
        <v>111</v>
      </c>
      <c r="M352" s="9"/>
      <c r="N352">
        <v>0</v>
      </c>
      <c r="O352">
        <f>VLOOKUP(B352,Sheet1!A:G,7,0)</f>
        <v>5</v>
      </c>
      <c r="P352">
        <f>[1]装备属性分配!$F134</f>
        <v>4750</v>
      </c>
      <c r="Q352">
        <f t="shared" si="32"/>
        <v>5</v>
      </c>
      <c r="R352">
        <f t="shared" si="30"/>
        <v>135</v>
      </c>
      <c r="T352">
        <f t="shared" si="33"/>
        <v>6</v>
      </c>
      <c r="U352">
        <f>ROUND(P352*VLOOKUP(O352,[1]期望属性!$E$23:$F$38,2,0),0)</f>
        <v>4750</v>
      </c>
    </row>
    <row r="353" spans="1:21" x14ac:dyDescent="0.15">
      <c r="A353">
        <f t="shared" si="31"/>
        <v>5031</v>
      </c>
      <c r="B353">
        <f t="shared" si="34"/>
        <v>5</v>
      </c>
      <c r="C353" s="9"/>
      <c r="D353" s="9">
        <v>31</v>
      </c>
      <c r="E353" s="10" t="s">
        <v>57</v>
      </c>
      <c r="F353" t="str">
        <f t="shared" si="29"/>
        <v>#xie_dengyunlv.png</v>
      </c>
      <c r="G353">
        <v>3</v>
      </c>
      <c r="H353" s="5" t="s">
        <v>108</v>
      </c>
      <c r="I353" s="9">
        <v>37954</v>
      </c>
      <c r="J353">
        <v>1</v>
      </c>
      <c r="K353" s="9">
        <v>4</v>
      </c>
      <c r="L353" t="s">
        <v>111</v>
      </c>
      <c r="M353" s="9"/>
      <c r="N353">
        <v>0</v>
      </c>
      <c r="O353">
        <f>VLOOKUP(B353,Sheet1!A:G,7,0)</f>
        <v>5</v>
      </c>
      <c r="P353">
        <f>[1]装备属性分配!$F135</f>
        <v>4885</v>
      </c>
      <c r="Q353">
        <f t="shared" si="32"/>
        <v>5</v>
      </c>
      <c r="R353">
        <f t="shared" si="30"/>
        <v>136</v>
      </c>
      <c r="T353">
        <f t="shared" si="33"/>
        <v>6</v>
      </c>
      <c r="U353">
        <f>ROUND(P353*VLOOKUP(O353,[1]期望属性!$E$23:$F$38,2,0),0)</f>
        <v>4885</v>
      </c>
    </row>
    <row r="354" spans="1:21" x14ac:dyDescent="0.15">
      <c r="A354">
        <f t="shared" si="31"/>
        <v>5032</v>
      </c>
      <c r="B354">
        <f t="shared" si="34"/>
        <v>5</v>
      </c>
      <c r="C354" s="9"/>
      <c r="D354" s="9">
        <v>32</v>
      </c>
      <c r="E354" s="10" t="s">
        <v>57</v>
      </c>
      <c r="F354" t="str">
        <f t="shared" si="29"/>
        <v>#xie_dengyunlv.png</v>
      </c>
      <c r="G354">
        <v>3</v>
      </c>
      <c r="H354" s="5" t="s">
        <v>108</v>
      </c>
      <c r="I354" s="9">
        <v>40960</v>
      </c>
      <c r="J354">
        <v>1</v>
      </c>
      <c r="K354" s="9">
        <v>4</v>
      </c>
      <c r="L354" t="s">
        <v>111</v>
      </c>
      <c r="M354" s="9"/>
      <c r="N354">
        <v>0</v>
      </c>
      <c r="O354">
        <f>VLOOKUP(B354,Sheet1!A:G,7,0)</f>
        <v>5</v>
      </c>
      <c r="P354">
        <f>[1]装备属性分配!$F136</f>
        <v>5021</v>
      </c>
      <c r="Q354">
        <f t="shared" si="32"/>
        <v>5</v>
      </c>
      <c r="R354">
        <f t="shared" si="30"/>
        <v>136</v>
      </c>
      <c r="T354">
        <f t="shared" si="33"/>
        <v>6</v>
      </c>
      <c r="U354">
        <f>ROUND(P354*VLOOKUP(O354,[1]期望属性!$E$23:$F$38,2,0),0)</f>
        <v>5021</v>
      </c>
    </row>
    <row r="355" spans="1:21" x14ac:dyDescent="0.15">
      <c r="A355">
        <f t="shared" si="31"/>
        <v>5033</v>
      </c>
      <c r="B355">
        <f t="shared" si="34"/>
        <v>5</v>
      </c>
      <c r="C355" s="9"/>
      <c r="D355" s="9">
        <v>33</v>
      </c>
      <c r="E355" s="10" t="s">
        <v>57</v>
      </c>
      <c r="F355" t="str">
        <f t="shared" si="29"/>
        <v>#xie_dengyunlv.png</v>
      </c>
      <c r="G355">
        <v>3</v>
      </c>
      <c r="H355" s="5" t="s">
        <v>108</v>
      </c>
      <c r="I355" s="9">
        <v>44099</v>
      </c>
      <c r="J355">
        <v>1</v>
      </c>
      <c r="K355" s="9">
        <v>4</v>
      </c>
      <c r="L355" t="s">
        <v>111</v>
      </c>
      <c r="M355" s="9"/>
      <c r="N355">
        <v>0</v>
      </c>
      <c r="O355">
        <f>VLOOKUP(B355,Sheet1!A:G,7,0)</f>
        <v>5</v>
      </c>
      <c r="P355">
        <f>[1]装备属性分配!$F137</f>
        <v>5157</v>
      </c>
      <c r="Q355">
        <f t="shared" si="32"/>
        <v>5</v>
      </c>
      <c r="R355">
        <f t="shared" si="30"/>
        <v>135</v>
      </c>
      <c r="T355">
        <f t="shared" si="33"/>
        <v>6</v>
      </c>
      <c r="U355">
        <f>ROUND(P355*VLOOKUP(O355,[1]期望属性!$E$23:$F$38,2,0),0)</f>
        <v>5157</v>
      </c>
    </row>
    <row r="356" spans="1:21" x14ac:dyDescent="0.15">
      <c r="A356">
        <f t="shared" si="31"/>
        <v>5034</v>
      </c>
      <c r="B356">
        <f t="shared" si="34"/>
        <v>5</v>
      </c>
      <c r="C356" s="9"/>
      <c r="D356" s="9">
        <v>34</v>
      </c>
      <c r="E356" s="10" t="s">
        <v>57</v>
      </c>
      <c r="F356" t="str">
        <f t="shared" si="29"/>
        <v>#xie_dengyunlv.png</v>
      </c>
      <c r="G356">
        <v>3</v>
      </c>
      <c r="H356" s="5" t="s">
        <v>108</v>
      </c>
      <c r="I356" s="9">
        <v>47375</v>
      </c>
      <c r="J356">
        <v>1</v>
      </c>
      <c r="K356" s="9">
        <v>4</v>
      </c>
      <c r="L356" t="s">
        <v>111</v>
      </c>
      <c r="M356" s="9"/>
      <c r="N356">
        <v>0</v>
      </c>
      <c r="O356">
        <f>VLOOKUP(B356,Sheet1!A:G,7,0)</f>
        <v>5</v>
      </c>
      <c r="P356">
        <f>[1]装备属性分配!$F138</f>
        <v>5292</v>
      </c>
      <c r="Q356">
        <f t="shared" si="32"/>
        <v>5</v>
      </c>
      <c r="R356">
        <f t="shared" si="30"/>
        <v>136</v>
      </c>
      <c r="T356">
        <f t="shared" si="33"/>
        <v>6</v>
      </c>
      <c r="U356">
        <f>ROUND(P356*VLOOKUP(O356,[1]期望属性!$E$23:$F$38,2,0),0)</f>
        <v>5292</v>
      </c>
    </row>
    <row r="357" spans="1:21" x14ac:dyDescent="0.15">
      <c r="A357">
        <f t="shared" si="31"/>
        <v>5035</v>
      </c>
      <c r="B357">
        <f t="shared" si="34"/>
        <v>5</v>
      </c>
      <c r="C357" s="9"/>
      <c r="D357" s="9">
        <v>35</v>
      </c>
      <c r="E357" s="10" t="s">
        <v>57</v>
      </c>
      <c r="F357" t="str">
        <f t="shared" si="29"/>
        <v>#xie_dengyunlv.png</v>
      </c>
      <c r="G357">
        <v>3</v>
      </c>
      <c r="H357" s="5" t="s">
        <v>108</v>
      </c>
      <c r="I357" s="9">
        <v>50788</v>
      </c>
      <c r="J357">
        <v>1</v>
      </c>
      <c r="K357" s="9">
        <v>4</v>
      </c>
      <c r="L357" t="s">
        <v>111</v>
      </c>
      <c r="M357" s="9"/>
      <c r="N357">
        <v>0</v>
      </c>
      <c r="O357">
        <f>VLOOKUP(B357,Sheet1!A:G,7,0)</f>
        <v>5</v>
      </c>
      <c r="P357">
        <f>[1]装备属性分配!$F139</f>
        <v>5428</v>
      </c>
      <c r="Q357">
        <f t="shared" si="32"/>
        <v>5</v>
      </c>
      <c r="R357">
        <f t="shared" si="30"/>
        <v>136</v>
      </c>
      <c r="T357">
        <f t="shared" si="33"/>
        <v>6</v>
      </c>
      <c r="U357">
        <f>ROUND(P357*VLOOKUP(O357,[1]期望属性!$E$23:$F$38,2,0),0)</f>
        <v>5428</v>
      </c>
    </row>
    <row r="358" spans="1:21" x14ac:dyDescent="0.15">
      <c r="A358">
        <f t="shared" si="31"/>
        <v>5036</v>
      </c>
      <c r="B358">
        <f t="shared" si="34"/>
        <v>5</v>
      </c>
      <c r="C358" s="9"/>
      <c r="D358" s="9">
        <v>36</v>
      </c>
      <c r="E358" s="10" t="s">
        <v>57</v>
      </c>
      <c r="F358" t="str">
        <f t="shared" si="29"/>
        <v>#xie_dengyunlv.png</v>
      </c>
      <c r="G358">
        <v>3</v>
      </c>
      <c r="H358" s="5" t="s">
        <v>108</v>
      </c>
      <c r="I358" s="9">
        <v>54340</v>
      </c>
      <c r="J358">
        <v>1</v>
      </c>
      <c r="K358" s="9">
        <v>4</v>
      </c>
      <c r="L358" t="s">
        <v>111</v>
      </c>
      <c r="M358" s="9"/>
      <c r="N358">
        <v>0</v>
      </c>
      <c r="O358">
        <f>VLOOKUP(B358,Sheet1!A:G,7,0)</f>
        <v>5</v>
      </c>
      <c r="P358">
        <f>[1]装备属性分配!$F140</f>
        <v>5564</v>
      </c>
      <c r="Q358">
        <f t="shared" si="32"/>
        <v>5</v>
      </c>
      <c r="R358">
        <f t="shared" si="30"/>
        <v>136</v>
      </c>
      <c r="T358">
        <f t="shared" si="33"/>
        <v>6</v>
      </c>
      <c r="U358">
        <f>ROUND(P358*VLOOKUP(O358,[1]期望属性!$E$23:$F$38,2,0),0)</f>
        <v>5564</v>
      </c>
    </row>
    <row r="359" spans="1:21" x14ac:dyDescent="0.15">
      <c r="A359">
        <f t="shared" si="31"/>
        <v>5037</v>
      </c>
      <c r="B359">
        <f t="shared" si="34"/>
        <v>5</v>
      </c>
      <c r="C359" s="9"/>
      <c r="D359" s="9">
        <v>37</v>
      </c>
      <c r="E359" s="10" t="s">
        <v>57</v>
      </c>
      <c r="F359" t="str">
        <f t="shared" si="29"/>
        <v>#xie_dengyunlv.png</v>
      </c>
      <c r="G359">
        <v>3</v>
      </c>
      <c r="H359" s="5" t="s">
        <v>108</v>
      </c>
      <c r="I359" s="9">
        <v>58034</v>
      </c>
      <c r="J359">
        <v>1</v>
      </c>
      <c r="K359" s="9">
        <v>4</v>
      </c>
      <c r="L359" t="s">
        <v>111</v>
      </c>
      <c r="M359" s="9"/>
      <c r="N359">
        <v>0</v>
      </c>
      <c r="O359">
        <f>VLOOKUP(B359,Sheet1!A:G,7,0)</f>
        <v>5</v>
      </c>
      <c r="P359">
        <f>[1]装备属性分配!$F141</f>
        <v>5700</v>
      </c>
      <c r="Q359">
        <f t="shared" si="32"/>
        <v>5</v>
      </c>
      <c r="R359">
        <f t="shared" si="30"/>
        <v>135</v>
      </c>
      <c r="T359">
        <f t="shared" si="33"/>
        <v>6</v>
      </c>
      <c r="U359">
        <f>ROUND(P359*VLOOKUP(O359,[1]期望属性!$E$23:$F$38,2,0),0)</f>
        <v>5700</v>
      </c>
    </row>
    <row r="360" spans="1:21" x14ac:dyDescent="0.15">
      <c r="A360">
        <f t="shared" si="31"/>
        <v>5038</v>
      </c>
      <c r="B360">
        <f t="shared" si="34"/>
        <v>5</v>
      </c>
      <c r="C360" s="9"/>
      <c r="D360" s="9">
        <v>38</v>
      </c>
      <c r="E360" s="10" t="s">
        <v>57</v>
      </c>
      <c r="F360" t="str">
        <f t="shared" si="29"/>
        <v>#xie_dengyunlv.png</v>
      </c>
      <c r="G360">
        <v>3</v>
      </c>
      <c r="H360" s="5" t="s">
        <v>108</v>
      </c>
      <c r="I360" s="9">
        <v>61870</v>
      </c>
      <c r="J360">
        <v>1</v>
      </c>
      <c r="K360" s="9">
        <v>4</v>
      </c>
      <c r="L360" t="s">
        <v>111</v>
      </c>
      <c r="M360" s="9"/>
      <c r="N360">
        <v>0</v>
      </c>
      <c r="O360">
        <f>VLOOKUP(B360,Sheet1!A:G,7,0)</f>
        <v>5</v>
      </c>
      <c r="P360">
        <f>[1]装备属性分配!$F142</f>
        <v>5835</v>
      </c>
      <c r="Q360">
        <f t="shared" si="32"/>
        <v>5</v>
      </c>
      <c r="R360">
        <f t="shared" si="30"/>
        <v>136</v>
      </c>
      <c r="T360">
        <f t="shared" si="33"/>
        <v>6</v>
      </c>
      <c r="U360">
        <f>ROUND(P360*VLOOKUP(O360,[1]期望属性!$E$23:$F$38,2,0),0)</f>
        <v>5835</v>
      </c>
    </row>
    <row r="361" spans="1:21" x14ac:dyDescent="0.15">
      <c r="A361">
        <f t="shared" si="31"/>
        <v>5039</v>
      </c>
      <c r="B361">
        <f t="shared" si="34"/>
        <v>5</v>
      </c>
      <c r="C361" s="9"/>
      <c r="D361" s="9">
        <v>39</v>
      </c>
      <c r="E361" s="10" t="s">
        <v>57</v>
      </c>
      <c r="F361" t="str">
        <f t="shared" si="29"/>
        <v>#xie_dengyunlv.png</v>
      </c>
      <c r="G361">
        <v>3</v>
      </c>
      <c r="H361" s="5" t="s">
        <v>108</v>
      </c>
      <c r="I361" s="9">
        <v>65849</v>
      </c>
      <c r="J361">
        <v>3001</v>
      </c>
      <c r="K361" s="9">
        <f>M361</f>
        <v>50</v>
      </c>
      <c r="L361">
        <v>3002</v>
      </c>
      <c r="M361" s="9">
        <v>50</v>
      </c>
      <c r="N361">
        <v>1</v>
      </c>
      <c r="O361">
        <f>VLOOKUP(B361,Sheet1!A:G,7,0)</f>
        <v>5</v>
      </c>
      <c r="P361">
        <f>[1]装备属性分配!$F143</f>
        <v>5971</v>
      </c>
      <c r="Q361">
        <f t="shared" si="32"/>
        <v>5</v>
      </c>
      <c r="R361">
        <f t="shared" si="30"/>
        <v>1663</v>
      </c>
      <c r="T361">
        <f t="shared" si="33"/>
        <v>6</v>
      </c>
      <c r="U361">
        <f>ROUND(P361*VLOOKUP(O361,[1]期望属性!$E$23:$F$38,2,0),0)</f>
        <v>5971</v>
      </c>
    </row>
    <row r="362" spans="1:21" x14ac:dyDescent="0.15">
      <c r="A362">
        <f t="shared" si="31"/>
        <v>5040</v>
      </c>
      <c r="B362">
        <f t="shared" si="34"/>
        <v>5</v>
      </c>
      <c r="C362" s="9"/>
      <c r="D362" s="9">
        <v>40</v>
      </c>
      <c r="E362" s="10" t="s">
        <v>62</v>
      </c>
      <c r="F362" t="str">
        <f t="shared" si="29"/>
        <v>#xie_houdixue.png</v>
      </c>
      <c r="G362">
        <v>3</v>
      </c>
      <c r="H362" s="5" t="s">
        <v>109</v>
      </c>
      <c r="I362" s="9">
        <v>69975</v>
      </c>
      <c r="J362">
        <v>1</v>
      </c>
      <c r="K362" s="9">
        <v>4</v>
      </c>
      <c r="L362" t="s">
        <v>111</v>
      </c>
      <c r="M362" s="9"/>
      <c r="N362">
        <v>0</v>
      </c>
      <c r="O362">
        <f>VLOOKUP(B362,Sheet1!A:G,7,0)</f>
        <v>5</v>
      </c>
      <c r="P362">
        <f>[1]装备属性分配!$F144</f>
        <v>7634</v>
      </c>
      <c r="Q362">
        <f t="shared" si="32"/>
        <v>5</v>
      </c>
      <c r="R362">
        <f t="shared" si="30"/>
        <v>169</v>
      </c>
      <c r="T362">
        <f t="shared" si="33"/>
        <v>6</v>
      </c>
      <c r="U362">
        <f>ROUND(P362*VLOOKUP(O362,[1]期望属性!$E$23:$F$38,2,0),0)</f>
        <v>7634</v>
      </c>
    </row>
    <row r="363" spans="1:21" x14ac:dyDescent="0.15">
      <c r="A363">
        <f t="shared" si="31"/>
        <v>5041</v>
      </c>
      <c r="B363">
        <f t="shared" si="34"/>
        <v>5</v>
      </c>
      <c r="C363" s="9"/>
      <c r="D363" s="9">
        <v>41</v>
      </c>
      <c r="E363" s="10" t="s">
        <v>62</v>
      </c>
      <c r="F363" t="str">
        <f t="shared" si="29"/>
        <v>#xie_houdixue.png</v>
      </c>
      <c r="G363">
        <v>3</v>
      </c>
      <c r="H363" s="5" t="s">
        <v>109</v>
      </c>
      <c r="I363" s="9">
        <v>74247</v>
      </c>
      <c r="J363">
        <v>1</v>
      </c>
      <c r="K363" s="9">
        <v>6</v>
      </c>
      <c r="L363" t="s">
        <v>111</v>
      </c>
      <c r="M363" s="9"/>
      <c r="N363">
        <v>0</v>
      </c>
      <c r="O363">
        <f>VLOOKUP(B363,Sheet1!A:G,7,0)</f>
        <v>5</v>
      </c>
      <c r="P363">
        <f>[1]装备属性分配!$F145</f>
        <v>7803</v>
      </c>
      <c r="Q363">
        <f t="shared" si="32"/>
        <v>5</v>
      </c>
      <c r="R363">
        <f t="shared" si="30"/>
        <v>170</v>
      </c>
      <c r="T363">
        <f t="shared" si="33"/>
        <v>6</v>
      </c>
      <c r="U363">
        <f>ROUND(P363*VLOOKUP(O363,[1]期望属性!$E$23:$F$38,2,0),0)</f>
        <v>7803</v>
      </c>
    </row>
    <row r="364" spans="1:21" x14ac:dyDescent="0.15">
      <c r="A364">
        <f t="shared" si="31"/>
        <v>5042</v>
      </c>
      <c r="B364">
        <f t="shared" si="34"/>
        <v>5</v>
      </c>
      <c r="C364" s="9"/>
      <c r="D364" s="9">
        <v>42</v>
      </c>
      <c r="E364" s="10" t="s">
        <v>62</v>
      </c>
      <c r="F364" t="str">
        <f t="shared" si="29"/>
        <v>#xie_houdixue.png</v>
      </c>
      <c r="G364">
        <v>3</v>
      </c>
      <c r="H364" s="5" t="s">
        <v>109</v>
      </c>
      <c r="I364" s="9">
        <v>78668</v>
      </c>
      <c r="J364">
        <v>1</v>
      </c>
      <c r="K364" s="9">
        <v>6</v>
      </c>
      <c r="L364" t="s">
        <v>111</v>
      </c>
      <c r="M364" s="9"/>
      <c r="N364">
        <v>0</v>
      </c>
      <c r="O364">
        <f>VLOOKUP(B364,Sheet1!A:G,7,0)</f>
        <v>5</v>
      </c>
      <c r="P364">
        <f>[1]装备属性分配!$F146</f>
        <v>7973</v>
      </c>
      <c r="Q364">
        <f t="shared" si="32"/>
        <v>5</v>
      </c>
      <c r="R364">
        <f t="shared" si="30"/>
        <v>170</v>
      </c>
      <c r="T364">
        <f t="shared" si="33"/>
        <v>6</v>
      </c>
      <c r="U364">
        <f>ROUND(P364*VLOOKUP(O364,[1]期望属性!$E$23:$F$38,2,0),0)</f>
        <v>7973</v>
      </c>
    </row>
    <row r="365" spans="1:21" x14ac:dyDescent="0.15">
      <c r="A365">
        <f t="shared" si="31"/>
        <v>5043</v>
      </c>
      <c r="B365">
        <f t="shared" si="34"/>
        <v>5</v>
      </c>
      <c r="C365" s="9"/>
      <c r="D365" s="9">
        <v>43</v>
      </c>
      <c r="E365" s="10" t="s">
        <v>62</v>
      </c>
      <c r="F365" t="str">
        <f t="shared" si="29"/>
        <v>#xie_houdixue.png</v>
      </c>
      <c r="G365">
        <v>3</v>
      </c>
      <c r="H365" s="5" t="s">
        <v>109</v>
      </c>
      <c r="I365" s="9">
        <v>83238</v>
      </c>
      <c r="J365">
        <v>1</v>
      </c>
      <c r="K365" s="9">
        <v>6</v>
      </c>
      <c r="L365" t="s">
        <v>111</v>
      </c>
      <c r="M365" s="9"/>
      <c r="N365">
        <v>0</v>
      </c>
      <c r="O365">
        <f>VLOOKUP(B365,Sheet1!A:G,7,0)</f>
        <v>5</v>
      </c>
      <c r="P365">
        <f>[1]装备属性分配!$F147</f>
        <v>8143</v>
      </c>
      <c r="Q365">
        <f t="shared" si="32"/>
        <v>5</v>
      </c>
      <c r="R365">
        <f t="shared" si="30"/>
        <v>169</v>
      </c>
      <c r="T365">
        <f t="shared" si="33"/>
        <v>6</v>
      </c>
      <c r="U365">
        <f>ROUND(P365*VLOOKUP(O365,[1]期望属性!$E$23:$F$38,2,0),0)</f>
        <v>8143</v>
      </c>
    </row>
    <row r="366" spans="1:21" x14ac:dyDescent="0.15">
      <c r="A366">
        <f t="shared" si="31"/>
        <v>5044</v>
      </c>
      <c r="B366">
        <f t="shared" si="34"/>
        <v>5</v>
      </c>
      <c r="C366" s="9"/>
      <c r="D366" s="9">
        <v>44</v>
      </c>
      <c r="E366" s="10" t="s">
        <v>62</v>
      </c>
      <c r="F366" t="str">
        <f t="shared" si="29"/>
        <v>#xie_houdixue.png</v>
      </c>
      <c r="G366">
        <v>3</v>
      </c>
      <c r="H366" s="5" t="s">
        <v>109</v>
      </c>
      <c r="I366" s="9">
        <v>87960</v>
      </c>
      <c r="J366">
        <v>1</v>
      </c>
      <c r="K366" s="9">
        <v>6</v>
      </c>
      <c r="L366" t="s">
        <v>111</v>
      </c>
      <c r="M366" s="9"/>
      <c r="N366">
        <v>0</v>
      </c>
      <c r="O366">
        <f>VLOOKUP(B366,Sheet1!A:G,7,0)</f>
        <v>5</v>
      </c>
      <c r="P366">
        <f>[1]装备属性分配!$F148</f>
        <v>8312</v>
      </c>
      <c r="Q366">
        <f t="shared" si="32"/>
        <v>5</v>
      </c>
      <c r="R366">
        <f t="shared" si="30"/>
        <v>170</v>
      </c>
      <c r="T366">
        <f t="shared" si="33"/>
        <v>6</v>
      </c>
      <c r="U366">
        <f>ROUND(P366*VLOOKUP(O366,[1]期望属性!$E$23:$F$38,2,0),0)</f>
        <v>8312</v>
      </c>
    </row>
    <row r="367" spans="1:21" x14ac:dyDescent="0.15">
      <c r="A367">
        <f t="shared" si="31"/>
        <v>5045</v>
      </c>
      <c r="B367">
        <f t="shared" si="34"/>
        <v>5</v>
      </c>
      <c r="C367" s="9"/>
      <c r="D367" s="9">
        <v>45</v>
      </c>
      <c r="E367" s="10" t="s">
        <v>62</v>
      </c>
      <c r="F367" t="str">
        <f t="shared" si="29"/>
        <v>#xie_houdixue.png</v>
      </c>
      <c r="G367">
        <v>3</v>
      </c>
      <c r="H367" s="5" t="s">
        <v>109</v>
      </c>
      <c r="I367" s="9">
        <v>92834</v>
      </c>
      <c r="J367">
        <v>1</v>
      </c>
      <c r="K367" s="9">
        <v>6</v>
      </c>
      <c r="L367" t="s">
        <v>111</v>
      </c>
      <c r="M367" s="9"/>
      <c r="N367">
        <v>0</v>
      </c>
      <c r="O367">
        <f>VLOOKUP(B367,Sheet1!A:G,7,0)</f>
        <v>5</v>
      </c>
      <c r="P367">
        <f>[1]装备属性分配!$F149</f>
        <v>8482</v>
      </c>
      <c r="Q367">
        <f t="shared" si="32"/>
        <v>5</v>
      </c>
      <c r="R367">
        <f t="shared" si="30"/>
        <v>170</v>
      </c>
      <c r="T367">
        <f t="shared" si="33"/>
        <v>6</v>
      </c>
      <c r="U367">
        <f>ROUND(P367*VLOOKUP(O367,[1]期望属性!$E$23:$F$38,2,0),0)</f>
        <v>8482</v>
      </c>
    </row>
    <row r="368" spans="1:21" x14ac:dyDescent="0.15">
      <c r="A368">
        <f t="shared" si="31"/>
        <v>5046</v>
      </c>
      <c r="B368">
        <f t="shared" si="34"/>
        <v>5</v>
      </c>
      <c r="C368" s="9"/>
      <c r="D368" s="9">
        <v>46</v>
      </c>
      <c r="E368" s="10" t="s">
        <v>62</v>
      </c>
      <c r="F368" t="str">
        <f t="shared" si="29"/>
        <v>#xie_houdixue.png</v>
      </c>
      <c r="G368">
        <v>3</v>
      </c>
      <c r="H368" s="5" t="s">
        <v>109</v>
      </c>
      <c r="I368" s="9">
        <v>97863</v>
      </c>
      <c r="J368">
        <v>1</v>
      </c>
      <c r="K368" s="9">
        <v>8</v>
      </c>
      <c r="L368" t="s">
        <v>111</v>
      </c>
      <c r="M368" s="9"/>
      <c r="N368">
        <v>0</v>
      </c>
      <c r="O368">
        <f>VLOOKUP(B368,Sheet1!A:G,7,0)</f>
        <v>5</v>
      </c>
      <c r="P368">
        <f>[1]装备属性分配!$F150</f>
        <v>8652</v>
      </c>
      <c r="Q368">
        <f t="shared" si="32"/>
        <v>5</v>
      </c>
      <c r="R368">
        <f t="shared" si="30"/>
        <v>169</v>
      </c>
      <c r="T368">
        <f t="shared" si="33"/>
        <v>6</v>
      </c>
      <c r="U368">
        <f>ROUND(P368*VLOOKUP(O368,[1]期望属性!$E$23:$F$38,2,0),0)</f>
        <v>8652</v>
      </c>
    </row>
    <row r="369" spans="1:21" x14ac:dyDescent="0.15">
      <c r="A369">
        <f t="shared" si="31"/>
        <v>5047</v>
      </c>
      <c r="B369">
        <f t="shared" si="34"/>
        <v>5</v>
      </c>
      <c r="C369" s="9"/>
      <c r="D369" s="9">
        <v>47</v>
      </c>
      <c r="E369" s="10" t="s">
        <v>62</v>
      </c>
      <c r="F369" t="str">
        <f t="shared" si="29"/>
        <v>#xie_houdixue.png</v>
      </c>
      <c r="G369">
        <v>3</v>
      </c>
      <c r="H369" s="5" t="s">
        <v>109</v>
      </c>
      <c r="I369" s="9">
        <v>103046</v>
      </c>
      <c r="J369">
        <v>1</v>
      </c>
      <c r="K369" s="9">
        <v>8</v>
      </c>
      <c r="L369" t="s">
        <v>111</v>
      </c>
      <c r="M369" s="9"/>
      <c r="N369">
        <v>0</v>
      </c>
      <c r="O369">
        <f>VLOOKUP(B369,Sheet1!A:G,7,0)</f>
        <v>5</v>
      </c>
      <c r="P369">
        <f>[1]装备属性分配!$F151</f>
        <v>8821</v>
      </c>
      <c r="Q369">
        <f t="shared" si="32"/>
        <v>5</v>
      </c>
      <c r="R369">
        <f t="shared" si="30"/>
        <v>170</v>
      </c>
      <c r="T369">
        <f t="shared" si="33"/>
        <v>6</v>
      </c>
      <c r="U369">
        <f>ROUND(P369*VLOOKUP(O369,[1]期望属性!$E$23:$F$38,2,0),0)</f>
        <v>8821</v>
      </c>
    </row>
    <row r="370" spans="1:21" x14ac:dyDescent="0.15">
      <c r="A370">
        <f t="shared" si="31"/>
        <v>5048</v>
      </c>
      <c r="B370">
        <f t="shared" si="34"/>
        <v>5</v>
      </c>
      <c r="C370" s="9"/>
      <c r="D370" s="9">
        <v>48</v>
      </c>
      <c r="E370" s="10" t="s">
        <v>62</v>
      </c>
      <c r="F370" t="str">
        <f t="shared" si="29"/>
        <v>#xie_houdixue.png</v>
      </c>
      <c r="G370">
        <v>3</v>
      </c>
      <c r="H370" s="5" t="s">
        <v>109</v>
      </c>
      <c r="I370" s="9">
        <v>108387</v>
      </c>
      <c r="J370">
        <v>1</v>
      </c>
      <c r="K370" s="9">
        <v>8</v>
      </c>
      <c r="L370" t="s">
        <v>111</v>
      </c>
      <c r="M370" s="9"/>
      <c r="N370">
        <v>0</v>
      </c>
      <c r="O370">
        <f>VLOOKUP(B370,Sheet1!A:G,7,0)</f>
        <v>5</v>
      </c>
      <c r="P370">
        <f>[1]装备属性分配!$F152</f>
        <v>8991</v>
      </c>
      <c r="Q370">
        <f t="shared" si="32"/>
        <v>5</v>
      </c>
      <c r="R370">
        <f t="shared" si="30"/>
        <v>169</v>
      </c>
      <c r="T370">
        <f t="shared" si="33"/>
        <v>6</v>
      </c>
      <c r="U370">
        <f>ROUND(P370*VLOOKUP(O370,[1]期望属性!$E$23:$F$38,2,0),0)</f>
        <v>8991</v>
      </c>
    </row>
    <row r="371" spans="1:21" x14ac:dyDescent="0.15">
      <c r="A371">
        <f t="shared" si="31"/>
        <v>5049</v>
      </c>
      <c r="B371">
        <f t="shared" si="34"/>
        <v>5</v>
      </c>
      <c r="C371" s="9"/>
      <c r="D371" s="9">
        <v>49</v>
      </c>
      <c r="E371" s="10" t="s">
        <v>62</v>
      </c>
      <c r="F371" t="str">
        <f t="shared" si="29"/>
        <v>#xie_houdixue.png</v>
      </c>
      <c r="G371">
        <v>3</v>
      </c>
      <c r="H371" s="5" t="s">
        <v>109</v>
      </c>
      <c r="I371" s="9">
        <v>113886</v>
      </c>
      <c r="J371">
        <v>4001</v>
      </c>
      <c r="K371" s="9">
        <f>M371</f>
        <v>85</v>
      </c>
      <c r="L371">
        <v>4002</v>
      </c>
      <c r="M371" s="9">
        <v>85</v>
      </c>
      <c r="N371">
        <v>1</v>
      </c>
      <c r="O371">
        <f>VLOOKUP(B371,Sheet1!A:G,7,0)</f>
        <v>5</v>
      </c>
      <c r="P371">
        <f>[1]装备属性分配!$F153</f>
        <v>9160</v>
      </c>
      <c r="Q371">
        <f t="shared" si="32"/>
        <v>5</v>
      </c>
      <c r="R371">
        <f t="shared" si="30"/>
        <v>2036</v>
      </c>
      <c r="T371">
        <f t="shared" si="33"/>
        <v>6</v>
      </c>
      <c r="U371">
        <f>ROUND(P371*VLOOKUP(O371,[1]期望属性!$E$23:$F$38,2,0),0)</f>
        <v>9160</v>
      </c>
    </row>
    <row r="372" spans="1:21" x14ac:dyDescent="0.15">
      <c r="A372">
        <f t="shared" si="31"/>
        <v>5050</v>
      </c>
      <c r="B372">
        <f t="shared" si="34"/>
        <v>5</v>
      </c>
      <c r="C372" s="9"/>
      <c r="D372" s="9">
        <v>50</v>
      </c>
      <c r="E372" s="10" t="s">
        <v>67</v>
      </c>
      <c r="F372" t="str">
        <f t="shared" si="29"/>
        <v>#xie_chaofangxue.png</v>
      </c>
      <c r="G372">
        <v>4</v>
      </c>
      <c r="H372" s="5" t="s">
        <v>108</v>
      </c>
      <c r="I372" s="9">
        <v>119544</v>
      </c>
      <c r="J372">
        <v>1</v>
      </c>
      <c r="K372" s="9">
        <v>8</v>
      </c>
      <c r="L372" t="s">
        <v>111</v>
      </c>
      <c r="M372" s="9"/>
      <c r="N372">
        <v>0</v>
      </c>
      <c r="O372">
        <f>VLOOKUP(B372,Sheet1!A:G,7,0)</f>
        <v>5</v>
      </c>
      <c r="P372">
        <f>[1]装备属性分配!$F154</f>
        <v>11196</v>
      </c>
      <c r="Q372">
        <f t="shared" si="32"/>
        <v>5</v>
      </c>
      <c r="R372">
        <f t="shared" si="30"/>
        <v>204</v>
      </c>
      <c r="T372">
        <f t="shared" si="33"/>
        <v>6</v>
      </c>
      <c r="U372">
        <f>ROUND(P372*VLOOKUP(O372,[1]期望属性!$E$23:$F$38,2,0),0)</f>
        <v>11196</v>
      </c>
    </row>
    <row r="373" spans="1:21" x14ac:dyDescent="0.15">
      <c r="A373">
        <f t="shared" si="31"/>
        <v>5051</v>
      </c>
      <c r="B373">
        <f t="shared" si="34"/>
        <v>5</v>
      </c>
      <c r="C373" s="9"/>
      <c r="D373" s="9">
        <v>51</v>
      </c>
      <c r="E373" s="10" t="s">
        <v>67</v>
      </c>
      <c r="F373" t="str">
        <f t="shared" si="29"/>
        <v>#xie_chaofangxue.png</v>
      </c>
      <c r="G373">
        <v>4</v>
      </c>
      <c r="H373" s="5" t="s">
        <v>108</v>
      </c>
      <c r="I373" s="9">
        <v>125362</v>
      </c>
      <c r="J373">
        <v>1</v>
      </c>
      <c r="K373" s="9">
        <v>10</v>
      </c>
      <c r="L373" t="s">
        <v>111</v>
      </c>
      <c r="M373" s="9"/>
      <c r="N373">
        <v>0</v>
      </c>
      <c r="O373">
        <f>VLOOKUP(B373,Sheet1!A:G,7,0)</f>
        <v>5</v>
      </c>
      <c r="P373">
        <f>[1]装备属性分配!$F155</f>
        <v>11400</v>
      </c>
      <c r="Q373">
        <f t="shared" si="32"/>
        <v>5</v>
      </c>
      <c r="R373">
        <f t="shared" si="30"/>
        <v>203</v>
      </c>
      <c r="T373">
        <f t="shared" si="33"/>
        <v>6</v>
      </c>
      <c r="U373">
        <f>ROUND(P373*VLOOKUP(O373,[1]期望属性!$E$23:$F$38,2,0),0)</f>
        <v>11400</v>
      </c>
    </row>
    <row r="374" spans="1:21" x14ac:dyDescent="0.15">
      <c r="A374">
        <f t="shared" si="31"/>
        <v>5052</v>
      </c>
      <c r="B374">
        <f t="shared" si="34"/>
        <v>5</v>
      </c>
      <c r="C374" s="9"/>
      <c r="D374" s="9">
        <v>52</v>
      </c>
      <c r="E374" s="10" t="s">
        <v>67</v>
      </c>
      <c r="F374" t="str">
        <f t="shared" si="29"/>
        <v>#xie_chaofangxue.png</v>
      </c>
      <c r="G374">
        <v>4</v>
      </c>
      <c r="H374" s="5" t="s">
        <v>108</v>
      </c>
      <c r="I374" s="9">
        <v>131343</v>
      </c>
      <c r="J374">
        <v>1</v>
      </c>
      <c r="K374" s="9">
        <v>10</v>
      </c>
      <c r="L374" t="s">
        <v>111</v>
      </c>
      <c r="M374" s="9"/>
      <c r="N374">
        <v>0</v>
      </c>
      <c r="O374">
        <f>VLOOKUP(B374,Sheet1!A:G,7,0)</f>
        <v>5</v>
      </c>
      <c r="P374">
        <f>[1]装备属性分配!$F156</f>
        <v>11603</v>
      </c>
      <c r="Q374">
        <f t="shared" si="32"/>
        <v>5</v>
      </c>
      <c r="R374">
        <f t="shared" si="30"/>
        <v>204</v>
      </c>
      <c r="T374">
        <f t="shared" si="33"/>
        <v>6</v>
      </c>
      <c r="U374">
        <f>ROUND(P374*VLOOKUP(O374,[1]期望属性!$E$23:$F$38,2,0),0)</f>
        <v>11603</v>
      </c>
    </row>
    <row r="375" spans="1:21" x14ac:dyDescent="0.15">
      <c r="A375">
        <f t="shared" si="31"/>
        <v>5053</v>
      </c>
      <c r="B375">
        <f t="shared" si="34"/>
        <v>5</v>
      </c>
      <c r="C375" s="9"/>
      <c r="D375" s="9">
        <v>53</v>
      </c>
      <c r="E375" s="10" t="s">
        <v>67</v>
      </c>
      <c r="F375" t="str">
        <f t="shared" si="29"/>
        <v>#xie_chaofangxue.png</v>
      </c>
      <c r="G375">
        <v>4</v>
      </c>
      <c r="H375" s="5" t="s">
        <v>108</v>
      </c>
      <c r="I375" s="9">
        <v>137487</v>
      </c>
      <c r="J375">
        <v>1</v>
      </c>
      <c r="K375" s="9">
        <v>10</v>
      </c>
      <c r="L375" t="s">
        <v>111</v>
      </c>
      <c r="M375" s="9"/>
      <c r="N375">
        <v>0</v>
      </c>
      <c r="O375">
        <f>VLOOKUP(B375,Sheet1!A:G,7,0)</f>
        <v>5</v>
      </c>
      <c r="P375">
        <f>[1]装备属性分配!$F157</f>
        <v>11807</v>
      </c>
      <c r="Q375">
        <f t="shared" si="32"/>
        <v>5</v>
      </c>
      <c r="R375">
        <f t="shared" si="30"/>
        <v>204</v>
      </c>
      <c r="T375">
        <f t="shared" si="33"/>
        <v>6</v>
      </c>
      <c r="U375">
        <f>ROUND(P375*VLOOKUP(O375,[1]期望属性!$E$23:$F$38,2,0),0)</f>
        <v>11807</v>
      </c>
    </row>
    <row r="376" spans="1:21" x14ac:dyDescent="0.15">
      <c r="A376">
        <f t="shared" si="31"/>
        <v>5054</v>
      </c>
      <c r="B376">
        <f t="shared" si="34"/>
        <v>5</v>
      </c>
      <c r="C376" s="9"/>
      <c r="D376" s="9">
        <v>54</v>
      </c>
      <c r="E376" s="10" t="s">
        <v>67</v>
      </c>
      <c r="F376" t="str">
        <f t="shared" si="29"/>
        <v>#xie_chaofangxue.png</v>
      </c>
      <c r="G376">
        <v>4</v>
      </c>
      <c r="H376" s="5" t="s">
        <v>108</v>
      </c>
      <c r="I376" s="9">
        <v>143795</v>
      </c>
      <c r="J376">
        <v>1</v>
      </c>
      <c r="K376" s="9">
        <v>10</v>
      </c>
      <c r="L376" t="s">
        <v>111</v>
      </c>
      <c r="M376" s="9"/>
      <c r="N376">
        <v>0</v>
      </c>
      <c r="O376">
        <f>VLOOKUP(B376,Sheet1!A:G,7,0)</f>
        <v>5</v>
      </c>
      <c r="P376">
        <f>[1]装备属性分配!$F158</f>
        <v>12011</v>
      </c>
      <c r="Q376">
        <f t="shared" si="32"/>
        <v>5</v>
      </c>
      <c r="R376">
        <f t="shared" si="30"/>
        <v>203</v>
      </c>
      <c r="T376">
        <f t="shared" si="33"/>
        <v>6</v>
      </c>
      <c r="U376">
        <f>ROUND(P376*VLOOKUP(O376,[1]期望属性!$E$23:$F$38,2,0),0)</f>
        <v>12011</v>
      </c>
    </row>
    <row r="377" spans="1:21" x14ac:dyDescent="0.15">
      <c r="A377">
        <f t="shared" si="31"/>
        <v>5055</v>
      </c>
      <c r="B377">
        <f t="shared" si="34"/>
        <v>5</v>
      </c>
      <c r="C377" s="9"/>
      <c r="D377" s="9">
        <v>55</v>
      </c>
      <c r="E377" s="10" t="s">
        <v>67</v>
      </c>
      <c r="F377" t="str">
        <f t="shared" si="29"/>
        <v>#xie_chaofangxue.png</v>
      </c>
      <c r="G377">
        <v>4</v>
      </c>
      <c r="H377" s="5" t="s">
        <v>108</v>
      </c>
      <c r="I377" s="9">
        <v>150269</v>
      </c>
      <c r="J377">
        <v>1</v>
      </c>
      <c r="K377" s="9">
        <v>10</v>
      </c>
      <c r="L377" t="s">
        <v>111</v>
      </c>
      <c r="M377" s="9"/>
      <c r="N377">
        <v>0</v>
      </c>
      <c r="O377">
        <f>VLOOKUP(B377,Sheet1!A:G,7,0)</f>
        <v>5</v>
      </c>
      <c r="P377">
        <f>[1]装备属性分配!$F159</f>
        <v>12214</v>
      </c>
      <c r="Q377">
        <f t="shared" si="32"/>
        <v>5</v>
      </c>
      <c r="R377">
        <f t="shared" si="30"/>
        <v>204</v>
      </c>
      <c r="T377">
        <f t="shared" si="33"/>
        <v>6</v>
      </c>
      <c r="U377">
        <f>ROUND(P377*VLOOKUP(O377,[1]期望属性!$E$23:$F$38,2,0),0)</f>
        <v>12214</v>
      </c>
    </row>
    <row r="378" spans="1:21" x14ac:dyDescent="0.15">
      <c r="A378">
        <f t="shared" si="31"/>
        <v>5056</v>
      </c>
      <c r="B378">
        <f t="shared" si="34"/>
        <v>5</v>
      </c>
      <c r="C378" s="9"/>
      <c r="D378" s="9">
        <v>56</v>
      </c>
      <c r="E378" s="10" t="s">
        <v>67</v>
      </c>
      <c r="F378" t="str">
        <f t="shared" si="29"/>
        <v>#xie_chaofangxue.png</v>
      </c>
      <c r="G378">
        <v>4</v>
      </c>
      <c r="H378" s="5" t="s">
        <v>108</v>
      </c>
      <c r="I378" s="9">
        <v>156910</v>
      </c>
      <c r="J378">
        <v>1</v>
      </c>
      <c r="K378" s="9">
        <v>15</v>
      </c>
      <c r="L378" t="s">
        <v>111</v>
      </c>
      <c r="M378" s="9"/>
      <c r="N378">
        <v>0</v>
      </c>
      <c r="O378">
        <f>VLOOKUP(B378,Sheet1!A:G,7,0)</f>
        <v>5</v>
      </c>
      <c r="P378">
        <f>[1]装备属性分配!$F160</f>
        <v>12418</v>
      </c>
      <c r="Q378">
        <f t="shared" si="32"/>
        <v>5</v>
      </c>
      <c r="R378">
        <f t="shared" si="30"/>
        <v>203</v>
      </c>
      <c r="T378">
        <f t="shared" si="33"/>
        <v>6</v>
      </c>
      <c r="U378">
        <f>ROUND(P378*VLOOKUP(O378,[1]期望属性!$E$23:$F$38,2,0),0)</f>
        <v>12418</v>
      </c>
    </row>
    <row r="379" spans="1:21" x14ac:dyDescent="0.15">
      <c r="A379">
        <f t="shared" si="31"/>
        <v>5057</v>
      </c>
      <c r="B379">
        <f t="shared" si="34"/>
        <v>5</v>
      </c>
      <c r="C379" s="9"/>
      <c r="D379" s="9">
        <v>57</v>
      </c>
      <c r="E379" s="10" t="s">
        <v>67</v>
      </c>
      <c r="F379" t="str">
        <f t="shared" si="29"/>
        <v>#xie_chaofangxue.png</v>
      </c>
      <c r="G379">
        <v>4</v>
      </c>
      <c r="H379" s="5" t="s">
        <v>108</v>
      </c>
      <c r="I379" s="9">
        <v>163719</v>
      </c>
      <c r="J379">
        <v>1</v>
      </c>
      <c r="K379" s="9">
        <v>15</v>
      </c>
      <c r="L379" t="s">
        <v>111</v>
      </c>
      <c r="M379" s="9"/>
      <c r="N379">
        <v>0</v>
      </c>
      <c r="O379">
        <f>VLOOKUP(B379,Sheet1!A:G,7,0)</f>
        <v>5</v>
      </c>
      <c r="P379">
        <f>[1]装备属性分配!$F161</f>
        <v>12621</v>
      </c>
      <c r="Q379">
        <f t="shared" si="32"/>
        <v>5</v>
      </c>
      <c r="R379">
        <f t="shared" si="30"/>
        <v>204</v>
      </c>
      <c r="T379">
        <f t="shared" si="33"/>
        <v>6</v>
      </c>
      <c r="U379">
        <f>ROUND(P379*VLOOKUP(O379,[1]期望属性!$E$23:$F$38,2,0),0)</f>
        <v>12621</v>
      </c>
    </row>
    <row r="380" spans="1:21" x14ac:dyDescent="0.15">
      <c r="A380">
        <f t="shared" si="31"/>
        <v>5058</v>
      </c>
      <c r="B380">
        <f t="shared" si="34"/>
        <v>5</v>
      </c>
      <c r="C380" s="9"/>
      <c r="D380" s="9">
        <v>58</v>
      </c>
      <c r="E380" s="10" t="s">
        <v>67</v>
      </c>
      <c r="F380" t="str">
        <f t="shared" si="29"/>
        <v>#xie_chaofangxue.png</v>
      </c>
      <c r="G380">
        <v>4</v>
      </c>
      <c r="H380" s="5" t="s">
        <v>108</v>
      </c>
      <c r="I380" s="9">
        <v>170697</v>
      </c>
      <c r="J380">
        <v>1</v>
      </c>
      <c r="K380" s="9">
        <v>15</v>
      </c>
      <c r="L380" t="s">
        <v>111</v>
      </c>
      <c r="M380" s="9"/>
      <c r="N380">
        <v>0</v>
      </c>
      <c r="O380">
        <f>VLOOKUP(B380,Sheet1!A:G,7,0)</f>
        <v>5</v>
      </c>
      <c r="P380">
        <f>[1]装备属性分配!$F162</f>
        <v>12825</v>
      </c>
      <c r="Q380">
        <f t="shared" si="32"/>
        <v>5</v>
      </c>
      <c r="R380">
        <f t="shared" si="30"/>
        <v>203</v>
      </c>
      <c r="T380">
        <f t="shared" si="33"/>
        <v>6</v>
      </c>
      <c r="U380">
        <f>ROUND(P380*VLOOKUP(O380,[1]期望属性!$E$23:$F$38,2,0),0)</f>
        <v>12825</v>
      </c>
    </row>
    <row r="381" spans="1:21" x14ac:dyDescent="0.15">
      <c r="A381">
        <f t="shared" si="31"/>
        <v>5059</v>
      </c>
      <c r="B381">
        <f t="shared" si="34"/>
        <v>5</v>
      </c>
      <c r="C381" s="9"/>
      <c r="D381" s="9">
        <v>59</v>
      </c>
      <c r="E381" s="10" t="s">
        <v>67</v>
      </c>
      <c r="F381" t="str">
        <f t="shared" si="29"/>
        <v>#xie_chaofangxue.png</v>
      </c>
      <c r="G381">
        <v>4</v>
      </c>
      <c r="H381" s="5" t="s">
        <v>108</v>
      </c>
      <c r="I381" s="9">
        <v>177846</v>
      </c>
      <c r="J381">
        <v>5001</v>
      </c>
      <c r="K381" s="9">
        <f>M381</f>
        <v>130</v>
      </c>
      <c r="L381">
        <v>5002</v>
      </c>
      <c r="M381" s="9">
        <v>130</v>
      </c>
      <c r="N381">
        <v>1</v>
      </c>
      <c r="O381">
        <f>VLOOKUP(B381,Sheet1!A:G,7,0)</f>
        <v>5</v>
      </c>
      <c r="P381">
        <f>[1]装备属性分配!$F163</f>
        <v>13028</v>
      </c>
      <c r="Q381">
        <f t="shared" si="32"/>
        <v>5</v>
      </c>
      <c r="R381">
        <f t="shared" si="30"/>
        <v>2409</v>
      </c>
      <c r="T381">
        <f t="shared" si="33"/>
        <v>6</v>
      </c>
      <c r="U381">
        <f>ROUND(P381*VLOOKUP(O381,[1]期望属性!$E$23:$F$38,2,0),0)</f>
        <v>13028</v>
      </c>
    </row>
    <row r="382" spans="1:21" x14ac:dyDescent="0.15">
      <c r="A382">
        <f t="shared" si="31"/>
        <v>5060</v>
      </c>
      <c r="B382">
        <f t="shared" si="34"/>
        <v>5</v>
      </c>
      <c r="C382" s="9"/>
      <c r="D382" s="9">
        <v>60</v>
      </c>
      <c r="E382" s="10" t="s">
        <v>72</v>
      </c>
      <c r="F382" t="str">
        <f t="shared" si="29"/>
        <v>#xie_yulinxue.png</v>
      </c>
      <c r="G382">
        <v>4</v>
      </c>
      <c r="H382" s="5" t="s">
        <v>109</v>
      </c>
      <c r="I382" s="9">
        <v>185166</v>
      </c>
      <c r="J382">
        <v>1</v>
      </c>
      <c r="K382" s="9">
        <v>15</v>
      </c>
      <c r="L382" t="s">
        <v>111</v>
      </c>
      <c r="M382" s="9"/>
      <c r="N382">
        <v>0</v>
      </c>
      <c r="O382">
        <f>VLOOKUP(B382,Sheet1!A:G,7,0)</f>
        <v>5</v>
      </c>
      <c r="P382">
        <f>[1]装备属性分配!$F164</f>
        <v>15437</v>
      </c>
      <c r="Q382">
        <f t="shared" si="32"/>
        <v>5</v>
      </c>
      <c r="R382">
        <f t="shared" si="30"/>
        <v>238</v>
      </c>
      <c r="T382">
        <f t="shared" si="33"/>
        <v>6</v>
      </c>
      <c r="U382">
        <f>ROUND(P382*VLOOKUP(O382,[1]期望属性!$E$23:$F$38,2,0),0)</f>
        <v>15437</v>
      </c>
    </row>
    <row r="383" spans="1:21" x14ac:dyDescent="0.15">
      <c r="A383">
        <f t="shared" si="31"/>
        <v>5061</v>
      </c>
      <c r="B383">
        <f t="shared" si="34"/>
        <v>5</v>
      </c>
      <c r="C383" s="9"/>
      <c r="D383" s="9">
        <v>61</v>
      </c>
      <c r="E383" s="10" t="s">
        <v>72</v>
      </c>
      <c r="F383" t="str">
        <f t="shared" si="29"/>
        <v>#xie_yulinxue.png</v>
      </c>
      <c r="G383">
        <v>4</v>
      </c>
      <c r="H383" s="5" t="s">
        <v>109</v>
      </c>
      <c r="I383" s="9">
        <v>192660</v>
      </c>
      <c r="J383">
        <v>1</v>
      </c>
      <c r="K383" s="9">
        <v>20</v>
      </c>
      <c r="L383" t="s">
        <v>111</v>
      </c>
      <c r="M383" s="9"/>
      <c r="N383">
        <v>0</v>
      </c>
      <c r="O383">
        <f>VLOOKUP(B383,Sheet1!A:G,7,0)</f>
        <v>5</v>
      </c>
      <c r="P383">
        <f>[1]装备属性分配!$F165</f>
        <v>15675</v>
      </c>
      <c r="Q383">
        <f t="shared" si="32"/>
        <v>5</v>
      </c>
      <c r="R383">
        <f t="shared" si="30"/>
        <v>237</v>
      </c>
      <c r="T383">
        <f t="shared" si="33"/>
        <v>6</v>
      </c>
      <c r="U383">
        <f>ROUND(P383*VLOOKUP(O383,[1]期望属性!$E$23:$F$38,2,0),0)</f>
        <v>15675</v>
      </c>
    </row>
    <row r="384" spans="1:21" x14ac:dyDescent="0.15">
      <c r="A384">
        <f t="shared" si="31"/>
        <v>5062</v>
      </c>
      <c r="B384">
        <f t="shared" si="34"/>
        <v>5</v>
      </c>
      <c r="C384" s="9"/>
      <c r="D384" s="9">
        <v>62</v>
      </c>
      <c r="E384" s="10" t="s">
        <v>72</v>
      </c>
      <c r="F384" t="str">
        <f t="shared" si="29"/>
        <v>#xie_yulinxue.png</v>
      </c>
      <c r="G384">
        <v>4</v>
      </c>
      <c r="H384" s="5" t="s">
        <v>109</v>
      </c>
      <c r="I384" s="9">
        <v>200327</v>
      </c>
      <c r="J384">
        <v>1</v>
      </c>
      <c r="K384" s="9">
        <v>20</v>
      </c>
      <c r="L384" t="s">
        <v>111</v>
      </c>
      <c r="M384" s="9"/>
      <c r="N384">
        <v>0</v>
      </c>
      <c r="O384">
        <f>VLOOKUP(B384,Sheet1!A:G,7,0)</f>
        <v>5</v>
      </c>
      <c r="P384">
        <f>[1]装备属性分配!$F166</f>
        <v>15912</v>
      </c>
      <c r="Q384">
        <f t="shared" si="32"/>
        <v>5</v>
      </c>
      <c r="R384">
        <f t="shared" si="30"/>
        <v>238</v>
      </c>
      <c r="T384">
        <f t="shared" si="33"/>
        <v>6</v>
      </c>
      <c r="U384">
        <f>ROUND(P384*VLOOKUP(O384,[1]期望属性!$E$23:$F$38,2,0),0)</f>
        <v>15912</v>
      </c>
    </row>
    <row r="385" spans="1:21" x14ac:dyDescent="0.15">
      <c r="A385">
        <f t="shared" si="31"/>
        <v>5063</v>
      </c>
      <c r="B385">
        <f t="shared" si="34"/>
        <v>5</v>
      </c>
      <c r="C385" s="9"/>
      <c r="D385" s="9">
        <v>63</v>
      </c>
      <c r="E385" s="10" t="s">
        <v>72</v>
      </c>
      <c r="F385" t="str">
        <f t="shared" si="29"/>
        <v>#xie_yulinxue.png</v>
      </c>
      <c r="G385">
        <v>4</v>
      </c>
      <c r="H385" s="5" t="s">
        <v>109</v>
      </c>
      <c r="I385" s="9">
        <v>208169</v>
      </c>
      <c r="J385">
        <v>1</v>
      </c>
      <c r="K385" s="9">
        <v>20</v>
      </c>
      <c r="L385" t="s">
        <v>111</v>
      </c>
      <c r="M385" s="9"/>
      <c r="N385">
        <v>0</v>
      </c>
      <c r="O385">
        <f>VLOOKUP(B385,Sheet1!A:G,7,0)</f>
        <v>5</v>
      </c>
      <c r="P385">
        <f>[1]装备属性分配!$F167</f>
        <v>16150</v>
      </c>
      <c r="Q385">
        <f t="shared" si="32"/>
        <v>5</v>
      </c>
      <c r="R385">
        <f t="shared" si="30"/>
        <v>237</v>
      </c>
      <c r="T385">
        <f t="shared" si="33"/>
        <v>6</v>
      </c>
      <c r="U385">
        <f>ROUND(P385*VLOOKUP(O385,[1]期望属性!$E$23:$F$38,2,0),0)</f>
        <v>16150</v>
      </c>
    </row>
    <row r="386" spans="1:21" x14ac:dyDescent="0.15">
      <c r="A386">
        <f t="shared" si="31"/>
        <v>5064</v>
      </c>
      <c r="B386">
        <f t="shared" si="34"/>
        <v>5</v>
      </c>
      <c r="C386" s="9"/>
      <c r="D386" s="9">
        <v>64</v>
      </c>
      <c r="E386" s="10" t="s">
        <v>72</v>
      </c>
      <c r="F386" t="str">
        <f t="shared" si="29"/>
        <v>#xie_yulinxue.png</v>
      </c>
      <c r="G386">
        <v>4</v>
      </c>
      <c r="H386" s="5" t="s">
        <v>109</v>
      </c>
      <c r="I386" s="9">
        <v>216188</v>
      </c>
      <c r="J386">
        <v>1</v>
      </c>
      <c r="K386" s="9">
        <v>20</v>
      </c>
      <c r="L386" t="s">
        <v>111</v>
      </c>
      <c r="M386" s="9"/>
      <c r="N386">
        <v>0</v>
      </c>
      <c r="O386">
        <f>VLOOKUP(B386,Sheet1!A:G,7,0)</f>
        <v>5</v>
      </c>
      <c r="P386">
        <f>[1]装备属性分配!$F168</f>
        <v>16387</v>
      </c>
      <c r="Q386">
        <f t="shared" si="32"/>
        <v>5</v>
      </c>
      <c r="R386">
        <f t="shared" si="30"/>
        <v>238</v>
      </c>
      <c r="T386">
        <f t="shared" si="33"/>
        <v>6</v>
      </c>
      <c r="U386">
        <f>ROUND(P386*VLOOKUP(O386,[1]期望属性!$E$23:$F$38,2,0),0)</f>
        <v>16387</v>
      </c>
    </row>
    <row r="387" spans="1:21" x14ac:dyDescent="0.15">
      <c r="A387">
        <f t="shared" si="31"/>
        <v>5065</v>
      </c>
      <c r="B387">
        <f t="shared" si="34"/>
        <v>5</v>
      </c>
      <c r="C387" s="9"/>
      <c r="D387" s="9">
        <v>65</v>
      </c>
      <c r="E387" s="10" t="s">
        <v>72</v>
      </c>
      <c r="F387" t="str">
        <f t="shared" ref="F387:F402" si="35">VLOOKUP(E387,装备表,2,FALSE)</f>
        <v>#xie_yulinxue.png</v>
      </c>
      <c r="G387">
        <v>4</v>
      </c>
      <c r="H387" s="5" t="s">
        <v>109</v>
      </c>
      <c r="I387" s="9">
        <v>224384</v>
      </c>
      <c r="J387">
        <v>1</v>
      </c>
      <c r="K387" s="9">
        <v>20</v>
      </c>
      <c r="L387" t="s">
        <v>111</v>
      </c>
      <c r="M387" s="9"/>
      <c r="N387">
        <v>0</v>
      </c>
      <c r="O387">
        <f>VLOOKUP(B387,Sheet1!A:G,7,0)</f>
        <v>5</v>
      </c>
      <c r="P387">
        <f>[1]装备属性分配!$F169</f>
        <v>16625</v>
      </c>
      <c r="Q387">
        <f t="shared" si="32"/>
        <v>5</v>
      </c>
      <c r="R387">
        <f t="shared" ref="R387:R450" si="36">IF(P387="","",MAX((P388-P387),0))</f>
        <v>237</v>
      </c>
      <c r="T387">
        <f t="shared" si="33"/>
        <v>6</v>
      </c>
      <c r="U387">
        <f>ROUND(P387*VLOOKUP(O387,[1]期望属性!$E$23:$F$38,2,0),0)</f>
        <v>16625</v>
      </c>
    </row>
    <row r="388" spans="1:21" x14ac:dyDescent="0.15">
      <c r="A388">
        <f t="shared" ref="A388:A451" si="37">B388*1000+D388</f>
        <v>5066</v>
      </c>
      <c r="B388">
        <f t="shared" si="34"/>
        <v>5</v>
      </c>
      <c r="C388" s="9"/>
      <c r="D388" s="9">
        <v>66</v>
      </c>
      <c r="E388" s="10" t="s">
        <v>72</v>
      </c>
      <c r="F388" t="str">
        <f t="shared" si="35"/>
        <v>#xie_yulinxue.png</v>
      </c>
      <c r="G388">
        <v>4</v>
      </c>
      <c r="H388" s="5" t="s">
        <v>109</v>
      </c>
      <c r="I388" s="9">
        <v>232758</v>
      </c>
      <c r="J388">
        <v>1</v>
      </c>
      <c r="K388" s="9">
        <v>30</v>
      </c>
      <c r="L388" t="s">
        <v>111</v>
      </c>
      <c r="M388" s="9"/>
      <c r="N388">
        <v>0</v>
      </c>
      <c r="O388">
        <f>VLOOKUP(B388,Sheet1!A:G,7,0)</f>
        <v>5</v>
      </c>
      <c r="P388">
        <f>[1]装备属性分配!$F170</f>
        <v>16862</v>
      </c>
      <c r="Q388">
        <f t="shared" ref="Q388:Q451" si="38">O388</f>
        <v>5</v>
      </c>
      <c r="R388">
        <f t="shared" si="36"/>
        <v>238</v>
      </c>
      <c r="T388">
        <f t="shared" ref="T388:T451" si="39">IF(B388&lt;6,B388+1,1)</f>
        <v>6</v>
      </c>
      <c r="U388">
        <f>ROUND(P388*VLOOKUP(O388,[1]期望属性!$E$23:$F$38,2,0),0)</f>
        <v>16862</v>
      </c>
    </row>
    <row r="389" spans="1:21" x14ac:dyDescent="0.15">
      <c r="A389">
        <f t="shared" si="37"/>
        <v>5067</v>
      </c>
      <c r="B389">
        <f t="shared" si="34"/>
        <v>5</v>
      </c>
      <c r="C389" s="9"/>
      <c r="D389" s="9">
        <v>67</v>
      </c>
      <c r="E389" s="10" t="s">
        <v>72</v>
      </c>
      <c r="F389" t="str">
        <f t="shared" si="35"/>
        <v>#xie_yulinxue.png</v>
      </c>
      <c r="G389">
        <v>4</v>
      </c>
      <c r="H389" s="5" t="s">
        <v>109</v>
      </c>
      <c r="I389" s="9">
        <v>241312</v>
      </c>
      <c r="J389">
        <v>1</v>
      </c>
      <c r="K389" s="9">
        <v>30</v>
      </c>
      <c r="L389" t="s">
        <v>111</v>
      </c>
      <c r="M389" s="9"/>
      <c r="N389">
        <v>0</v>
      </c>
      <c r="O389">
        <f>VLOOKUP(B389,Sheet1!A:G,7,0)</f>
        <v>5</v>
      </c>
      <c r="P389">
        <f>[1]装备属性分配!$F171</f>
        <v>17100</v>
      </c>
      <c r="Q389">
        <f t="shared" si="38"/>
        <v>5</v>
      </c>
      <c r="R389">
        <f t="shared" si="36"/>
        <v>237</v>
      </c>
      <c r="T389">
        <f t="shared" si="39"/>
        <v>6</v>
      </c>
      <c r="U389">
        <f>ROUND(P389*VLOOKUP(O389,[1]期望属性!$E$23:$F$38,2,0),0)</f>
        <v>17100</v>
      </c>
    </row>
    <row r="390" spans="1:21" x14ac:dyDescent="0.15">
      <c r="A390">
        <f t="shared" si="37"/>
        <v>5068</v>
      </c>
      <c r="B390">
        <f t="shared" si="34"/>
        <v>5</v>
      </c>
      <c r="C390" s="9"/>
      <c r="D390" s="9">
        <v>68</v>
      </c>
      <c r="E390" s="10" t="s">
        <v>72</v>
      </c>
      <c r="F390" t="str">
        <f t="shared" si="35"/>
        <v>#xie_yulinxue.png</v>
      </c>
      <c r="G390">
        <v>4</v>
      </c>
      <c r="H390" s="5" t="s">
        <v>109</v>
      </c>
      <c r="I390" s="9">
        <v>250046</v>
      </c>
      <c r="J390">
        <v>1</v>
      </c>
      <c r="K390" s="9">
        <v>30</v>
      </c>
      <c r="L390" t="s">
        <v>111</v>
      </c>
      <c r="M390" s="9"/>
      <c r="N390">
        <v>0</v>
      </c>
      <c r="O390">
        <f>VLOOKUP(B390,Sheet1!A:G,7,0)</f>
        <v>5</v>
      </c>
      <c r="P390">
        <f>[1]装备属性分配!$F172</f>
        <v>17337</v>
      </c>
      <c r="Q390">
        <f t="shared" si="38"/>
        <v>5</v>
      </c>
      <c r="R390">
        <f t="shared" si="36"/>
        <v>238</v>
      </c>
      <c r="T390">
        <f t="shared" si="39"/>
        <v>6</v>
      </c>
      <c r="U390">
        <f>ROUND(P390*VLOOKUP(O390,[1]期望属性!$E$23:$F$38,2,0),0)</f>
        <v>17337</v>
      </c>
    </row>
    <row r="391" spans="1:21" x14ac:dyDescent="0.15">
      <c r="A391">
        <f t="shared" si="37"/>
        <v>5069</v>
      </c>
      <c r="B391">
        <f t="shared" si="34"/>
        <v>5</v>
      </c>
      <c r="C391" s="9"/>
      <c r="D391" s="9">
        <v>69</v>
      </c>
      <c r="E391" s="10" t="s">
        <v>72</v>
      </c>
      <c r="F391" t="str">
        <f t="shared" si="35"/>
        <v>#xie_yulinxue.png</v>
      </c>
      <c r="G391">
        <v>4</v>
      </c>
      <c r="H391" s="5" t="s">
        <v>109</v>
      </c>
      <c r="I391" s="9">
        <v>258963</v>
      </c>
      <c r="J391">
        <v>6001</v>
      </c>
      <c r="K391" s="9">
        <f>M391</f>
        <v>185</v>
      </c>
      <c r="L391">
        <v>6002</v>
      </c>
      <c r="M391" s="9">
        <v>185</v>
      </c>
      <c r="N391">
        <v>1</v>
      </c>
      <c r="O391">
        <f>VLOOKUP(B391,Sheet1!A:G,7,0)</f>
        <v>5</v>
      </c>
      <c r="P391">
        <f>[1]装备属性分配!$F173</f>
        <v>17575</v>
      </c>
      <c r="Q391">
        <f t="shared" si="38"/>
        <v>5</v>
      </c>
      <c r="R391">
        <f t="shared" si="36"/>
        <v>2782</v>
      </c>
      <c r="T391">
        <f t="shared" si="39"/>
        <v>6</v>
      </c>
      <c r="U391">
        <f>ROUND(P391*VLOOKUP(O391,[1]期望属性!$E$23:$F$38,2,0),0)</f>
        <v>17575</v>
      </c>
    </row>
    <row r="392" spans="1:21" x14ac:dyDescent="0.15">
      <c r="A392">
        <f t="shared" si="37"/>
        <v>5070</v>
      </c>
      <c r="B392">
        <f t="shared" si="34"/>
        <v>5</v>
      </c>
      <c r="C392" s="9"/>
      <c r="D392" s="9">
        <v>70</v>
      </c>
      <c r="E392" s="10" t="s">
        <v>77</v>
      </c>
      <c r="F392" t="str">
        <f t="shared" si="35"/>
        <v>#xie_hutouxue.png</v>
      </c>
      <c r="G392">
        <v>4</v>
      </c>
      <c r="H392" s="5" t="s">
        <v>110</v>
      </c>
      <c r="I392" s="9">
        <v>268062</v>
      </c>
      <c r="J392">
        <v>1</v>
      </c>
      <c r="K392" s="9">
        <v>30</v>
      </c>
      <c r="L392" t="s">
        <v>111</v>
      </c>
      <c r="M392" s="9"/>
      <c r="N392">
        <v>0</v>
      </c>
      <c r="O392">
        <f>VLOOKUP(B392,Sheet1!A:G,7,0)</f>
        <v>5</v>
      </c>
      <c r="P392">
        <f>[1]装备属性分配!$F174</f>
        <v>20357</v>
      </c>
      <c r="Q392">
        <f t="shared" si="38"/>
        <v>5</v>
      </c>
      <c r="R392">
        <f t="shared" si="36"/>
        <v>272</v>
      </c>
      <c r="T392">
        <f t="shared" si="39"/>
        <v>6</v>
      </c>
      <c r="U392">
        <f>ROUND(P392*VLOOKUP(O392,[1]期望属性!$E$23:$F$38,2,0),0)</f>
        <v>20357</v>
      </c>
    </row>
    <row r="393" spans="1:21" x14ac:dyDescent="0.15">
      <c r="A393">
        <f t="shared" si="37"/>
        <v>5071</v>
      </c>
      <c r="B393">
        <f t="shared" si="34"/>
        <v>5</v>
      </c>
      <c r="C393" s="9"/>
      <c r="D393" s="9">
        <v>71</v>
      </c>
      <c r="E393" s="10" t="s">
        <v>77</v>
      </c>
      <c r="F393" t="str">
        <f t="shared" si="35"/>
        <v>#xie_hutouxue.png</v>
      </c>
      <c r="G393">
        <v>4</v>
      </c>
      <c r="H393" s="5" t="s">
        <v>110</v>
      </c>
      <c r="I393" s="9">
        <v>277344</v>
      </c>
      <c r="J393">
        <v>1</v>
      </c>
      <c r="K393" s="9">
        <v>50</v>
      </c>
      <c r="L393" t="s">
        <v>111</v>
      </c>
      <c r="M393" s="9"/>
      <c r="N393">
        <v>0</v>
      </c>
      <c r="O393">
        <f>VLOOKUP(B393,Sheet1!A:G,7,0)</f>
        <v>5</v>
      </c>
      <c r="P393">
        <f>[1]装备属性分配!$F175</f>
        <v>20629</v>
      </c>
      <c r="Q393">
        <f t="shared" si="38"/>
        <v>5</v>
      </c>
      <c r="R393">
        <f t="shared" si="36"/>
        <v>271</v>
      </c>
      <c r="T393">
        <f t="shared" si="39"/>
        <v>6</v>
      </c>
      <c r="U393">
        <f>ROUND(P393*VLOOKUP(O393,[1]期望属性!$E$23:$F$38,2,0),0)</f>
        <v>20629</v>
      </c>
    </row>
    <row r="394" spans="1:21" x14ac:dyDescent="0.15">
      <c r="A394">
        <f t="shared" si="37"/>
        <v>5072</v>
      </c>
      <c r="B394">
        <f t="shared" si="34"/>
        <v>5</v>
      </c>
      <c r="C394" s="9"/>
      <c r="D394" s="9">
        <v>72</v>
      </c>
      <c r="E394" s="10" t="s">
        <v>77</v>
      </c>
      <c r="F394" t="str">
        <f t="shared" si="35"/>
        <v>#xie_hutouxue.png</v>
      </c>
      <c r="G394">
        <v>4</v>
      </c>
      <c r="H394" s="5" t="s">
        <v>110</v>
      </c>
      <c r="I394" s="9">
        <v>286812</v>
      </c>
      <c r="J394">
        <v>1</v>
      </c>
      <c r="K394" s="9">
        <v>50</v>
      </c>
      <c r="L394" t="s">
        <v>111</v>
      </c>
      <c r="M394" s="9"/>
      <c r="N394">
        <v>0</v>
      </c>
      <c r="O394">
        <f>VLOOKUP(B394,Sheet1!A:G,7,0)</f>
        <v>5</v>
      </c>
      <c r="P394">
        <f>[1]装备属性分配!$F176</f>
        <v>20900</v>
      </c>
      <c r="Q394">
        <f t="shared" si="38"/>
        <v>5</v>
      </c>
      <c r="R394">
        <f t="shared" si="36"/>
        <v>271</v>
      </c>
      <c r="T394">
        <f t="shared" si="39"/>
        <v>6</v>
      </c>
      <c r="U394">
        <f>ROUND(P394*VLOOKUP(O394,[1]期望属性!$E$23:$F$38,2,0),0)</f>
        <v>20900</v>
      </c>
    </row>
    <row r="395" spans="1:21" x14ac:dyDescent="0.15">
      <c r="A395">
        <f t="shared" si="37"/>
        <v>5073</v>
      </c>
      <c r="B395">
        <f t="shared" si="34"/>
        <v>5</v>
      </c>
      <c r="C395" s="9"/>
      <c r="D395" s="9">
        <v>73</v>
      </c>
      <c r="E395" s="10" t="s">
        <v>77</v>
      </c>
      <c r="F395" t="str">
        <f t="shared" si="35"/>
        <v>#xie_hutouxue.png</v>
      </c>
      <c r="G395">
        <v>4</v>
      </c>
      <c r="H395" s="5" t="s">
        <v>110</v>
      </c>
      <c r="I395" s="9">
        <v>296465</v>
      </c>
      <c r="J395">
        <v>1</v>
      </c>
      <c r="K395" s="9">
        <v>50</v>
      </c>
      <c r="L395" t="s">
        <v>111</v>
      </c>
      <c r="M395" s="9"/>
      <c r="N395">
        <v>0</v>
      </c>
      <c r="O395">
        <f>VLOOKUP(B395,Sheet1!A:G,7,0)</f>
        <v>5</v>
      </c>
      <c r="P395">
        <f>[1]装备属性分配!$F177</f>
        <v>21171</v>
      </c>
      <c r="Q395">
        <f t="shared" si="38"/>
        <v>5</v>
      </c>
      <c r="R395">
        <f t="shared" si="36"/>
        <v>272</v>
      </c>
      <c r="T395">
        <f t="shared" si="39"/>
        <v>6</v>
      </c>
      <c r="U395">
        <f>ROUND(P395*VLOOKUP(O395,[1]期望属性!$E$23:$F$38,2,0),0)</f>
        <v>21171</v>
      </c>
    </row>
    <row r="396" spans="1:21" x14ac:dyDescent="0.15">
      <c r="A396">
        <f t="shared" si="37"/>
        <v>5074</v>
      </c>
      <c r="B396">
        <f t="shared" si="34"/>
        <v>5</v>
      </c>
      <c r="C396" s="9"/>
      <c r="D396" s="9">
        <v>74</v>
      </c>
      <c r="E396" s="10" t="s">
        <v>77</v>
      </c>
      <c r="F396" t="str">
        <f t="shared" si="35"/>
        <v>#xie_hutouxue.png</v>
      </c>
      <c r="G396">
        <v>4</v>
      </c>
      <c r="H396" s="5" t="s">
        <v>110</v>
      </c>
      <c r="I396" s="9">
        <v>306306</v>
      </c>
      <c r="J396">
        <v>1</v>
      </c>
      <c r="K396" s="9">
        <v>50</v>
      </c>
      <c r="L396" t="s">
        <v>111</v>
      </c>
      <c r="M396" s="9"/>
      <c r="N396">
        <v>0</v>
      </c>
      <c r="O396">
        <f>VLOOKUP(B396,Sheet1!A:G,7,0)</f>
        <v>5</v>
      </c>
      <c r="P396">
        <f>[1]装备属性分配!$F178</f>
        <v>21443</v>
      </c>
      <c r="Q396">
        <f t="shared" si="38"/>
        <v>5</v>
      </c>
      <c r="R396">
        <f t="shared" si="36"/>
        <v>271</v>
      </c>
      <c r="T396">
        <f t="shared" si="39"/>
        <v>6</v>
      </c>
      <c r="U396">
        <f>ROUND(P396*VLOOKUP(O396,[1]期望属性!$E$23:$F$38,2,0),0)</f>
        <v>21443</v>
      </c>
    </row>
    <row r="397" spans="1:21" x14ac:dyDescent="0.15">
      <c r="A397">
        <f t="shared" si="37"/>
        <v>5075</v>
      </c>
      <c r="B397">
        <f t="shared" si="34"/>
        <v>5</v>
      </c>
      <c r="C397" s="9"/>
      <c r="D397" s="9">
        <v>75</v>
      </c>
      <c r="E397" s="10" t="s">
        <v>77</v>
      </c>
      <c r="F397" t="str">
        <f t="shared" si="35"/>
        <v>#xie_hutouxue.png</v>
      </c>
      <c r="G397">
        <v>4</v>
      </c>
      <c r="H397" s="5" t="s">
        <v>110</v>
      </c>
      <c r="I397" s="9">
        <v>316334</v>
      </c>
      <c r="J397">
        <v>1</v>
      </c>
      <c r="K397" s="9">
        <v>50</v>
      </c>
      <c r="L397" t="s">
        <v>111</v>
      </c>
      <c r="M397" s="9"/>
      <c r="N397">
        <v>0</v>
      </c>
      <c r="O397">
        <f>VLOOKUP(B397,Sheet1!A:G,7,0)</f>
        <v>5</v>
      </c>
      <c r="P397">
        <f>[1]装备属性分配!$F179</f>
        <v>21714</v>
      </c>
      <c r="Q397">
        <f t="shared" si="38"/>
        <v>5</v>
      </c>
      <c r="R397">
        <f t="shared" si="36"/>
        <v>272</v>
      </c>
      <c r="T397">
        <f t="shared" si="39"/>
        <v>6</v>
      </c>
      <c r="U397">
        <f>ROUND(P397*VLOOKUP(O397,[1]期望属性!$E$23:$F$38,2,0),0)</f>
        <v>21714</v>
      </c>
    </row>
    <row r="398" spans="1:21" x14ac:dyDescent="0.15">
      <c r="A398">
        <f t="shared" si="37"/>
        <v>5076</v>
      </c>
      <c r="B398">
        <f t="shared" si="34"/>
        <v>5</v>
      </c>
      <c r="C398" s="9"/>
      <c r="D398" s="9">
        <v>76</v>
      </c>
      <c r="E398" s="10" t="s">
        <v>77</v>
      </c>
      <c r="F398" t="str">
        <f t="shared" si="35"/>
        <v>#xie_hutouxue.png</v>
      </c>
      <c r="G398">
        <v>4</v>
      </c>
      <c r="H398" s="5" t="s">
        <v>110</v>
      </c>
      <c r="I398" s="9">
        <v>326552</v>
      </c>
      <c r="J398">
        <v>1</v>
      </c>
      <c r="K398" s="9">
        <v>80</v>
      </c>
      <c r="L398" t="s">
        <v>111</v>
      </c>
      <c r="M398" s="9"/>
      <c r="N398">
        <v>0</v>
      </c>
      <c r="O398">
        <f>VLOOKUP(B398,Sheet1!A:G,7,0)</f>
        <v>5</v>
      </c>
      <c r="P398">
        <f>[1]装备属性分配!$F180</f>
        <v>21986</v>
      </c>
      <c r="Q398">
        <f t="shared" si="38"/>
        <v>5</v>
      </c>
      <c r="R398">
        <f t="shared" si="36"/>
        <v>271</v>
      </c>
      <c r="T398">
        <f t="shared" si="39"/>
        <v>6</v>
      </c>
      <c r="U398">
        <f>ROUND(P398*VLOOKUP(O398,[1]期望属性!$E$23:$F$38,2,0),0)</f>
        <v>21986</v>
      </c>
    </row>
    <row r="399" spans="1:21" x14ac:dyDescent="0.15">
      <c r="A399">
        <f t="shared" si="37"/>
        <v>5077</v>
      </c>
      <c r="B399">
        <f t="shared" si="34"/>
        <v>5</v>
      </c>
      <c r="C399" s="9"/>
      <c r="D399" s="9">
        <v>77</v>
      </c>
      <c r="E399" s="10" t="s">
        <v>77</v>
      </c>
      <c r="F399" t="str">
        <f t="shared" si="35"/>
        <v>#xie_hutouxue.png</v>
      </c>
      <c r="G399">
        <v>4</v>
      </c>
      <c r="H399" s="5" t="s">
        <v>110</v>
      </c>
      <c r="I399" s="9">
        <v>336959</v>
      </c>
      <c r="J399">
        <v>1</v>
      </c>
      <c r="K399" s="9">
        <v>80</v>
      </c>
      <c r="L399" t="s">
        <v>111</v>
      </c>
      <c r="M399" s="9"/>
      <c r="N399">
        <v>0</v>
      </c>
      <c r="O399">
        <f>VLOOKUP(B399,Sheet1!A:G,7,0)</f>
        <v>5</v>
      </c>
      <c r="P399">
        <f>[1]装备属性分配!$F181</f>
        <v>22257</v>
      </c>
      <c r="Q399">
        <f t="shared" si="38"/>
        <v>5</v>
      </c>
      <c r="R399">
        <f t="shared" si="36"/>
        <v>272</v>
      </c>
      <c r="T399">
        <f t="shared" si="39"/>
        <v>6</v>
      </c>
      <c r="U399">
        <f>ROUND(P399*VLOOKUP(O399,[1]期望属性!$E$23:$F$38,2,0),0)</f>
        <v>22257</v>
      </c>
    </row>
    <row r="400" spans="1:21" x14ac:dyDescent="0.15">
      <c r="A400">
        <f t="shared" si="37"/>
        <v>5078</v>
      </c>
      <c r="B400">
        <f t="shared" si="34"/>
        <v>5</v>
      </c>
      <c r="C400" s="9"/>
      <c r="D400" s="9">
        <v>78</v>
      </c>
      <c r="E400" s="10" t="s">
        <v>77</v>
      </c>
      <c r="F400" t="str">
        <f t="shared" si="35"/>
        <v>#xie_hutouxue.png</v>
      </c>
      <c r="G400">
        <v>4</v>
      </c>
      <c r="H400" s="5" t="s">
        <v>110</v>
      </c>
      <c r="I400" s="9">
        <v>347557</v>
      </c>
      <c r="J400">
        <v>1</v>
      </c>
      <c r="K400" s="9">
        <v>80</v>
      </c>
      <c r="L400" t="s">
        <v>111</v>
      </c>
      <c r="M400" s="9"/>
      <c r="N400">
        <v>0</v>
      </c>
      <c r="O400">
        <f>VLOOKUP(B400,Sheet1!A:G,7,0)</f>
        <v>5</v>
      </c>
      <c r="P400">
        <f>[1]装备属性分配!$F182</f>
        <v>22529</v>
      </c>
      <c r="Q400">
        <f t="shared" si="38"/>
        <v>5</v>
      </c>
      <c r="R400">
        <f t="shared" si="36"/>
        <v>271</v>
      </c>
      <c r="T400">
        <f t="shared" si="39"/>
        <v>6</v>
      </c>
      <c r="U400">
        <f>ROUND(P400*VLOOKUP(O400,[1]期望属性!$E$23:$F$38,2,0),0)</f>
        <v>22529</v>
      </c>
    </row>
    <row r="401" spans="1:21" x14ac:dyDescent="0.15">
      <c r="A401">
        <f t="shared" si="37"/>
        <v>5079</v>
      </c>
      <c r="B401">
        <f>B321+1</f>
        <v>5</v>
      </c>
      <c r="C401" s="9"/>
      <c r="D401" s="9">
        <v>79</v>
      </c>
      <c r="E401" s="10" t="s">
        <v>77</v>
      </c>
      <c r="F401" t="str">
        <f t="shared" si="35"/>
        <v>#xie_hutouxue.png</v>
      </c>
      <c r="G401">
        <v>4</v>
      </c>
      <c r="H401" s="5" t="s">
        <v>110</v>
      </c>
      <c r="I401" s="9">
        <v>358348</v>
      </c>
      <c r="J401">
        <v>7001</v>
      </c>
      <c r="K401" s="9">
        <f>M401</f>
        <v>250</v>
      </c>
      <c r="L401">
        <v>7002</v>
      </c>
      <c r="M401" s="9">
        <v>250</v>
      </c>
      <c r="N401">
        <v>1</v>
      </c>
      <c r="O401">
        <f>VLOOKUP(B401,Sheet1!A:G,7,0)</f>
        <v>5</v>
      </c>
      <c r="P401">
        <f>[1]装备属性分配!$F183</f>
        <v>22800</v>
      </c>
      <c r="Q401">
        <f t="shared" si="38"/>
        <v>5</v>
      </c>
      <c r="R401">
        <f t="shared" si="36"/>
        <v>3156</v>
      </c>
      <c r="T401">
        <f t="shared" si="39"/>
        <v>6</v>
      </c>
      <c r="U401">
        <f>ROUND(P401*VLOOKUP(O401,[1]期望属性!$E$23:$F$38,2,0),0)</f>
        <v>22800</v>
      </c>
    </row>
    <row r="402" spans="1:21" x14ac:dyDescent="0.15">
      <c r="A402">
        <f t="shared" si="37"/>
        <v>5080</v>
      </c>
      <c r="B402">
        <f t="shared" si="34"/>
        <v>5</v>
      </c>
      <c r="C402" s="9"/>
      <c r="D402" s="9">
        <v>80</v>
      </c>
      <c r="E402" s="10" t="s">
        <v>82</v>
      </c>
      <c r="F402" t="str">
        <f t="shared" si="35"/>
        <v>#xie_longyunxue.png</v>
      </c>
      <c r="G402">
        <v>5</v>
      </c>
      <c r="H402" s="5" t="s">
        <v>108</v>
      </c>
      <c r="I402" s="9">
        <v>369331</v>
      </c>
      <c r="K402" s="9"/>
      <c r="L402" t="s">
        <v>111</v>
      </c>
      <c r="N402">
        <v>0</v>
      </c>
      <c r="O402">
        <f>VLOOKUP(B402,Sheet1!A:G,7,0)</f>
        <v>5</v>
      </c>
      <c r="P402">
        <f>[1]装备属性分配!$F184</f>
        <v>25956</v>
      </c>
      <c r="Q402">
        <f t="shared" si="38"/>
        <v>5</v>
      </c>
      <c r="R402">
        <f t="shared" si="36"/>
        <v>0</v>
      </c>
      <c r="T402">
        <f t="shared" si="39"/>
        <v>6</v>
      </c>
      <c r="U402">
        <f>ROUND(P402*VLOOKUP(O402,[1]期望属性!$E$23:$F$38,2,0),0)</f>
        <v>25956</v>
      </c>
    </row>
    <row r="403" spans="1:21" x14ac:dyDescent="0.15">
      <c r="A403">
        <f t="shared" si="37"/>
        <v>6001</v>
      </c>
      <c r="B403">
        <f t="shared" si="34"/>
        <v>6</v>
      </c>
      <c r="C403" s="11" t="s">
        <v>109</v>
      </c>
      <c r="D403" s="9">
        <v>1</v>
      </c>
      <c r="E403" s="9" t="s">
        <v>117</v>
      </c>
      <c r="F403" t="s">
        <v>98</v>
      </c>
      <c r="G403">
        <v>1</v>
      </c>
      <c r="H403" s="5" t="s">
        <v>108</v>
      </c>
      <c r="I403" s="9">
        <v>10</v>
      </c>
      <c r="J403">
        <v>1</v>
      </c>
      <c r="K403" s="9">
        <v>1</v>
      </c>
      <c r="L403" t="s">
        <v>111</v>
      </c>
      <c r="N403">
        <v>0</v>
      </c>
      <c r="O403">
        <f>VLOOKUP(B403,Sheet1!A:G,7,0)</f>
        <v>4</v>
      </c>
      <c r="P403">
        <f>[1]装备属性分配!$G105</f>
        <v>203</v>
      </c>
      <c r="Q403">
        <f t="shared" si="38"/>
        <v>4</v>
      </c>
      <c r="R403">
        <f t="shared" si="36"/>
        <v>34</v>
      </c>
      <c r="T403">
        <f t="shared" si="39"/>
        <v>1</v>
      </c>
      <c r="U403">
        <f>ROUND(P403*VLOOKUP(O403,[1]期望属性!$E$23:$F$38,2,0),0)</f>
        <v>203</v>
      </c>
    </row>
    <row r="404" spans="1:21" x14ac:dyDescent="0.15">
      <c r="A404">
        <f t="shared" si="37"/>
        <v>6002</v>
      </c>
      <c r="B404">
        <f t="shared" ref="B404:B467" si="40">B324+1</f>
        <v>6</v>
      </c>
      <c r="C404" s="11" t="s">
        <v>109</v>
      </c>
      <c r="D404" s="9">
        <v>2</v>
      </c>
      <c r="E404" s="9" t="s">
        <v>117</v>
      </c>
      <c r="F404" t="s">
        <v>98</v>
      </c>
      <c r="G404">
        <v>1</v>
      </c>
      <c r="H404" s="5" t="s">
        <v>108</v>
      </c>
      <c r="I404" s="9">
        <v>52</v>
      </c>
      <c r="J404">
        <v>1</v>
      </c>
      <c r="K404" s="9">
        <v>1</v>
      </c>
      <c r="L404" t="s">
        <v>111</v>
      </c>
      <c r="N404">
        <v>0</v>
      </c>
      <c r="O404">
        <f>VLOOKUP(B404,Sheet1!A:G,7,0)</f>
        <v>4</v>
      </c>
      <c r="P404">
        <f>[1]装备属性分配!$G106</f>
        <v>237</v>
      </c>
      <c r="Q404">
        <f t="shared" si="38"/>
        <v>4</v>
      </c>
      <c r="R404">
        <f t="shared" si="36"/>
        <v>34</v>
      </c>
      <c r="T404">
        <f t="shared" si="39"/>
        <v>1</v>
      </c>
      <c r="U404">
        <f>ROUND(P404*VLOOKUP(O404,[1]期望属性!$E$23:$F$38,2,0),0)</f>
        <v>237</v>
      </c>
    </row>
    <row r="405" spans="1:21" x14ac:dyDescent="0.15">
      <c r="A405">
        <f t="shared" si="37"/>
        <v>6003</v>
      </c>
      <c r="B405">
        <f t="shared" si="40"/>
        <v>6</v>
      </c>
      <c r="C405" s="11" t="s">
        <v>109</v>
      </c>
      <c r="D405" s="9">
        <v>3</v>
      </c>
      <c r="E405" s="9" t="s">
        <v>117</v>
      </c>
      <c r="F405" t="s">
        <v>98</v>
      </c>
      <c r="G405">
        <v>1</v>
      </c>
      <c r="H405" s="5" t="s">
        <v>108</v>
      </c>
      <c r="I405" s="9">
        <v>139</v>
      </c>
      <c r="J405">
        <v>1</v>
      </c>
      <c r="K405" s="9">
        <v>1</v>
      </c>
      <c r="L405" t="s">
        <v>111</v>
      </c>
      <c r="N405">
        <v>0</v>
      </c>
      <c r="O405">
        <f>VLOOKUP(B405,Sheet1!A:G,7,0)</f>
        <v>4</v>
      </c>
      <c r="P405">
        <f>[1]装备属性分配!$G107</f>
        <v>271</v>
      </c>
      <c r="Q405">
        <f t="shared" si="38"/>
        <v>4</v>
      </c>
      <c r="R405">
        <f t="shared" si="36"/>
        <v>34</v>
      </c>
      <c r="T405">
        <f t="shared" si="39"/>
        <v>1</v>
      </c>
      <c r="U405">
        <f>ROUND(P405*VLOOKUP(O405,[1]期望属性!$E$23:$F$38,2,0),0)</f>
        <v>271</v>
      </c>
    </row>
    <row r="406" spans="1:21" x14ac:dyDescent="0.15">
      <c r="A406">
        <f t="shared" si="37"/>
        <v>6004</v>
      </c>
      <c r="B406">
        <f t="shared" si="40"/>
        <v>6</v>
      </c>
      <c r="C406" s="11" t="s">
        <v>109</v>
      </c>
      <c r="D406" s="9">
        <v>4</v>
      </c>
      <c r="E406" s="9" t="s">
        <v>117</v>
      </c>
      <c r="F406" t="s">
        <v>98</v>
      </c>
      <c r="G406">
        <v>1</v>
      </c>
      <c r="H406" s="5" t="s">
        <v>108</v>
      </c>
      <c r="I406" s="9">
        <v>278</v>
      </c>
      <c r="J406">
        <v>1</v>
      </c>
      <c r="K406" s="9">
        <v>1</v>
      </c>
      <c r="L406" t="s">
        <v>111</v>
      </c>
      <c r="N406">
        <v>0</v>
      </c>
      <c r="O406">
        <f>VLOOKUP(B406,Sheet1!A:G,7,0)</f>
        <v>4</v>
      </c>
      <c r="P406">
        <f>[1]装备属性分配!$G108</f>
        <v>305</v>
      </c>
      <c r="Q406">
        <f t="shared" si="38"/>
        <v>4</v>
      </c>
      <c r="R406">
        <f t="shared" si="36"/>
        <v>34</v>
      </c>
      <c r="T406">
        <f t="shared" si="39"/>
        <v>1</v>
      </c>
      <c r="U406">
        <f>ROUND(P406*VLOOKUP(O406,[1]期望属性!$E$23:$F$38,2,0),0)</f>
        <v>305</v>
      </c>
    </row>
    <row r="407" spans="1:21" x14ac:dyDescent="0.15">
      <c r="A407">
        <f t="shared" si="37"/>
        <v>6005</v>
      </c>
      <c r="B407">
        <f t="shared" si="40"/>
        <v>6</v>
      </c>
      <c r="C407" s="11" t="s">
        <v>109</v>
      </c>
      <c r="D407" s="9">
        <v>5</v>
      </c>
      <c r="E407" s="9" t="s">
        <v>117</v>
      </c>
      <c r="F407" t="s">
        <v>98</v>
      </c>
      <c r="G407">
        <v>1</v>
      </c>
      <c r="H407" s="5" t="s">
        <v>108</v>
      </c>
      <c r="I407" s="9">
        <v>475</v>
      </c>
      <c r="J407">
        <v>1</v>
      </c>
      <c r="K407" s="9">
        <v>1</v>
      </c>
      <c r="L407" t="s">
        <v>111</v>
      </c>
      <c r="N407">
        <v>0</v>
      </c>
      <c r="O407">
        <f>VLOOKUP(B407,Sheet1!A:G,7,0)</f>
        <v>4</v>
      </c>
      <c r="P407">
        <f>[1]装备属性分配!$G109</f>
        <v>339</v>
      </c>
      <c r="Q407">
        <f t="shared" si="38"/>
        <v>4</v>
      </c>
      <c r="R407">
        <f t="shared" si="36"/>
        <v>34</v>
      </c>
      <c r="T407">
        <f t="shared" si="39"/>
        <v>1</v>
      </c>
      <c r="U407">
        <f>ROUND(P407*VLOOKUP(O407,[1]期望属性!$E$23:$F$38,2,0),0)</f>
        <v>339</v>
      </c>
    </row>
    <row r="408" spans="1:21" x14ac:dyDescent="0.15">
      <c r="A408">
        <f t="shared" si="37"/>
        <v>6006</v>
      </c>
      <c r="B408">
        <f t="shared" si="40"/>
        <v>6</v>
      </c>
      <c r="C408" s="11" t="s">
        <v>109</v>
      </c>
      <c r="D408" s="9">
        <v>6</v>
      </c>
      <c r="E408" s="9" t="s">
        <v>117</v>
      </c>
      <c r="F408" t="s">
        <v>98</v>
      </c>
      <c r="G408">
        <v>1</v>
      </c>
      <c r="H408" s="5" t="s">
        <v>108</v>
      </c>
      <c r="I408" s="9">
        <v>737</v>
      </c>
      <c r="J408">
        <v>1</v>
      </c>
      <c r="K408" s="9">
        <v>1</v>
      </c>
      <c r="L408" t="s">
        <v>111</v>
      </c>
      <c r="N408">
        <v>0</v>
      </c>
      <c r="O408">
        <f>VLOOKUP(B408,Sheet1!A:G,7,0)</f>
        <v>4</v>
      </c>
      <c r="P408">
        <f>[1]装备属性分配!$G110</f>
        <v>373</v>
      </c>
      <c r="Q408">
        <f t="shared" si="38"/>
        <v>4</v>
      </c>
      <c r="R408">
        <f t="shared" si="36"/>
        <v>34</v>
      </c>
      <c r="T408">
        <f t="shared" si="39"/>
        <v>1</v>
      </c>
      <c r="U408">
        <f>ROUND(P408*VLOOKUP(O408,[1]期望属性!$E$23:$F$38,2,0),0)</f>
        <v>373</v>
      </c>
    </row>
    <row r="409" spans="1:21" x14ac:dyDescent="0.15">
      <c r="A409">
        <f t="shared" si="37"/>
        <v>6007</v>
      </c>
      <c r="B409">
        <f t="shared" si="40"/>
        <v>6</v>
      </c>
      <c r="C409" s="11" t="s">
        <v>109</v>
      </c>
      <c r="D409" s="9">
        <v>7</v>
      </c>
      <c r="E409" s="9" t="s">
        <v>117</v>
      </c>
      <c r="F409" t="s">
        <v>98</v>
      </c>
      <c r="G409">
        <v>1</v>
      </c>
      <c r="H409" s="5" t="s">
        <v>108</v>
      </c>
      <c r="I409" s="9">
        <v>1067</v>
      </c>
      <c r="J409">
        <v>1</v>
      </c>
      <c r="K409" s="9">
        <v>1</v>
      </c>
      <c r="L409" t="s">
        <v>111</v>
      </c>
      <c r="N409">
        <v>0</v>
      </c>
      <c r="O409">
        <f>VLOOKUP(B409,Sheet1!A:G,7,0)</f>
        <v>4</v>
      </c>
      <c r="P409">
        <f>[1]装备属性分配!$G111</f>
        <v>407</v>
      </c>
      <c r="Q409">
        <f t="shared" si="38"/>
        <v>4</v>
      </c>
      <c r="R409">
        <f t="shared" si="36"/>
        <v>34</v>
      </c>
      <c r="T409">
        <f t="shared" si="39"/>
        <v>1</v>
      </c>
      <c r="U409">
        <f>ROUND(P409*VLOOKUP(O409,[1]期望属性!$E$23:$F$38,2,0),0)</f>
        <v>407</v>
      </c>
    </row>
    <row r="410" spans="1:21" x14ac:dyDescent="0.15">
      <c r="A410">
        <f t="shared" si="37"/>
        <v>6008</v>
      </c>
      <c r="B410">
        <f t="shared" si="40"/>
        <v>6</v>
      </c>
      <c r="C410" s="11" t="s">
        <v>109</v>
      </c>
      <c r="D410" s="9">
        <v>8</v>
      </c>
      <c r="E410" s="9" t="s">
        <v>117</v>
      </c>
      <c r="F410" t="s">
        <v>98</v>
      </c>
      <c r="G410">
        <v>1</v>
      </c>
      <c r="H410" s="5" t="s">
        <v>108</v>
      </c>
      <c r="I410" s="9">
        <v>1470</v>
      </c>
      <c r="J410">
        <v>1</v>
      </c>
      <c r="K410" s="9">
        <v>1</v>
      </c>
      <c r="L410" t="s">
        <v>111</v>
      </c>
      <c r="N410">
        <v>0</v>
      </c>
      <c r="O410">
        <f>VLOOKUP(B410,Sheet1!A:G,7,0)</f>
        <v>4</v>
      </c>
      <c r="P410">
        <f>[1]装备属性分配!$G112</f>
        <v>441</v>
      </c>
      <c r="Q410">
        <f t="shared" si="38"/>
        <v>4</v>
      </c>
      <c r="R410">
        <f t="shared" si="36"/>
        <v>34</v>
      </c>
      <c r="T410">
        <f t="shared" si="39"/>
        <v>1</v>
      </c>
      <c r="U410">
        <f>ROUND(P410*VLOOKUP(O410,[1]期望属性!$E$23:$F$38,2,0),0)</f>
        <v>441</v>
      </c>
    </row>
    <row r="411" spans="1:21" x14ac:dyDescent="0.15">
      <c r="A411">
        <f t="shared" si="37"/>
        <v>6009</v>
      </c>
      <c r="B411">
        <f t="shared" si="40"/>
        <v>6</v>
      </c>
      <c r="C411" s="11" t="s">
        <v>109</v>
      </c>
      <c r="D411" s="9">
        <v>9</v>
      </c>
      <c r="E411" s="9" t="s">
        <v>117</v>
      </c>
      <c r="F411" t="s">
        <v>98</v>
      </c>
      <c r="G411">
        <v>1</v>
      </c>
      <c r="H411" s="5" t="s">
        <v>108</v>
      </c>
      <c r="I411" s="9">
        <v>1950</v>
      </c>
      <c r="J411">
        <v>1</v>
      </c>
      <c r="K411" s="9">
        <v>1</v>
      </c>
      <c r="L411" t="s">
        <v>111</v>
      </c>
      <c r="N411">
        <v>0</v>
      </c>
      <c r="O411">
        <f>VLOOKUP(B411,Sheet1!A:G,7,0)</f>
        <v>4</v>
      </c>
      <c r="P411">
        <f>[1]装备属性分配!$G113</f>
        <v>475</v>
      </c>
      <c r="Q411">
        <f t="shared" si="38"/>
        <v>4</v>
      </c>
      <c r="R411">
        <f t="shared" si="36"/>
        <v>33</v>
      </c>
      <c r="T411">
        <f t="shared" si="39"/>
        <v>1</v>
      </c>
      <c r="U411">
        <f>ROUND(P411*VLOOKUP(O411,[1]期望属性!$E$23:$F$38,2,0),0)</f>
        <v>475</v>
      </c>
    </row>
    <row r="412" spans="1:21" x14ac:dyDescent="0.15">
      <c r="A412">
        <f t="shared" si="37"/>
        <v>6010</v>
      </c>
      <c r="B412">
        <f t="shared" si="40"/>
        <v>6</v>
      </c>
      <c r="C412" s="11" t="s">
        <v>109</v>
      </c>
      <c r="D412" s="9">
        <v>10</v>
      </c>
      <c r="E412" s="9" t="s">
        <v>118</v>
      </c>
      <c r="F412" t="s">
        <v>98</v>
      </c>
      <c r="G412">
        <v>1</v>
      </c>
      <c r="H412" s="5" t="s">
        <v>108</v>
      </c>
      <c r="I412" s="9">
        <v>2511</v>
      </c>
      <c r="J412">
        <v>1001</v>
      </c>
      <c r="K412" s="9">
        <f>M412</f>
        <v>10</v>
      </c>
      <c r="L412">
        <v>1002</v>
      </c>
      <c r="M412" s="9">
        <v>10</v>
      </c>
      <c r="N412">
        <v>1</v>
      </c>
      <c r="O412">
        <f>VLOOKUP(B412,Sheet1!A:G,7,0)</f>
        <v>4</v>
      </c>
      <c r="P412">
        <f>[1]装备属性分配!$G114</f>
        <v>508</v>
      </c>
      <c r="Q412">
        <f t="shared" si="38"/>
        <v>4</v>
      </c>
      <c r="R412">
        <f t="shared" si="36"/>
        <v>577</v>
      </c>
      <c r="T412">
        <f t="shared" si="39"/>
        <v>1</v>
      </c>
      <c r="U412">
        <f>ROUND(P412*VLOOKUP(O412,[1]期望属性!$E$23:$F$38,2,0),0)</f>
        <v>508</v>
      </c>
    </row>
    <row r="413" spans="1:21" x14ac:dyDescent="0.15">
      <c r="A413">
        <f t="shared" si="37"/>
        <v>6011</v>
      </c>
      <c r="B413">
        <f t="shared" si="40"/>
        <v>6</v>
      </c>
      <c r="C413" s="11" t="s">
        <v>109</v>
      </c>
      <c r="D413" s="9">
        <v>11</v>
      </c>
      <c r="E413" s="9" t="s">
        <v>118</v>
      </c>
      <c r="F413" t="s">
        <v>98</v>
      </c>
      <c r="G413">
        <v>2</v>
      </c>
      <c r="H413" s="5" t="s">
        <v>108</v>
      </c>
      <c r="I413" s="9">
        <v>3157</v>
      </c>
      <c r="J413">
        <v>1</v>
      </c>
      <c r="K413" s="9">
        <v>2</v>
      </c>
      <c r="L413" t="s">
        <v>111</v>
      </c>
      <c r="M413" s="9"/>
      <c r="N413">
        <v>0</v>
      </c>
      <c r="O413">
        <f>VLOOKUP(B413,Sheet1!A:G,7,0)</f>
        <v>4</v>
      </c>
      <c r="P413">
        <f>[1]装备属性分配!$G115</f>
        <v>1085</v>
      </c>
      <c r="Q413">
        <f t="shared" si="38"/>
        <v>4</v>
      </c>
      <c r="R413">
        <f t="shared" si="36"/>
        <v>68</v>
      </c>
      <c r="T413">
        <f t="shared" si="39"/>
        <v>1</v>
      </c>
      <c r="U413">
        <f>ROUND(P413*VLOOKUP(O413,[1]期望属性!$E$23:$F$38,2,0),0)</f>
        <v>1085</v>
      </c>
    </row>
    <row r="414" spans="1:21" x14ac:dyDescent="0.15">
      <c r="A414">
        <f t="shared" si="37"/>
        <v>6012</v>
      </c>
      <c r="B414">
        <f t="shared" si="40"/>
        <v>6</v>
      </c>
      <c r="C414" s="11" t="s">
        <v>109</v>
      </c>
      <c r="D414" s="9">
        <v>12</v>
      </c>
      <c r="E414" s="9" t="s">
        <v>118</v>
      </c>
      <c r="F414" t="s">
        <v>98</v>
      </c>
      <c r="G414">
        <v>2</v>
      </c>
      <c r="H414" s="5" t="s">
        <v>108</v>
      </c>
      <c r="I414" s="9">
        <v>3890</v>
      </c>
      <c r="J414">
        <v>1</v>
      </c>
      <c r="K414" s="9">
        <v>2</v>
      </c>
      <c r="L414" t="s">
        <v>111</v>
      </c>
      <c r="M414" s="9"/>
      <c r="N414">
        <v>0</v>
      </c>
      <c r="O414">
        <f>VLOOKUP(B414,Sheet1!A:G,7,0)</f>
        <v>4</v>
      </c>
      <c r="P414">
        <f>[1]装备属性分配!$G116</f>
        <v>1153</v>
      </c>
      <c r="Q414">
        <f t="shared" si="38"/>
        <v>4</v>
      </c>
      <c r="R414">
        <f t="shared" si="36"/>
        <v>68</v>
      </c>
      <c r="T414">
        <f t="shared" si="39"/>
        <v>1</v>
      </c>
      <c r="U414">
        <f>ROUND(P414*VLOOKUP(O414,[1]期望属性!$E$23:$F$38,2,0),0)</f>
        <v>1153</v>
      </c>
    </row>
    <row r="415" spans="1:21" x14ac:dyDescent="0.15">
      <c r="A415">
        <f t="shared" si="37"/>
        <v>6013</v>
      </c>
      <c r="B415">
        <f t="shared" si="40"/>
        <v>6</v>
      </c>
      <c r="C415" s="11" t="s">
        <v>109</v>
      </c>
      <c r="D415" s="9">
        <v>13</v>
      </c>
      <c r="E415" s="9" t="s">
        <v>118</v>
      </c>
      <c r="F415" t="s">
        <v>98</v>
      </c>
      <c r="G415">
        <v>2</v>
      </c>
      <c r="H415" s="5" t="s">
        <v>108</v>
      </c>
      <c r="I415" s="9">
        <v>4714</v>
      </c>
      <c r="J415">
        <v>1</v>
      </c>
      <c r="K415" s="9">
        <v>2</v>
      </c>
      <c r="L415" t="s">
        <v>111</v>
      </c>
      <c r="M415" s="9"/>
      <c r="N415">
        <v>0</v>
      </c>
      <c r="O415">
        <f>VLOOKUP(B415,Sheet1!A:G,7,0)</f>
        <v>4</v>
      </c>
      <c r="P415">
        <f>[1]装备属性分配!$G117</f>
        <v>1221</v>
      </c>
      <c r="Q415">
        <f t="shared" si="38"/>
        <v>4</v>
      </c>
      <c r="R415">
        <f t="shared" si="36"/>
        <v>68</v>
      </c>
      <c r="T415">
        <f t="shared" si="39"/>
        <v>1</v>
      </c>
      <c r="U415">
        <f>ROUND(P415*VLOOKUP(O415,[1]期望属性!$E$23:$F$38,2,0),0)</f>
        <v>1221</v>
      </c>
    </row>
    <row r="416" spans="1:21" x14ac:dyDescent="0.15">
      <c r="A416">
        <f t="shared" si="37"/>
        <v>6014</v>
      </c>
      <c r="B416">
        <f t="shared" si="40"/>
        <v>6</v>
      </c>
      <c r="C416" s="11" t="s">
        <v>109</v>
      </c>
      <c r="D416" s="9">
        <v>14</v>
      </c>
      <c r="E416" s="9" t="s">
        <v>118</v>
      </c>
      <c r="F416" t="s">
        <v>98</v>
      </c>
      <c r="G416">
        <v>2</v>
      </c>
      <c r="H416" s="5" t="s">
        <v>108</v>
      </c>
      <c r="I416" s="9">
        <v>5632</v>
      </c>
      <c r="J416">
        <v>1</v>
      </c>
      <c r="K416" s="9">
        <v>2</v>
      </c>
      <c r="L416" t="s">
        <v>111</v>
      </c>
      <c r="M416" s="9"/>
      <c r="N416">
        <v>0</v>
      </c>
      <c r="O416">
        <f>VLOOKUP(B416,Sheet1!A:G,7,0)</f>
        <v>4</v>
      </c>
      <c r="P416">
        <f>[1]装备属性分配!$G118</f>
        <v>1289</v>
      </c>
      <c r="Q416">
        <f t="shared" si="38"/>
        <v>4</v>
      </c>
      <c r="R416">
        <f t="shared" si="36"/>
        <v>68</v>
      </c>
      <c r="T416">
        <f t="shared" si="39"/>
        <v>1</v>
      </c>
      <c r="U416">
        <f>ROUND(P416*VLOOKUP(O416,[1]期望属性!$E$23:$F$38,2,0),0)</f>
        <v>1289</v>
      </c>
    </row>
    <row r="417" spans="1:21" x14ac:dyDescent="0.15">
      <c r="A417">
        <f t="shared" si="37"/>
        <v>6015</v>
      </c>
      <c r="B417">
        <f t="shared" si="40"/>
        <v>6</v>
      </c>
      <c r="C417" s="11" t="s">
        <v>109</v>
      </c>
      <c r="D417" s="9">
        <v>15</v>
      </c>
      <c r="E417" s="9" t="s">
        <v>118</v>
      </c>
      <c r="F417" t="s">
        <v>98</v>
      </c>
      <c r="G417">
        <v>2</v>
      </c>
      <c r="H417" s="5" t="s">
        <v>108</v>
      </c>
      <c r="I417" s="9">
        <v>6646</v>
      </c>
      <c r="J417">
        <v>1</v>
      </c>
      <c r="K417" s="9">
        <v>2</v>
      </c>
      <c r="L417" t="s">
        <v>111</v>
      </c>
      <c r="M417" s="9"/>
      <c r="N417">
        <v>0</v>
      </c>
      <c r="O417">
        <f>VLOOKUP(B417,Sheet1!A:G,7,0)</f>
        <v>4</v>
      </c>
      <c r="P417">
        <f>[1]装备属性分配!$G119</f>
        <v>1357</v>
      </c>
      <c r="Q417">
        <f t="shared" si="38"/>
        <v>4</v>
      </c>
      <c r="R417">
        <f t="shared" si="36"/>
        <v>68</v>
      </c>
      <c r="T417">
        <f t="shared" si="39"/>
        <v>1</v>
      </c>
      <c r="U417">
        <f>ROUND(P417*VLOOKUP(O417,[1]期望属性!$E$23:$F$38,2,0),0)</f>
        <v>1357</v>
      </c>
    </row>
    <row r="418" spans="1:21" x14ac:dyDescent="0.15">
      <c r="A418">
        <f t="shared" si="37"/>
        <v>6016</v>
      </c>
      <c r="B418">
        <f t="shared" si="40"/>
        <v>6</v>
      </c>
      <c r="C418" s="11" t="s">
        <v>109</v>
      </c>
      <c r="D418" s="9">
        <v>16</v>
      </c>
      <c r="E418" s="9" t="s">
        <v>118</v>
      </c>
      <c r="F418" t="s">
        <v>98</v>
      </c>
      <c r="G418">
        <v>2</v>
      </c>
      <c r="H418" s="5" t="s">
        <v>108</v>
      </c>
      <c r="I418" s="9">
        <v>7760</v>
      </c>
      <c r="J418">
        <v>1</v>
      </c>
      <c r="K418" s="9">
        <v>2</v>
      </c>
      <c r="L418" t="s">
        <v>111</v>
      </c>
      <c r="M418" s="9"/>
      <c r="N418">
        <v>0</v>
      </c>
      <c r="O418">
        <f>VLOOKUP(B418,Sheet1!A:G,7,0)</f>
        <v>4</v>
      </c>
      <c r="P418">
        <f>[1]装备属性分配!$G120</f>
        <v>1425</v>
      </c>
      <c r="Q418">
        <f t="shared" si="38"/>
        <v>4</v>
      </c>
      <c r="R418">
        <f t="shared" si="36"/>
        <v>67</v>
      </c>
      <c r="T418">
        <f t="shared" si="39"/>
        <v>1</v>
      </c>
      <c r="U418">
        <f>ROUND(P418*VLOOKUP(O418,[1]期望属性!$E$23:$F$38,2,0),0)</f>
        <v>1425</v>
      </c>
    </row>
    <row r="419" spans="1:21" x14ac:dyDescent="0.15">
      <c r="A419">
        <f t="shared" si="37"/>
        <v>6017</v>
      </c>
      <c r="B419">
        <f t="shared" si="40"/>
        <v>6</v>
      </c>
      <c r="C419" s="11" t="s">
        <v>109</v>
      </c>
      <c r="D419" s="9">
        <v>17</v>
      </c>
      <c r="E419" s="9" t="s">
        <v>118</v>
      </c>
      <c r="F419" t="s">
        <v>98</v>
      </c>
      <c r="G419">
        <v>2</v>
      </c>
      <c r="H419" s="5" t="s">
        <v>108</v>
      </c>
      <c r="I419" s="9">
        <v>8975</v>
      </c>
      <c r="J419">
        <v>1</v>
      </c>
      <c r="K419" s="9">
        <v>2</v>
      </c>
      <c r="L419" t="s">
        <v>111</v>
      </c>
      <c r="M419" s="9"/>
      <c r="N419">
        <v>0</v>
      </c>
      <c r="O419">
        <f>VLOOKUP(B419,Sheet1!A:G,7,0)</f>
        <v>4</v>
      </c>
      <c r="P419">
        <f>[1]装备属性分配!$G121</f>
        <v>1492</v>
      </c>
      <c r="Q419">
        <f t="shared" si="38"/>
        <v>4</v>
      </c>
      <c r="R419">
        <f t="shared" si="36"/>
        <v>68</v>
      </c>
      <c r="T419">
        <f t="shared" si="39"/>
        <v>1</v>
      </c>
      <c r="U419">
        <f>ROUND(P419*VLOOKUP(O419,[1]期望属性!$E$23:$F$38,2,0),0)</f>
        <v>1492</v>
      </c>
    </row>
    <row r="420" spans="1:21" x14ac:dyDescent="0.15">
      <c r="A420">
        <f t="shared" si="37"/>
        <v>6018</v>
      </c>
      <c r="B420">
        <f t="shared" si="40"/>
        <v>6</v>
      </c>
      <c r="C420" s="11" t="s">
        <v>109</v>
      </c>
      <c r="D420" s="9">
        <v>18</v>
      </c>
      <c r="E420" s="9" t="s">
        <v>118</v>
      </c>
      <c r="F420" t="s">
        <v>98</v>
      </c>
      <c r="G420">
        <v>2</v>
      </c>
      <c r="H420" s="5" t="s">
        <v>108</v>
      </c>
      <c r="I420" s="9">
        <v>10295</v>
      </c>
      <c r="J420">
        <v>1</v>
      </c>
      <c r="K420" s="9">
        <v>2</v>
      </c>
      <c r="L420" t="s">
        <v>111</v>
      </c>
      <c r="M420" s="9"/>
      <c r="N420">
        <v>0</v>
      </c>
      <c r="O420">
        <f>VLOOKUP(B420,Sheet1!A:G,7,0)</f>
        <v>4</v>
      </c>
      <c r="P420">
        <f>[1]装备属性分配!$G122</f>
        <v>1560</v>
      </c>
      <c r="Q420">
        <f t="shared" si="38"/>
        <v>4</v>
      </c>
      <c r="R420">
        <f t="shared" si="36"/>
        <v>68</v>
      </c>
      <c r="T420">
        <f t="shared" si="39"/>
        <v>1</v>
      </c>
      <c r="U420">
        <f>ROUND(P420*VLOOKUP(O420,[1]期望属性!$E$23:$F$38,2,0),0)</f>
        <v>1560</v>
      </c>
    </row>
    <row r="421" spans="1:21" x14ac:dyDescent="0.15">
      <c r="A421">
        <f t="shared" si="37"/>
        <v>6019</v>
      </c>
      <c r="B421">
        <f t="shared" si="40"/>
        <v>6</v>
      </c>
      <c r="C421" s="11" t="s">
        <v>109</v>
      </c>
      <c r="D421" s="9">
        <v>19</v>
      </c>
      <c r="E421" s="9" t="s">
        <v>118</v>
      </c>
      <c r="F421" t="s">
        <v>98</v>
      </c>
      <c r="G421">
        <v>2</v>
      </c>
      <c r="H421" s="5" t="s">
        <v>108</v>
      </c>
      <c r="I421" s="9">
        <v>11722</v>
      </c>
      <c r="J421">
        <v>1</v>
      </c>
      <c r="K421" s="9">
        <v>2</v>
      </c>
      <c r="L421" t="s">
        <v>111</v>
      </c>
      <c r="M421" s="9"/>
      <c r="N421">
        <v>0</v>
      </c>
      <c r="O421">
        <f>VLOOKUP(B421,Sheet1!A:G,7,0)</f>
        <v>4</v>
      </c>
      <c r="P421">
        <f>[1]装备属性分配!$G123</f>
        <v>1628</v>
      </c>
      <c r="Q421">
        <f t="shared" si="38"/>
        <v>4</v>
      </c>
      <c r="R421">
        <f t="shared" si="36"/>
        <v>68</v>
      </c>
      <c r="T421">
        <f t="shared" si="39"/>
        <v>1</v>
      </c>
      <c r="U421">
        <f>ROUND(P421*VLOOKUP(O421,[1]期望属性!$E$23:$F$38,2,0),0)</f>
        <v>1628</v>
      </c>
    </row>
    <row r="422" spans="1:21" x14ac:dyDescent="0.15">
      <c r="A422">
        <f t="shared" si="37"/>
        <v>6020</v>
      </c>
      <c r="B422">
        <f t="shared" si="40"/>
        <v>6</v>
      </c>
      <c r="C422" s="11" t="s">
        <v>109</v>
      </c>
      <c r="D422" s="9">
        <v>20</v>
      </c>
      <c r="E422" s="9" t="s">
        <v>119</v>
      </c>
      <c r="F422" t="s">
        <v>98</v>
      </c>
      <c r="G422">
        <v>2</v>
      </c>
      <c r="H422" s="5" t="s">
        <v>108</v>
      </c>
      <c r="I422" s="9">
        <v>13257</v>
      </c>
      <c r="J422">
        <v>2001</v>
      </c>
      <c r="K422" s="9">
        <f>M422</f>
        <v>25</v>
      </c>
      <c r="L422">
        <v>2002</v>
      </c>
      <c r="M422" s="9">
        <v>25</v>
      </c>
      <c r="N422">
        <v>1</v>
      </c>
      <c r="O422">
        <f>VLOOKUP(B422,Sheet1!A:G,7,0)</f>
        <v>4</v>
      </c>
      <c r="P422">
        <f>[1]装备属性分配!$G124</f>
        <v>1696</v>
      </c>
      <c r="Q422">
        <f t="shared" si="38"/>
        <v>4</v>
      </c>
      <c r="R422">
        <f t="shared" si="36"/>
        <v>950</v>
      </c>
      <c r="T422">
        <f t="shared" si="39"/>
        <v>1</v>
      </c>
      <c r="U422">
        <f>ROUND(P422*VLOOKUP(O422,[1]期望属性!$E$23:$F$38,2,0),0)</f>
        <v>1696</v>
      </c>
    </row>
    <row r="423" spans="1:21" x14ac:dyDescent="0.15">
      <c r="A423">
        <f t="shared" si="37"/>
        <v>6021</v>
      </c>
      <c r="B423">
        <f t="shared" si="40"/>
        <v>6</v>
      </c>
      <c r="C423" s="11" t="s">
        <v>109</v>
      </c>
      <c r="D423" s="9">
        <v>21</v>
      </c>
      <c r="E423" s="9" t="s">
        <v>119</v>
      </c>
      <c r="F423" t="s">
        <v>98</v>
      </c>
      <c r="G423">
        <v>3</v>
      </c>
      <c r="H423" s="5" t="s">
        <v>108</v>
      </c>
      <c r="I423" s="9">
        <v>14904</v>
      </c>
      <c r="J423">
        <v>1</v>
      </c>
      <c r="K423" s="9">
        <v>3</v>
      </c>
      <c r="L423" t="s">
        <v>111</v>
      </c>
      <c r="M423" s="9"/>
      <c r="N423">
        <v>0</v>
      </c>
      <c r="O423">
        <f>VLOOKUP(B423,Sheet1!A:G,7,0)</f>
        <v>4</v>
      </c>
      <c r="P423">
        <f>[1]装备属性分配!$G125</f>
        <v>2646</v>
      </c>
      <c r="Q423">
        <f t="shared" si="38"/>
        <v>4</v>
      </c>
      <c r="R423">
        <f t="shared" si="36"/>
        <v>102</v>
      </c>
      <c r="T423">
        <f t="shared" si="39"/>
        <v>1</v>
      </c>
      <c r="U423">
        <f>ROUND(P423*VLOOKUP(O423,[1]期望属性!$E$23:$F$38,2,0),0)</f>
        <v>2646</v>
      </c>
    </row>
    <row r="424" spans="1:21" x14ac:dyDescent="0.15">
      <c r="A424">
        <f t="shared" si="37"/>
        <v>6022</v>
      </c>
      <c r="B424">
        <f t="shared" si="40"/>
        <v>6</v>
      </c>
      <c r="C424" s="11" t="s">
        <v>109</v>
      </c>
      <c r="D424" s="9">
        <v>22</v>
      </c>
      <c r="E424" s="9" t="s">
        <v>119</v>
      </c>
      <c r="F424" t="s">
        <v>98</v>
      </c>
      <c r="G424">
        <v>3</v>
      </c>
      <c r="H424" s="5" t="s">
        <v>108</v>
      </c>
      <c r="I424" s="9">
        <v>16665</v>
      </c>
      <c r="J424">
        <v>1</v>
      </c>
      <c r="K424" s="9">
        <v>3</v>
      </c>
      <c r="L424" t="s">
        <v>111</v>
      </c>
      <c r="M424" s="9"/>
      <c r="N424">
        <v>0</v>
      </c>
      <c r="O424">
        <f>VLOOKUP(B424,Sheet1!A:G,7,0)</f>
        <v>4</v>
      </c>
      <c r="P424">
        <f>[1]装备属性分配!$G126</f>
        <v>2748</v>
      </c>
      <c r="Q424">
        <f t="shared" si="38"/>
        <v>4</v>
      </c>
      <c r="R424">
        <f t="shared" si="36"/>
        <v>102</v>
      </c>
      <c r="T424">
        <f t="shared" si="39"/>
        <v>1</v>
      </c>
      <c r="U424">
        <f>ROUND(P424*VLOOKUP(O424,[1]期望属性!$E$23:$F$38,2,0),0)</f>
        <v>2748</v>
      </c>
    </row>
    <row r="425" spans="1:21" x14ac:dyDescent="0.15">
      <c r="A425">
        <f t="shared" si="37"/>
        <v>6023</v>
      </c>
      <c r="B425">
        <f t="shared" si="40"/>
        <v>6</v>
      </c>
      <c r="C425" s="11" t="s">
        <v>109</v>
      </c>
      <c r="D425" s="9">
        <v>23</v>
      </c>
      <c r="E425" s="9" t="s">
        <v>119</v>
      </c>
      <c r="F425" t="s">
        <v>98</v>
      </c>
      <c r="G425">
        <v>3</v>
      </c>
      <c r="H425" s="5" t="s">
        <v>108</v>
      </c>
      <c r="I425" s="9">
        <v>18541</v>
      </c>
      <c r="J425">
        <v>1</v>
      </c>
      <c r="K425" s="9">
        <v>3</v>
      </c>
      <c r="L425" t="s">
        <v>111</v>
      </c>
      <c r="M425" s="9"/>
      <c r="N425">
        <v>0</v>
      </c>
      <c r="O425">
        <f>VLOOKUP(B425,Sheet1!A:G,7,0)</f>
        <v>4</v>
      </c>
      <c r="P425">
        <f>[1]装备属性分配!$G127</f>
        <v>2850</v>
      </c>
      <c r="Q425">
        <f t="shared" si="38"/>
        <v>4</v>
      </c>
      <c r="R425">
        <f t="shared" si="36"/>
        <v>101</v>
      </c>
      <c r="T425">
        <f t="shared" si="39"/>
        <v>1</v>
      </c>
      <c r="U425">
        <f>ROUND(P425*VLOOKUP(O425,[1]期望属性!$E$23:$F$38,2,0),0)</f>
        <v>2850</v>
      </c>
    </row>
    <row r="426" spans="1:21" x14ac:dyDescent="0.15">
      <c r="A426">
        <f t="shared" si="37"/>
        <v>6024</v>
      </c>
      <c r="B426">
        <f t="shared" si="40"/>
        <v>6</v>
      </c>
      <c r="C426" s="11" t="s">
        <v>109</v>
      </c>
      <c r="D426" s="9">
        <v>24</v>
      </c>
      <c r="E426" s="9" t="s">
        <v>119</v>
      </c>
      <c r="F426" t="s">
        <v>98</v>
      </c>
      <c r="G426">
        <v>3</v>
      </c>
      <c r="H426" s="5" t="s">
        <v>108</v>
      </c>
      <c r="I426" s="9">
        <v>20535</v>
      </c>
      <c r="J426">
        <v>1</v>
      </c>
      <c r="K426" s="9">
        <v>3</v>
      </c>
      <c r="L426" t="s">
        <v>111</v>
      </c>
      <c r="M426" s="9"/>
      <c r="N426">
        <v>0</v>
      </c>
      <c r="O426">
        <f>VLOOKUP(B426,Sheet1!A:G,7,0)</f>
        <v>4</v>
      </c>
      <c r="P426">
        <f>[1]装备属性分配!$G128</f>
        <v>2951</v>
      </c>
      <c r="Q426">
        <f t="shared" si="38"/>
        <v>4</v>
      </c>
      <c r="R426">
        <f t="shared" si="36"/>
        <v>102</v>
      </c>
      <c r="T426">
        <f t="shared" si="39"/>
        <v>1</v>
      </c>
      <c r="U426">
        <f>ROUND(P426*VLOOKUP(O426,[1]期望属性!$E$23:$F$38,2,0),0)</f>
        <v>2951</v>
      </c>
    </row>
    <row r="427" spans="1:21" x14ac:dyDescent="0.15">
      <c r="A427">
        <f t="shared" si="37"/>
        <v>6025</v>
      </c>
      <c r="B427">
        <f t="shared" si="40"/>
        <v>6</v>
      </c>
      <c r="C427" s="11" t="s">
        <v>109</v>
      </c>
      <c r="D427" s="9">
        <v>25</v>
      </c>
      <c r="E427" s="9" t="s">
        <v>119</v>
      </c>
      <c r="F427" t="s">
        <v>98</v>
      </c>
      <c r="G427">
        <v>3</v>
      </c>
      <c r="H427" s="5" t="s">
        <v>108</v>
      </c>
      <c r="I427" s="9">
        <v>22649</v>
      </c>
      <c r="J427">
        <v>1</v>
      </c>
      <c r="K427" s="9">
        <v>3</v>
      </c>
      <c r="L427" t="s">
        <v>111</v>
      </c>
      <c r="M427" s="9"/>
      <c r="N427">
        <v>0</v>
      </c>
      <c r="O427">
        <f>VLOOKUP(B427,Sheet1!A:G,7,0)</f>
        <v>4</v>
      </c>
      <c r="P427">
        <f>[1]装备属性分配!$G129</f>
        <v>3053</v>
      </c>
      <c r="Q427">
        <f t="shared" si="38"/>
        <v>4</v>
      </c>
      <c r="R427">
        <f t="shared" si="36"/>
        <v>102</v>
      </c>
      <c r="T427">
        <f t="shared" si="39"/>
        <v>1</v>
      </c>
      <c r="U427">
        <f>ROUND(P427*VLOOKUP(O427,[1]期望属性!$E$23:$F$38,2,0),0)</f>
        <v>3053</v>
      </c>
    </row>
    <row r="428" spans="1:21" x14ac:dyDescent="0.15">
      <c r="A428">
        <f t="shared" si="37"/>
        <v>6026</v>
      </c>
      <c r="B428">
        <f t="shared" si="40"/>
        <v>6</v>
      </c>
      <c r="C428" s="11" t="s">
        <v>109</v>
      </c>
      <c r="D428" s="9">
        <v>26</v>
      </c>
      <c r="E428" s="9" t="s">
        <v>119</v>
      </c>
      <c r="F428" t="s">
        <v>98</v>
      </c>
      <c r="G428">
        <v>3</v>
      </c>
      <c r="H428" s="5" t="s">
        <v>108</v>
      </c>
      <c r="I428" s="9">
        <v>24884</v>
      </c>
      <c r="J428">
        <v>1</v>
      </c>
      <c r="K428" s="9">
        <v>3</v>
      </c>
      <c r="L428" t="s">
        <v>111</v>
      </c>
      <c r="M428" s="9"/>
      <c r="N428">
        <v>0</v>
      </c>
      <c r="O428">
        <f>VLOOKUP(B428,Sheet1!A:G,7,0)</f>
        <v>4</v>
      </c>
      <c r="P428">
        <f>[1]装备属性分配!$G130</f>
        <v>3155</v>
      </c>
      <c r="Q428">
        <f t="shared" si="38"/>
        <v>4</v>
      </c>
      <c r="R428">
        <f t="shared" si="36"/>
        <v>102</v>
      </c>
      <c r="T428">
        <f t="shared" si="39"/>
        <v>1</v>
      </c>
      <c r="U428">
        <f>ROUND(P428*VLOOKUP(O428,[1]期望属性!$E$23:$F$38,2,0),0)</f>
        <v>3155</v>
      </c>
    </row>
    <row r="429" spans="1:21" x14ac:dyDescent="0.15">
      <c r="A429">
        <f t="shared" si="37"/>
        <v>6027</v>
      </c>
      <c r="B429">
        <f t="shared" si="40"/>
        <v>6</v>
      </c>
      <c r="C429" s="11" t="s">
        <v>109</v>
      </c>
      <c r="D429" s="9">
        <v>27</v>
      </c>
      <c r="E429" s="9" t="s">
        <v>119</v>
      </c>
      <c r="F429" t="s">
        <v>98</v>
      </c>
      <c r="G429">
        <v>3</v>
      </c>
      <c r="H429" s="5" t="s">
        <v>108</v>
      </c>
      <c r="I429" s="9">
        <v>27244</v>
      </c>
      <c r="J429">
        <v>1</v>
      </c>
      <c r="K429" s="9">
        <v>3</v>
      </c>
      <c r="L429" t="s">
        <v>111</v>
      </c>
      <c r="M429" s="9"/>
      <c r="N429">
        <v>0</v>
      </c>
      <c r="O429">
        <f>VLOOKUP(B429,Sheet1!A:G,7,0)</f>
        <v>4</v>
      </c>
      <c r="P429">
        <f>[1]装备属性分配!$G131</f>
        <v>3257</v>
      </c>
      <c r="Q429">
        <f t="shared" si="38"/>
        <v>4</v>
      </c>
      <c r="R429">
        <f t="shared" si="36"/>
        <v>102</v>
      </c>
      <c r="T429">
        <f t="shared" si="39"/>
        <v>1</v>
      </c>
      <c r="U429">
        <f>ROUND(P429*VLOOKUP(O429,[1]期望属性!$E$23:$F$38,2,0),0)</f>
        <v>3257</v>
      </c>
    </row>
    <row r="430" spans="1:21" x14ac:dyDescent="0.15">
      <c r="A430">
        <f t="shared" si="37"/>
        <v>6028</v>
      </c>
      <c r="B430">
        <f t="shared" si="40"/>
        <v>6</v>
      </c>
      <c r="C430" s="11" t="s">
        <v>109</v>
      </c>
      <c r="D430" s="9">
        <v>28</v>
      </c>
      <c r="E430" s="9" t="s">
        <v>119</v>
      </c>
      <c r="F430" t="s">
        <v>98</v>
      </c>
      <c r="G430">
        <v>3</v>
      </c>
      <c r="H430" s="5" t="s">
        <v>108</v>
      </c>
      <c r="I430" s="9">
        <v>29728</v>
      </c>
      <c r="J430">
        <v>1</v>
      </c>
      <c r="K430" s="9">
        <v>3</v>
      </c>
      <c r="L430" t="s">
        <v>111</v>
      </c>
      <c r="M430" s="9"/>
      <c r="N430">
        <v>0</v>
      </c>
      <c r="O430">
        <f>VLOOKUP(B430,Sheet1!A:G,7,0)</f>
        <v>4</v>
      </c>
      <c r="P430">
        <f>[1]装备属性分配!$G132</f>
        <v>3359</v>
      </c>
      <c r="Q430">
        <f t="shared" si="38"/>
        <v>4</v>
      </c>
      <c r="R430">
        <f t="shared" si="36"/>
        <v>101</v>
      </c>
      <c r="T430">
        <f t="shared" si="39"/>
        <v>1</v>
      </c>
      <c r="U430">
        <f>ROUND(P430*VLOOKUP(O430,[1]期望属性!$E$23:$F$38,2,0),0)</f>
        <v>3359</v>
      </c>
    </row>
    <row r="431" spans="1:21" x14ac:dyDescent="0.15">
      <c r="A431">
        <f t="shared" si="37"/>
        <v>6029</v>
      </c>
      <c r="B431">
        <f t="shared" si="40"/>
        <v>6</v>
      </c>
      <c r="C431" s="11" t="s">
        <v>109</v>
      </c>
      <c r="D431" s="9">
        <v>29</v>
      </c>
      <c r="E431" s="9" t="s">
        <v>119</v>
      </c>
      <c r="F431" t="s">
        <v>98</v>
      </c>
      <c r="G431">
        <v>3</v>
      </c>
      <c r="H431" s="5" t="s">
        <v>108</v>
      </c>
      <c r="I431" s="9">
        <v>32341</v>
      </c>
      <c r="J431">
        <v>1</v>
      </c>
      <c r="K431" s="9">
        <v>3</v>
      </c>
      <c r="L431" t="s">
        <v>111</v>
      </c>
      <c r="M431" s="9"/>
      <c r="N431">
        <v>0</v>
      </c>
      <c r="O431">
        <f>VLOOKUP(B431,Sheet1!A:G,7,0)</f>
        <v>4</v>
      </c>
      <c r="P431">
        <f>[1]装备属性分配!$G133</f>
        <v>3460</v>
      </c>
      <c r="Q431">
        <f t="shared" si="38"/>
        <v>4</v>
      </c>
      <c r="R431">
        <f t="shared" si="36"/>
        <v>102</v>
      </c>
      <c r="T431">
        <f t="shared" si="39"/>
        <v>1</v>
      </c>
      <c r="U431">
        <f>ROUND(P431*VLOOKUP(O431,[1]期望属性!$E$23:$F$38,2,0),0)</f>
        <v>3460</v>
      </c>
    </row>
    <row r="432" spans="1:21" x14ac:dyDescent="0.15">
      <c r="A432">
        <f t="shared" si="37"/>
        <v>6030</v>
      </c>
      <c r="B432">
        <f t="shared" si="40"/>
        <v>6</v>
      </c>
      <c r="C432" s="11" t="s">
        <v>109</v>
      </c>
      <c r="D432" s="9">
        <v>30</v>
      </c>
      <c r="E432" s="9" t="s">
        <v>120</v>
      </c>
      <c r="F432" t="s">
        <v>98</v>
      </c>
      <c r="G432">
        <v>3</v>
      </c>
      <c r="H432" s="5" t="s">
        <v>108</v>
      </c>
      <c r="I432" s="9">
        <v>35082</v>
      </c>
      <c r="J432">
        <v>3001</v>
      </c>
      <c r="K432" s="9">
        <f>M432</f>
        <v>50</v>
      </c>
      <c r="L432">
        <v>3002</v>
      </c>
      <c r="M432" s="9">
        <v>50</v>
      </c>
      <c r="N432">
        <v>1</v>
      </c>
      <c r="O432">
        <f>VLOOKUP(B432,Sheet1!A:G,7,0)</f>
        <v>4</v>
      </c>
      <c r="P432">
        <f>[1]装备属性分配!$G134</f>
        <v>3562</v>
      </c>
      <c r="Q432">
        <f t="shared" si="38"/>
        <v>4</v>
      </c>
      <c r="R432">
        <f t="shared" si="36"/>
        <v>1323</v>
      </c>
      <c r="T432">
        <f t="shared" si="39"/>
        <v>1</v>
      </c>
      <c r="U432">
        <f>ROUND(P432*VLOOKUP(O432,[1]期望属性!$E$23:$F$38,2,0),0)</f>
        <v>3562</v>
      </c>
    </row>
    <row r="433" spans="1:21" x14ac:dyDescent="0.15">
      <c r="A433">
        <f t="shared" si="37"/>
        <v>6031</v>
      </c>
      <c r="B433">
        <f t="shared" si="40"/>
        <v>6</v>
      </c>
      <c r="C433" s="11" t="s">
        <v>109</v>
      </c>
      <c r="D433" s="9">
        <v>31</v>
      </c>
      <c r="E433" s="9" t="s">
        <v>120</v>
      </c>
      <c r="F433" t="s">
        <v>98</v>
      </c>
      <c r="G433">
        <v>3</v>
      </c>
      <c r="H433" s="5" t="s">
        <v>109</v>
      </c>
      <c r="I433" s="9">
        <v>37954</v>
      </c>
      <c r="J433">
        <v>1</v>
      </c>
      <c r="K433" s="9">
        <v>4</v>
      </c>
      <c r="L433" t="s">
        <v>111</v>
      </c>
      <c r="M433" s="9"/>
      <c r="N433">
        <v>0</v>
      </c>
      <c r="O433">
        <f>VLOOKUP(B433,Sheet1!A:G,7,0)</f>
        <v>4</v>
      </c>
      <c r="P433">
        <f>[1]装备属性分配!$G135</f>
        <v>4885</v>
      </c>
      <c r="Q433">
        <f t="shared" si="38"/>
        <v>4</v>
      </c>
      <c r="R433">
        <f t="shared" si="36"/>
        <v>136</v>
      </c>
      <c r="T433">
        <f t="shared" si="39"/>
        <v>1</v>
      </c>
      <c r="U433">
        <f>ROUND(P433*VLOOKUP(O433,[1]期望属性!$E$23:$F$38,2,0),0)</f>
        <v>4885</v>
      </c>
    </row>
    <row r="434" spans="1:21" x14ac:dyDescent="0.15">
      <c r="A434">
        <f t="shared" si="37"/>
        <v>6032</v>
      </c>
      <c r="B434">
        <f t="shared" si="40"/>
        <v>6</v>
      </c>
      <c r="C434" s="11" t="s">
        <v>109</v>
      </c>
      <c r="D434" s="9">
        <v>32</v>
      </c>
      <c r="E434" s="9" t="s">
        <v>120</v>
      </c>
      <c r="F434" t="s">
        <v>98</v>
      </c>
      <c r="G434">
        <v>3</v>
      </c>
      <c r="H434" s="5" t="s">
        <v>109</v>
      </c>
      <c r="I434" s="9">
        <v>40960</v>
      </c>
      <c r="J434">
        <v>1</v>
      </c>
      <c r="K434" s="9">
        <v>4</v>
      </c>
      <c r="L434" t="s">
        <v>111</v>
      </c>
      <c r="M434" s="9"/>
      <c r="N434">
        <v>0</v>
      </c>
      <c r="O434">
        <f>VLOOKUP(B434,Sheet1!A:G,7,0)</f>
        <v>4</v>
      </c>
      <c r="P434">
        <f>[1]装备属性分配!$G136</f>
        <v>5021</v>
      </c>
      <c r="Q434">
        <f t="shared" si="38"/>
        <v>4</v>
      </c>
      <c r="R434">
        <f t="shared" si="36"/>
        <v>136</v>
      </c>
      <c r="T434">
        <f t="shared" si="39"/>
        <v>1</v>
      </c>
      <c r="U434">
        <f>ROUND(P434*VLOOKUP(O434,[1]期望属性!$E$23:$F$38,2,0),0)</f>
        <v>5021</v>
      </c>
    </row>
    <row r="435" spans="1:21" x14ac:dyDescent="0.15">
      <c r="A435">
        <f t="shared" si="37"/>
        <v>6033</v>
      </c>
      <c r="B435">
        <f t="shared" si="40"/>
        <v>6</v>
      </c>
      <c r="C435" s="11" t="s">
        <v>109</v>
      </c>
      <c r="D435" s="9">
        <v>33</v>
      </c>
      <c r="E435" s="9" t="s">
        <v>120</v>
      </c>
      <c r="F435" t="s">
        <v>98</v>
      </c>
      <c r="G435">
        <v>3</v>
      </c>
      <c r="H435" s="5" t="s">
        <v>109</v>
      </c>
      <c r="I435" s="9">
        <v>44099</v>
      </c>
      <c r="J435">
        <v>1</v>
      </c>
      <c r="K435" s="9">
        <v>4</v>
      </c>
      <c r="L435" t="s">
        <v>111</v>
      </c>
      <c r="M435" s="9"/>
      <c r="N435">
        <v>0</v>
      </c>
      <c r="O435">
        <f>VLOOKUP(B435,Sheet1!A:G,7,0)</f>
        <v>4</v>
      </c>
      <c r="P435">
        <f>[1]装备属性分配!$G137</f>
        <v>5157</v>
      </c>
      <c r="Q435">
        <f t="shared" si="38"/>
        <v>4</v>
      </c>
      <c r="R435">
        <f t="shared" si="36"/>
        <v>135</v>
      </c>
      <c r="T435">
        <f t="shared" si="39"/>
        <v>1</v>
      </c>
      <c r="U435">
        <f>ROUND(P435*VLOOKUP(O435,[1]期望属性!$E$23:$F$38,2,0),0)</f>
        <v>5157</v>
      </c>
    </row>
    <row r="436" spans="1:21" x14ac:dyDescent="0.15">
      <c r="A436">
        <f t="shared" si="37"/>
        <v>6034</v>
      </c>
      <c r="B436">
        <f t="shared" si="40"/>
        <v>6</v>
      </c>
      <c r="C436" s="11" t="s">
        <v>109</v>
      </c>
      <c r="D436" s="9">
        <v>34</v>
      </c>
      <c r="E436" s="9" t="s">
        <v>120</v>
      </c>
      <c r="F436" t="s">
        <v>98</v>
      </c>
      <c r="G436">
        <v>3</v>
      </c>
      <c r="H436" s="5" t="s">
        <v>109</v>
      </c>
      <c r="I436" s="9">
        <v>47375</v>
      </c>
      <c r="J436">
        <v>1</v>
      </c>
      <c r="K436" s="9">
        <v>4</v>
      </c>
      <c r="L436" t="s">
        <v>111</v>
      </c>
      <c r="M436" s="9"/>
      <c r="N436">
        <v>0</v>
      </c>
      <c r="O436">
        <f>VLOOKUP(B436,Sheet1!A:G,7,0)</f>
        <v>4</v>
      </c>
      <c r="P436">
        <f>[1]装备属性分配!$G138</f>
        <v>5292</v>
      </c>
      <c r="Q436">
        <f t="shared" si="38"/>
        <v>4</v>
      </c>
      <c r="R436">
        <f t="shared" si="36"/>
        <v>136</v>
      </c>
      <c r="T436">
        <f t="shared" si="39"/>
        <v>1</v>
      </c>
      <c r="U436">
        <f>ROUND(P436*VLOOKUP(O436,[1]期望属性!$E$23:$F$38,2,0),0)</f>
        <v>5292</v>
      </c>
    </row>
    <row r="437" spans="1:21" x14ac:dyDescent="0.15">
      <c r="A437">
        <f t="shared" si="37"/>
        <v>6035</v>
      </c>
      <c r="B437">
        <f t="shared" si="40"/>
        <v>6</v>
      </c>
      <c r="C437" s="11" t="s">
        <v>109</v>
      </c>
      <c r="D437" s="9">
        <v>35</v>
      </c>
      <c r="E437" s="9" t="s">
        <v>120</v>
      </c>
      <c r="F437" t="s">
        <v>98</v>
      </c>
      <c r="G437">
        <v>3</v>
      </c>
      <c r="H437" s="5" t="s">
        <v>109</v>
      </c>
      <c r="I437" s="9">
        <v>50788</v>
      </c>
      <c r="J437">
        <v>1</v>
      </c>
      <c r="K437" s="9">
        <v>4</v>
      </c>
      <c r="L437" t="s">
        <v>111</v>
      </c>
      <c r="M437" s="9"/>
      <c r="N437">
        <v>0</v>
      </c>
      <c r="O437">
        <f>VLOOKUP(B437,Sheet1!A:G,7,0)</f>
        <v>4</v>
      </c>
      <c r="P437">
        <f>[1]装备属性分配!$G139</f>
        <v>5428</v>
      </c>
      <c r="Q437">
        <f t="shared" si="38"/>
        <v>4</v>
      </c>
      <c r="R437">
        <f t="shared" si="36"/>
        <v>136</v>
      </c>
      <c r="T437">
        <f t="shared" si="39"/>
        <v>1</v>
      </c>
      <c r="U437">
        <f>ROUND(P437*VLOOKUP(O437,[1]期望属性!$E$23:$F$38,2,0),0)</f>
        <v>5428</v>
      </c>
    </row>
    <row r="438" spans="1:21" x14ac:dyDescent="0.15">
      <c r="A438">
        <f t="shared" si="37"/>
        <v>6036</v>
      </c>
      <c r="B438">
        <f t="shared" si="40"/>
        <v>6</v>
      </c>
      <c r="C438" s="11" t="s">
        <v>109</v>
      </c>
      <c r="D438" s="9">
        <v>36</v>
      </c>
      <c r="E438" s="9" t="s">
        <v>120</v>
      </c>
      <c r="F438" t="s">
        <v>98</v>
      </c>
      <c r="G438">
        <v>3</v>
      </c>
      <c r="H438" s="5" t="s">
        <v>109</v>
      </c>
      <c r="I438" s="9">
        <v>54340</v>
      </c>
      <c r="J438">
        <v>1</v>
      </c>
      <c r="K438" s="9">
        <v>4</v>
      </c>
      <c r="L438" t="s">
        <v>111</v>
      </c>
      <c r="M438" s="9"/>
      <c r="N438">
        <v>0</v>
      </c>
      <c r="O438">
        <f>VLOOKUP(B438,Sheet1!A:G,7,0)</f>
        <v>4</v>
      </c>
      <c r="P438">
        <f>[1]装备属性分配!$G140</f>
        <v>5564</v>
      </c>
      <c r="Q438">
        <f t="shared" si="38"/>
        <v>4</v>
      </c>
      <c r="R438">
        <f t="shared" si="36"/>
        <v>136</v>
      </c>
      <c r="T438">
        <f t="shared" si="39"/>
        <v>1</v>
      </c>
      <c r="U438">
        <f>ROUND(P438*VLOOKUP(O438,[1]期望属性!$E$23:$F$38,2,0),0)</f>
        <v>5564</v>
      </c>
    </row>
    <row r="439" spans="1:21" x14ac:dyDescent="0.15">
      <c r="A439">
        <f t="shared" si="37"/>
        <v>6037</v>
      </c>
      <c r="B439">
        <f t="shared" si="40"/>
        <v>6</v>
      </c>
      <c r="C439" s="11" t="s">
        <v>109</v>
      </c>
      <c r="D439" s="9">
        <v>37</v>
      </c>
      <c r="E439" s="9" t="s">
        <v>120</v>
      </c>
      <c r="F439" t="s">
        <v>98</v>
      </c>
      <c r="G439">
        <v>3</v>
      </c>
      <c r="H439" s="5" t="s">
        <v>109</v>
      </c>
      <c r="I439" s="9">
        <v>58034</v>
      </c>
      <c r="J439">
        <v>1</v>
      </c>
      <c r="K439" s="9">
        <v>4</v>
      </c>
      <c r="L439" t="s">
        <v>111</v>
      </c>
      <c r="M439" s="9"/>
      <c r="N439">
        <v>0</v>
      </c>
      <c r="O439">
        <f>VLOOKUP(B439,Sheet1!A:G,7,0)</f>
        <v>4</v>
      </c>
      <c r="P439">
        <f>[1]装备属性分配!$G141</f>
        <v>5700</v>
      </c>
      <c r="Q439">
        <f t="shared" si="38"/>
        <v>4</v>
      </c>
      <c r="R439">
        <f t="shared" si="36"/>
        <v>135</v>
      </c>
      <c r="T439">
        <f t="shared" si="39"/>
        <v>1</v>
      </c>
      <c r="U439">
        <f>ROUND(P439*VLOOKUP(O439,[1]期望属性!$E$23:$F$38,2,0),0)</f>
        <v>5700</v>
      </c>
    </row>
    <row r="440" spans="1:21" x14ac:dyDescent="0.15">
      <c r="A440">
        <f t="shared" si="37"/>
        <v>6038</v>
      </c>
      <c r="B440">
        <f t="shared" si="40"/>
        <v>6</v>
      </c>
      <c r="C440" s="11" t="s">
        <v>109</v>
      </c>
      <c r="D440" s="9">
        <v>38</v>
      </c>
      <c r="E440" s="9" t="s">
        <v>120</v>
      </c>
      <c r="F440" t="s">
        <v>98</v>
      </c>
      <c r="G440">
        <v>3</v>
      </c>
      <c r="H440" s="5" t="s">
        <v>109</v>
      </c>
      <c r="I440" s="9">
        <v>61870</v>
      </c>
      <c r="J440">
        <v>1</v>
      </c>
      <c r="K440" s="9">
        <v>4</v>
      </c>
      <c r="L440" t="s">
        <v>111</v>
      </c>
      <c r="M440" s="9"/>
      <c r="N440">
        <v>0</v>
      </c>
      <c r="O440">
        <f>VLOOKUP(B440,Sheet1!A:G,7,0)</f>
        <v>4</v>
      </c>
      <c r="P440">
        <f>[1]装备属性分配!$G142</f>
        <v>5835</v>
      </c>
      <c r="Q440">
        <f t="shared" si="38"/>
        <v>4</v>
      </c>
      <c r="R440">
        <f t="shared" si="36"/>
        <v>136</v>
      </c>
      <c r="T440">
        <f t="shared" si="39"/>
        <v>1</v>
      </c>
      <c r="U440">
        <f>ROUND(P440*VLOOKUP(O440,[1]期望属性!$E$23:$F$38,2,0),0)</f>
        <v>5835</v>
      </c>
    </row>
    <row r="441" spans="1:21" x14ac:dyDescent="0.15">
      <c r="A441">
        <f t="shared" si="37"/>
        <v>6039</v>
      </c>
      <c r="B441">
        <f t="shared" si="40"/>
        <v>6</v>
      </c>
      <c r="C441" s="11" t="s">
        <v>109</v>
      </c>
      <c r="D441" s="9">
        <v>39</v>
      </c>
      <c r="E441" s="9" t="s">
        <v>120</v>
      </c>
      <c r="F441" t="s">
        <v>98</v>
      </c>
      <c r="G441">
        <v>3</v>
      </c>
      <c r="H441" s="5" t="s">
        <v>109</v>
      </c>
      <c r="I441" s="9">
        <v>65849</v>
      </c>
      <c r="J441">
        <v>1</v>
      </c>
      <c r="K441" s="9">
        <v>4</v>
      </c>
      <c r="L441" t="s">
        <v>111</v>
      </c>
      <c r="M441" s="9"/>
      <c r="N441">
        <v>0</v>
      </c>
      <c r="O441">
        <f>VLOOKUP(B441,Sheet1!A:G,7,0)</f>
        <v>4</v>
      </c>
      <c r="P441">
        <f>[1]装备属性分配!$G143</f>
        <v>5971</v>
      </c>
      <c r="Q441">
        <f t="shared" si="38"/>
        <v>4</v>
      </c>
      <c r="R441">
        <f t="shared" si="36"/>
        <v>136</v>
      </c>
      <c r="T441">
        <f t="shared" si="39"/>
        <v>1</v>
      </c>
      <c r="U441">
        <f>ROUND(P441*VLOOKUP(O441,[1]期望属性!$E$23:$F$38,2,0),0)</f>
        <v>5971</v>
      </c>
    </row>
    <row r="442" spans="1:21" x14ac:dyDescent="0.15">
      <c r="A442">
        <f t="shared" si="37"/>
        <v>6040</v>
      </c>
      <c r="B442">
        <f t="shared" si="40"/>
        <v>6</v>
      </c>
      <c r="C442" s="11" t="s">
        <v>109</v>
      </c>
      <c r="D442" s="9">
        <v>40</v>
      </c>
      <c r="E442" s="9" t="s">
        <v>121</v>
      </c>
      <c r="F442" t="s">
        <v>98</v>
      </c>
      <c r="G442">
        <v>3</v>
      </c>
      <c r="H442" s="5" t="s">
        <v>109</v>
      </c>
      <c r="I442" s="9">
        <v>69975</v>
      </c>
      <c r="J442">
        <v>4001</v>
      </c>
      <c r="K442" s="9">
        <f>M442</f>
        <v>85</v>
      </c>
      <c r="L442">
        <v>4002</v>
      </c>
      <c r="M442" s="9">
        <v>85</v>
      </c>
      <c r="N442">
        <v>1</v>
      </c>
      <c r="O442">
        <f>VLOOKUP(B442,Sheet1!A:G,7,0)</f>
        <v>4</v>
      </c>
      <c r="P442">
        <f>[1]装备属性分配!$G144</f>
        <v>6107</v>
      </c>
      <c r="Q442">
        <f t="shared" si="38"/>
        <v>4</v>
      </c>
      <c r="R442">
        <f t="shared" si="36"/>
        <v>1696</v>
      </c>
      <c r="T442">
        <f t="shared" si="39"/>
        <v>1</v>
      </c>
      <c r="U442">
        <f>ROUND(P442*VLOOKUP(O442,[1]期望属性!$E$23:$F$38,2,0),0)</f>
        <v>6107</v>
      </c>
    </row>
    <row r="443" spans="1:21" x14ac:dyDescent="0.15">
      <c r="A443">
        <f t="shared" si="37"/>
        <v>6041</v>
      </c>
      <c r="B443">
        <f t="shared" si="40"/>
        <v>6</v>
      </c>
      <c r="C443" s="11" t="s">
        <v>109</v>
      </c>
      <c r="D443" s="9">
        <v>41</v>
      </c>
      <c r="E443" s="9" t="s">
        <v>121</v>
      </c>
      <c r="F443" t="s">
        <v>98</v>
      </c>
      <c r="G443">
        <v>4</v>
      </c>
      <c r="H443" s="5" t="s">
        <v>108</v>
      </c>
      <c r="I443" s="9">
        <v>74247</v>
      </c>
      <c r="J443">
        <v>1</v>
      </c>
      <c r="K443" s="9">
        <v>6</v>
      </c>
      <c r="L443" t="s">
        <v>111</v>
      </c>
      <c r="M443" s="9"/>
      <c r="N443">
        <v>0</v>
      </c>
      <c r="O443">
        <f>VLOOKUP(B443,Sheet1!A:G,7,0)</f>
        <v>4</v>
      </c>
      <c r="P443">
        <f>[1]装备属性分配!$G145</f>
        <v>7803</v>
      </c>
      <c r="Q443">
        <f t="shared" si="38"/>
        <v>4</v>
      </c>
      <c r="R443">
        <f t="shared" si="36"/>
        <v>170</v>
      </c>
      <c r="T443">
        <f t="shared" si="39"/>
        <v>1</v>
      </c>
      <c r="U443">
        <f>ROUND(P443*VLOOKUP(O443,[1]期望属性!$E$23:$F$38,2,0),0)</f>
        <v>7803</v>
      </c>
    </row>
    <row r="444" spans="1:21" x14ac:dyDescent="0.15">
      <c r="A444">
        <f t="shared" si="37"/>
        <v>6042</v>
      </c>
      <c r="B444">
        <f t="shared" si="40"/>
        <v>6</v>
      </c>
      <c r="C444" s="11" t="s">
        <v>109</v>
      </c>
      <c r="D444" s="9">
        <v>42</v>
      </c>
      <c r="E444" s="9" t="s">
        <v>121</v>
      </c>
      <c r="F444" t="s">
        <v>98</v>
      </c>
      <c r="G444">
        <v>4</v>
      </c>
      <c r="H444" s="5" t="s">
        <v>108</v>
      </c>
      <c r="I444" s="9">
        <v>78668</v>
      </c>
      <c r="J444">
        <v>1</v>
      </c>
      <c r="K444" s="9">
        <v>6</v>
      </c>
      <c r="L444" t="s">
        <v>111</v>
      </c>
      <c r="M444" s="9"/>
      <c r="N444">
        <v>0</v>
      </c>
      <c r="O444">
        <f>VLOOKUP(B444,Sheet1!A:G,7,0)</f>
        <v>4</v>
      </c>
      <c r="P444">
        <f>[1]装备属性分配!$G146</f>
        <v>7973</v>
      </c>
      <c r="Q444">
        <f t="shared" si="38"/>
        <v>4</v>
      </c>
      <c r="R444">
        <f t="shared" si="36"/>
        <v>170</v>
      </c>
      <c r="T444">
        <f t="shared" si="39"/>
        <v>1</v>
      </c>
      <c r="U444">
        <f>ROUND(P444*VLOOKUP(O444,[1]期望属性!$E$23:$F$38,2,0),0)</f>
        <v>7973</v>
      </c>
    </row>
    <row r="445" spans="1:21" x14ac:dyDescent="0.15">
      <c r="A445">
        <f t="shared" si="37"/>
        <v>6043</v>
      </c>
      <c r="B445">
        <f t="shared" si="40"/>
        <v>6</v>
      </c>
      <c r="C445" s="11" t="s">
        <v>109</v>
      </c>
      <c r="D445" s="9">
        <v>43</v>
      </c>
      <c r="E445" s="9" t="s">
        <v>121</v>
      </c>
      <c r="F445" t="s">
        <v>98</v>
      </c>
      <c r="G445">
        <v>4</v>
      </c>
      <c r="H445" s="5" t="s">
        <v>108</v>
      </c>
      <c r="I445" s="9">
        <v>83238</v>
      </c>
      <c r="J445">
        <v>1</v>
      </c>
      <c r="K445" s="9">
        <v>6</v>
      </c>
      <c r="L445" t="s">
        <v>111</v>
      </c>
      <c r="M445" s="9"/>
      <c r="N445">
        <v>0</v>
      </c>
      <c r="O445">
        <f>VLOOKUP(B445,Sheet1!A:G,7,0)</f>
        <v>4</v>
      </c>
      <c r="P445">
        <f>[1]装备属性分配!$G147</f>
        <v>8143</v>
      </c>
      <c r="Q445">
        <f t="shared" si="38"/>
        <v>4</v>
      </c>
      <c r="R445">
        <f t="shared" si="36"/>
        <v>169</v>
      </c>
      <c r="T445">
        <f t="shared" si="39"/>
        <v>1</v>
      </c>
      <c r="U445">
        <f>ROUND(P445*VLOOKUP(O445,[1]期望属性!$E$23:$F$38,2,0),0)</f>
        <v>8143</v>
      </c>
    </row>
    <row r="446" spans="1:21" x14ac:dyDescent="0.15">
      <c r="A446">
        <f t="shared" si="37"/>
        <v>6044</v>
      </c>
      <c r="B446">
        <f t="shared" si="40"/>
        <v>6</v>
      </c>
      <c r="C446" s="11" t="s">
        <v>109</v>
      </c>
      <c r="D446" s="9">
        <v>44</v>
      </c>
      <c r="E446" s="9" t="s">
        <v>121</v>
      </c>
      <c r="F446" t="s">
        <v>98</v>
      </c>
      <c r="G446">
        <v>4</v>
      </c>
      <c r="H446" s="5" t="s">
        <v>108</v>
      </c>
      <c r="I446" s="9">
        <v>87960</v>
      </c>
      <c r="J446">
        <v>1</v>
      </c>
      <c r="K446" s="9">
        <v>6</v>
      </c>
      <c r="L446" t="s">
        <v>111</v>
      </c>
      <c r="M446" s="9"/>
      <c r="N446">
        <v>0</v>
      </c>
      <c r="O446">
        <f>VLOOKUP(B446,Sheet1!A:G,7,0)</f>
        <v>4</v>
      </c>
      <c r="P446">
        <f>[1]装备属性分配!$G148</f>
        <v>8312</v>
      </c>
      <c r="Q446">
        <f t="shared" si="38"/>
        <v>4</v>
      </c>
      <c r="R446">
        <f t="shared" si="36"/>
        <v>170</v>
      </c>
      <c r="T446">
        <f t="shared" si="39"/>
        <v>1</v>
      </c>
      <c r="U446">
        <f>ROUND(P446*VLOOKUP(O446,[1]期望属性!$E$23:$F$38,2,0),0)</f>
        <v>8312</v>
      </c>
    </row>
    <row r="447" spans="1:21" x14ac:dyDescent="0.15">
      <c r="A447">
        <f t="shared" si="37"/>
        <v>6045</v>
      </c>
      <c r="B447">
        <f t="shared" si="40"/>
        <v>6</v>
      </c>
      <c r="C447" s="11" t="s">
        <v>109</v>
      </c>
      <c r="D447" s="9">
        <v>45</v>
      </c>
      <c r="E447" s="9" t="s">
        <v>121</v>
      </c>
      <c r="F447" t="s">
        <v>98</v>
      </c>
      <c r="G447">
        <v>4</v>
      </c>
      <c r="H447" s="5" t="s">
        <v>108</v>
      </c>
      <c r="I447" s="9">
        <v>92834</v>
      </c>
      <c r="J447">
        <v>1</v>
      </c>
      <c r="K447" s="9">
        <v>6</v>
      </c>
      <c r="L447" t="s">
        <v>111</v>
      </c>
      <c r="M447" s="9"/>
      <c r="N447">
        <v>0</v>
      </c>
      <c r="O447">
        <f>VLOOKUP(B447,Sheet1!A:G,7,0)</f>
        <v>4</v>
      </c>
      <c r="P447">
        <f>[1]装备属性分配!$G149</f>
        <v>8482</v>
      </c>
      <c r="Q447">
        <f t="shared" si="38"/>
        <v>4</v>
      </c>
      <c r="R447">
        <f t="shared" si="36"/>
        <v>170</v>
      </c>
      <c r="T447">
        <f t="shared" si="39"/>
        <v>1</v>
      </c>
      <c r="U447">
        <f>ROUND(P447*VLOOKUP(O447,[1]期望属性!$E$23:$F$38,2,0),0)</f>
        <v>8482</v>
      </c>
    </row>
    <row r="448" spans="1:21" x14ac:dyDescent="0.15">
      <c r="A448">
        <f t="shared" si="37"/>
        <v>6046</v>
      </c>
      <c r="B448">
        <f t="shared" si="40"/>
        <v>6</v>
      </c>
      <c r="C448" s="11" t="s">
        <v>109</v>
      </c>
      <c r="D448" s="9">
        <v>46</v>
      </c>
      <c r="E448" s="9" t="s">
        <v>121</v>
      </c>
      <c r="F448" t="s">
        <v>98</v>
      </c>
      <c r="G448">
        <v>4</v>
      </c>
      <c r="H448" s="5" t="s">
        <v>108</v>
      </c>
      <c r="I448" s="9">
        <v>97863</v>
      </c>
      <c r="J448">
        <v>1</v>
      </c>
      <c r="K448" s="9">
        <v>8</v>
      </c>
      <c r="L448" t="s">
        <v>111</v>
      </c>
      <c r="M448" s="9"/>
      <c r="N448">
        <v>0</v>
      </c>
      <c r="O448">
        <f>VLOOKUP(B448,Sheet1!A:G,7,0)</f>
        <v>4</v>
      </c>
      <c r="P448">
        <f>[1]装备属性分配!$G150</f>
        <v>8652</v>
      </c>
      <c r="Q448">
        <f t="shared" si="38"/>
        <v>4</v>
      </c>
      <c r="R448">
        <f t="shared" si="36"/>
        <v>169</v>
      </c>
      <c r="T448">
        <f t="shared" si="39"/>
        <v>1</v>
      </c>
      <c r="U448">
        <f>ROUND(P448*VLOOKUP(O448,[1]期望属性!$E$23:$F$38,2,0),0)</f>
        <v>8652</v>
      </c>
    </row>
    <row r="449" spans="1:21" x14ac:dyDescent="0.15">
      <c r="A449">
        <f t="shared" si="37"/>
        <v>6047</v>
      </c>
      <c r="B449">
        <f t="shared" si="40"/>
        <v>6</v>
      </c>
      <c r="C449" s="11" t="s">
        <v>109</v>
      </c>
      <c r="D449" s="9">
        <v>47</v>
      </c>
      <c r="E449" s="9" t="s">
        <v>121</v>
      </c>
      <c r="F449" t="s">
        <v>98</v>
      </c>
      <c r="G449">
        <v>4</v>
      </c>
      <c r="H449" s="5" t="s">
        <v>108</v>
      </c>
      <c r="I449" s="9">
        <v>103046</v>
      </c>
      <c r="J449">
        <v>1</v>
      </c>
      <c r="K449" s="9">
        <v>8</v>
      </c>
      <c r="L449" t="s">
        <v>111</v>
      </c>
      <c r="M449" s="9"/>
      <c r="N449">
        <v>0</v>
      </c>
      <c r="O449">
        <f>VLOOKUP(B449,Sheet1!A:G,7,0)</f>
        <v>4</v>
      </c>
      <c r="P449">
        <f>[1]装备属性分配!$G151</f>
        <v>8821</v>
      </c>
      <c r="Q449">
        <f t="shared" si="38"/>
        <v>4</v>
      </c>
      <c r="R449">
        <f t="shared" si="36"/>
        <v>170</v>
      </c>
      <c r="T449">
        <f t="shared" si="39"/>
        <v>1</v>
      </c>
      <c r="U449">
        <f>ROUND(P449*VLOOKUP(O449,[1]期望属性!$E$23:$F$38,2,0),0)</f>
        <v>8821</v>
      </c>
    </row>
    <row r="450" spans="1:21" x14ac:dyDescent="0.15">
      <c r="A450">
        <f t="shared" si="37"/>
        <v>6048</v>
      </c>
      <c r="B450">
        <f t="shared" si="40"/>
        <v>6</v>
      </c>
      <c r="C450" s="11" t="s">
        <v>109</v>
      </c>
      <c r="D450" s="9">
        <v>48</v>
      </c>
      <c r="E450" s="9" t="s">
        <v>121</v>
      </c>
      <c r="F450" t="s">
        <v>98</v>
      </c>
      <c r="G450">
        <v>4</v>
      </c>
      <c r="H450" s="5" t="s">
        <v>108</v>
      </c>
      <c r="I450" s="9">
        <v>108387</v>
      </c>
      <c r="J450">
        <v>1</v>
      </c>
      <c r="K450" s="9">
        <v>8</v>
      </c>
      <c r="L450" t="s">
        <v>111</v>
      </c>
      <c r="M450" s="9"/>
      <c r="N450">
        <v>0</v>
      </c>
      <c r="O450">
        <f>VLOOKUP(B450,Sheet1!A:G,7,0)</f>
        <v>4</v>
      </c>
      <c r="P450">
        <f>[1]装备属性分配!$G152</f>
        <v>8991</v>
      </c>
      <c r="Q450">
        <f t="shared" si="38"/>
        <v>4</v>
      </c>
      <c r="R450">
        <f t="shared" si="36"/>
        <v>169</v>
      </c>
      <c r="T450">
        <f t="shared" si="39"/>
        <v>1</v>
      </c>
      <c r="U450">
        <f>ROUND(P450*VLOOKUP(O450,[1]期望属性!$E$23:$F$38,2,0),0)</f>
        <v>8991</v>
      </c>
    </row>
    <row r="451" spans="1:21" x14ac:dyDescent="0.15">
      <c r="A451">
        <f t="shared" si="37"/>
        <v>6049</v>
      </c>
      <c r="B451">
        <f t="shared" si="40"/>
        <v>6</v>
      </c>
      <c r="C451" s="11" t="s">
        <v>109</v>
      </c>
      <c r="D451" s="9">
        <v>49</v>
      </c>
      <c r="E451" s="9" t="s">
        <v>121</v>
      </c>
      <c r="F451" t="s">
        <v>98</v>
      </c>
      <c r="G451">
        <v>4</v>
      </c>
      <c r="H451" s="5" t="s">
        <v>108</v>
      </c>
      <c r="I451" s="9">
        <v>113886</v>
      </c>
      <c r="J451">
        <v>1</v>
      </c>
      <c r="K451" s="9">
        <v>8</v>
      </c>
      <c r="L451" t="s">
        <v>111</v>
      </c>
      <c r="M451" s="9"/>
      <c r="N451">
        <v>0</v>
      </c>
      <c r="O451">
        <f>VLOOKUP(B451,Sheet1!A:G,7,0)</f>
        <v>4</v>
      </c>
      <c r="P451">
        <f>[1]装备属性分配!$G153</f>
        <v>9160</v>
      </c>
      <c r="Q451">
        <f t="shared" si="38"/>
        <v>4</v>
      </c>
      <c r="R451">
        <f t="shared" ref="R451:R514" si="41">IF(P451="","",MAX((P452-P451),0))</f>
        <v>170</v>
      </c>
      <c r="T451">
        <f t="shared" si="39"/>
        <v>1</v>
      </c>
      <c r="U451">
        <f>ROUND(P451*VLOOKUP(O451,[1]期望属性!$E$23:$F$38,2,0),0)</f>
        <v>9160</v>
      </c>
    </row>
    <row r="452" spans="1:21" x14ac:dyDescent="0.15">
      <c r="A452">
        <f t="shared" ref="A452:A515" si="42">B452*1000+D452</f>
        <v>6050</v>
      </c>
      <c r="B452">
        <f t="shared" si="40"/>
        <v>6</v>
      </c>
      <c r="C452" s="11" t="s">
        <v>109</v>
      </c>
      <c r="D452" s="9">
        <v>50</v>
      </c>
      <c r="E452" s="9" t="s">
        <v>122</v>
      </c>
      <c r="F452" t="s">
        <v>98</v>
      </c>
      <c r="G452">
        <v>4</v>
      </c>
      <c r="H452" s="5" t="s">
        <v>108</v>
      </c>
      <c r="I452" s="9">
        <v>119544</v>
      </c>
      <c r="J452">
        <v>5001</v>
      </c>
      <c r="K452" s="9">
        <f>M452</f>
        <v>130</v>
      </c>
      <c r="L452">
        <v>5002</v>
      </c>
      <c r="M452" s="9">
        <v>130</v>
      </c>
      <c r="N452">
        <v>1</v>
      </c>
      <c r="O452">
        <f>VLOOKUP(B452,Sheet1!A:G,7,0)</f>
        <v>4</v>
      </c>
      <c r="P452">
        <f>[1]装备属性分配!$G154</f>
        <v>9330</v>
      </c>
      <c r="Q452">
        <f t="shared" ref="Q452:Q515" si="43">O452</f>
        <v>4</v>
      </c>
      <c r="R452">
        <f t="shared" si="41"/>
        <v>2070</v>
      </c>
      <c r="T452">
        <f t="shared" ref="T452:T515" si="44">IF(B452&lt;6,B452+1,1)</f>
        <v>1</v>
      </c>
      <c r="U452">
        <f>ROUND(P452*VLOOKUP(O452,[1]期望属性!$E$23:$F$38,2,0),0)</f>
        <v>9330</v>
      </c>
    </row>
    <row r="453" spans="1:21" x14ac:dyDescent="0.15">
      <c r="A453">
        <f t="shared" si="42"/>
        <v>6051</v>
      </c>
      <c r="B453">
        <f t="shared" si="40"/>
        <v>6</v>
      </c>
      <c r="C453" s="11" t="s">
        <v>109</v>
      </c>
      <c r="D453" s="9">
        <v>51</v>
      </c>
      <c r="E453" s="9" t="s">
        <v>122</v>
      </c>
      <c r="F453" t="s">
        <v>98</v>
      </c>
      <c r="G453">
        <v>4</v>
      </c>
      <c r="H453" s="5" t="s">
        <v>109</v>
      </c>
      <c r="I453" s="9">
        <v>125362</v>
      </c>
      <c r="J453">
        <v>1</v>
      </c>
      <c r="K453" s="9">
        <v>10</v>
      </c>
      <c r="L453" t="s">
        <v>111</v>
      </c>
      <c r="M453" s="9"/>
      <c r="N453">
        <v>0</v>
      </c>
      <c r="O453">
        <f>VLOOKUP(B453,Sheet1!A:G,7,0)</f>
        <v>4</v>
      </c>
      <c r="P453">
        <f>[1]装备属性分配!$G155</f>
        <v>11400</v>
      </c>
      <c r="Q453">
        <f t="shared" si="43"/>
        <v>4</v>
      </c>
      <c r="R453">
        <f t="shared" si="41"/>
        <v>203</v>
      </c>
      <c r="T453">
        <f t="shared" si="44"/>
        <v>1</v>
      </c>
      <c r="U453">
        <f>ROUND(P453*VLOOKUP(O453,[1]期望属性!$E$23:$F$38,2,0),0)</f>
        <v>11400</v>
      </c>
    </row>
    <row r="454" spans="1:21" x14ac:dyDescent="0.15">
      <c r="A454">
        <f t="shared" si="42"/>
        <v>6052</v>
      </c>
      <c r="B454">
        <f t="shared" si="40"/>
        <v>6</v>
      </c>
      <c r="C454" s="11" t="s">
        <v>109</v>
      </c>
      <c r="D454" s="9">
        <v>52</v>
      </c>
      <c r="E454" s="9" t="s">
        <v>122</v>
      </c>
      <c r="F454" t="s">
        <v>98</v>
      </c>
      <c r="G454">
        <v>4</v>
      </c>
      <c r="H454" s="5" t="s">
        <v>109</v>
      </c>
      <c r="I454" s="9">
        <v>131343</v>
      </c>
      <c r="J454">
        <v>1</v>
      </c>
      <c r="K454" s="9">
        <v>10</v>
      </c>
      <c r="L454" t="s">
        <v>111</v>
      </c>
      <c r="M454" s="9"/>
      <c r="N454">
        <v>0</v>
      </c>
      <c r="O454">
        <f>VLOOKUP(B454,Sheet1!A:G,7,0)</f>
        <v>4</v>
      </c>
      <c r="P454">
        <f>[1]装备属性分配!$G156</f>
        <v>11603</v>
      </c>
      <c r="Q454">
        <f t="shared" si="43"/>
        <v>4</v>
      </c>
      <c r="R454">
        <f t="shared" si="41"/>
        <v>204</v>
      </c>
      <c r="T454">
        <f t="shared" si="44"/>
        <v>1</v>
      </c>
      <c r="U454">
        <f>ROUND(P454*VLOOKUP(O454,[1]期望属性!$E$23:$F$38,2,0),0)</f>
        <v>11603</v>
      </c>
    </row>
    <row r="455" spans="1:21" x14ac:dyDescent="0.15">
      <c r="A455">
        <f t="shared" si="42"/>
        <v>6053</v>
      </c>
      <c r="B455">
        <f t="shared" si="40"/>
        <v>6</v>
      </c>
      <c r="C455" s="11" t="s">
        <v>109</v>
      </c>
      <c r="D455" s="9">
        <v>53</v>
      </c>
      <c r="E455" s="9" t="s">
        <v>122</v>
      </c>
      <c r="F455" t="s">
        <v>98</v>
      </c>
      <c r="G455">
        <v>4</v>
      </c>
      <c r="H455" s="5" t="s">
        <v>109</v>
      </c>
      <c r="I455" s="9">
        <v>137487</v>
      </c>
      <c r="J455">
        <v>1</v>
      </c>
      <c r="K455" s="9">
        <v>10</v>
      </c>
      <c r="L455" t="s">
        <v>111</v>
      </c>
      <c r="M455" s="9"/>
      <c r="N455">
        <v>0</v>
      </c>
      <c r="O455">
        <f>VLOOKUP(B455,Sheet1!A:G,7,0)</f>
        <v>4</v>
      </c>
      <c r="P455">
        <f>[1]装备属性分配!$G157</f>
        <v>11807</v>
      </c>
      <c r="Q455">
        <f t="shared" si="43"/>
        <v>4</v>
      </c>
      <c r="R455">
        <f t="shared" si="41"/>
        <v>204</v>
      </c>
      <c r="T455">
        <f t="shared" si="44"/>
        <v>1</v>
      </c>
      <c r="U455">
        <f>ROUND(P455*VLOOKUP(O455,[1]期望属性!$E$23:$F$38,2,0),0)</f>
        <v>11807</v>
      </c>
    </row>
    <row r="456" spans="1:21" x14ac:dyDescent="0.15">
      <c r="A456">
        <f t="shared" si="42"/>
        <v>6054</v>
      </c>
      <c r="B456">
        <f t="shared" si="40"/>
        <v>6</v>
      </c>
      <c r="C456" s="11" t="s">
        <v>109</v>
      </c>
      <c r="D456" s="9">
        <v>54</v>
      </c>
      <c r="E456" s="9" t="s">
        <v>122</v>
      </c>
      <c r="F456" t="s">
        <v>98</v>
      </c>
      <c r="G456">
        <v>4</v>
      </c>
      <c r="H456" s="5" t="s">
        <v>109</v>
      </c>
      <c r="I456" s="9">
        <v>143795</v>
      </c>
      <c r="J456">
        <v>1</v>
      </c>
      <c r="K456" s="9">
        <v>10</v>
      </c>
      <c r="L456" t="s">
        <v>111</v>
      </c>
      <c r="M456" s="9"/>
      <c r="N456">
        <v>0</v>
      </c>
      <c r="O456">
        <f>VLOOKUP(B456,Sheet1!A:G,7,0)</f>
        <v>4</v>
      </c>
      <c r="P456">
        <f>[1]装备属性分配!$G158</f>
        <v>12011</v>
      </c>
      <c r="Q456">
        <f t="shared" si="43"/>
        <v>4</v>
      </c>
      <c r="R456">
        <f t="shared" si="41"/>
        <v>203</v>
      </c>
      <c r="T456">
        <f t="shared" si="44"/>
        <v>1</v>
      </c>
      <c r="U456">
        <f>ROUND(P456*VLOOKUP(O456,[1]期望属性!$E$23:$F$38,2,0),0)</f>
        <v>12011</v>
      </c>
    </row>
    <row r="457" spans="1:21" x14ac:dyDescent="0.15">
      <c r="A457">
        <f t="shared" si="42"/>
        <v>6055</v>
      </c>
      <c r="B457">
        <f t="shared" si="40"/>
        <v>6</v>
      </c>
      <c r="C457" s="11" t="s">
        <v>109</v>
      </c>
      <c r="D457" s="9">
        <v>55</v>
      </c>
      <c r="E457" s="9" t="s">
        <v>122</v>
      </c>
      <c r="F457" t="s">
        <v>98</v>
      </c>
      <c r="G457">
        <v>4</v>
      </c>
      <c r="H457" s="5" t="s">
        <v>109</v>
      </c>
      <c r="I457" s="9">
        <v>150269</v>
      </c>
      <c r="J457">
        <v>1</v>
      </c>
      <c r="K457" s="9">
        <v>10</v>
      </c>
      <c r="L457" t="s">
        <v>111</v>
      </c>
      <c r="M457" s="9"/>
      <c r="N457">
        <v>0</v>
      </c>
      <c r="O457">
        <f>VLOOKUP(B457,Sheet1!A:G,7,0)</f>
        <v>4</v>
      </c>
      <c r="P457">
        <f>[1]装备属性分配!$G159</f>
        <v>12214</v>
      </c>
      <c r="Q457">
        <f t="shared" si="43"/>
        <v>4</v>
      </c>
      <c r="R457">
        <f t="shared" si="41"/>
        <v>204</v>
      </c>
      <c r="T457">
        <f t="shared" si="44"/>
        <v>1</v>
      </c>
      <c r="U457">
        <f>ROUND(P457*VLOOKUP(O457,[1]期望属性!$E$23:$F$38,2,0),0)</f>
        <v>12214</v>
      </c>
    </row>
    <row r="458" spans="1:21" x14ac:dyDescent="0.15">
      <c r="A458">
        <f t="shared" si="42"/>
        <v>6056</v>
      </c>
      <c r="B458">
        <f t="shared" si="40"/>
        <v>6</v>
      </c>
      <c r="C458" s="11" t="s">
        <v>109</v>
      </c>
      <c r="D458" s="9">
        <v>56</v>
      </c>
      <c r="E458" s="9" t="s">
        <v>122</v>
      </c>
      <c r="F458" t="s">
        <v>98</v>
      </c>
      <c r="G458">
        <v>4</v>
      </c>
      <c r="H458" s="5" t="s">
        <v>109</v>
      </c>
      <c r="I458" s="9">
        <v>156910</v>
      </c>
      <c r="J458">
        <v>1</v>
      </c>
      <c r="K458" s="9">
        <v>15</v>
      </c>
      <c r="L458" t="s">
        <v>111</v>
      </c>
      <c r="M458" s="9"/>
      <c r="N458">
        <v>0</v>
      </c>
      <c r="O458">
        <f>VLOOKUP(B458,Sheet1!A:G,7,0)</f>
        <v>4</v>
      </c>
      <c r="P458">
        <f>[1]装备属性分配!$G160</f>
        <v>12418</v>
      </c>
      <c r="Q458">
        <f t="shared" si="43"/>
        <v>4</v>
      </c>
      <c r="R458">
        <f t="shared" si="41"/>
        <v>203</v>
      </c>
      <c r="T458">
        <f t="shared" si="44"/>
        <v>1</v>
      </c>
      <c r="U458">
        <f>ROUND(P458*VLOOKUP(O458,[1]期望属性!$E$23:$F$38,2,0),0)</f>
        <v>12418</v>
      </c>
    </row>
    <row r="459" spans="1:21" x14ac:dyDescent="0.15">
      <c r="A459">
        <f t="shared" si="42"/>
        <v>6057</v>
      </c>
      <c r="B459">
        <f t="shared" si="40"/>
        <v>6</v>
      </c>
      <c r="C459" s="11" t="s">
        <v>109</v>
      </c>
      <c r="D459" s="9">
        <v>57</v>
      </c>
      <c r="E459" s="9" t="s">
        <v>122</v>
      </c>
      <c r="F459" t="s">
        <v>98</v>
      </c>
      <c r="G459">
        <v>4</v>
      </c>
      <c r="H459" s="5" t="s">
        <v>109</v>
      </c>
      <c r="I459" s="9">
        <v>163719</v>
      </c>
      <c r="J459">
        <v>1</v>
      </c>
      <c r="K459" s="9">
        <v>15</v>
      </c>
      <c r="L459" t="s">
        <v>111</v>
      </c>
      <c r="M459" s="9"/>
      <c r="N459">
        <v>0</v>
      </c>
      <c r="O459">
        <f>VLOOKUP(B459,Sheet1!A:G,7,0)</f>
        <v>4</v>
      </c>
      <c r="P459">
        <f>[1]装备属性分配!$G161</f>
        <v>12621</v>
      </c>
      <c r="Q459">
        <f t="shared" si="43"/>
        <v>4</v>
      </c>
      <c r="R459">
        <f t="shared" si="41"/>
        <v>204</v>
      </c>
      <c r="T459">
        <f t="shared" si="44"/>
        <v>1</v>
      </c>
      <c r="U459">
        <f>ROUND(P459*VLOOKUP(O459,[1]期望属性!$E$23:$F$38,2,0),0)</f>
        <v>12621</v>
      </c>
    </row>
    <row r="460" spans="1:21" x14ac:dyDescent="0.15">
      <c r="A460">
        <f t="shared" si="42"/>
        <v>6058</v>
      </c>
      <c r="B460">
        <f t="shared" si="40"/>
        <v>6</v>
      </c>
      <c r="C460" s="11" t="s">
        <v>109</v>
      </c>
      <c r="D460" s="9">
        <v>58</v>
      </c>
      <c r="E460" s="9" t="s">
        <v>122</v>
      </c>
      <c r="F460" t="s">
        <v>98</v>
      </c>
      <c r="G460">
        <v>4</v>
      </c>
      <c r="H460" s="5" t="s">
        <v>109</v>
      </c>
      <c r="I460" s="9">
        <v>170697</v>
      </c>
      <c r="J460">
        <v>1</v>
      </c>
      <c r="K460" s="9">
        <v>15</v>
      </c>
      <c r="L460" t="s">
        <v>111</v>
      </c>
      <c r="M460" s="9"/>
      <c r="N460">
        <v>0</v>
      </c>
      <c r="O460">
        <f>VLOOKUP(B460,Sheet1!A:G,7,0)</f>
        <v>4</v>
      </c>
      <c r="P460">
        <f>[1]装备属性分配!$G162</f>
        <v>12825</v>
      </c>
      <c r="Q460">
        <f t="shared" si="43"/>
        <v>4</v>
      </c>
      <c r="R460">
        <f t="shared" si="41"/>
        <v>203</v>
      </c>
      <c r="T460">
        <f t="shared" si="44"/>
        <v>1</v>
      </c>
      <c r="U460">
        <f>ROUND(P460*VLOOKUP(O460,[1]期望属性!$E$23:$F$38,2,0),0)</f>
        <v>12825</v>
      </c>
    </row>
    <row r="461" spans="1:21" x14ac:dyDescent="0.15">
      <c r="A461">
        <f t="shared" si="42"/>
        <v>6059</v>
      </c>
      <c r="B461">
        <f t="shared" si="40"/>
        <v>6</v>
      </c>
      <c r="C461" s="11" t="s">
        <v>109</v>
      </c>
      <c r="D461" s="9">
        <v>59</v>
      </c>
      <c r="E461" s="9" t="s">
        <v>122</v>
      </c>
      <c r="F461" t="s">
        <v>98</v>
      </c>
      <c r="G461">
        <v>4</v>
      </c>
      <c r="H461" s="5" t="s">
        <v>109</v>
      </c>
      <c r="I461" s="9">
        <v>177846</v>
      </c>
      <c r="J461">
        <v>1</v>
      </c>
      <c r="K461" s="9">
        <v>15</v>
      </c>
      <c r="L461" t="s">
        <v>111</v>
      </c>
      <c r="M461" s="9"/>
      <c r="N461">
        <v>0</v>
      </c>
      <c r="O461">
        <f>VLOOKUP(B461,Sheet1!A:G,7,0)</f>
        <v>4</v>
      </c>
      <c r="P461">
        <f>[1]装备属性分配!$G163</f>
        <v>13028</v>
      </c>
      <c r="Q461">
        <f t="shared" si="43"/>
        <v>4</v>
      </c>
      <c r="R461">
        <f t="shared" si="41"/>
        <v>204</v>
      </c>
      <c r="T461">
        <f t="shared" si="44"/>
        <v>1</v>
      </c>
      <c r="U461">
        <f>ROUND(P461*VLOOKUP(O461,[1]期望属性!$E$23:$F$38,2,0),0)</f>
        <v>13028</v>
      </c>
    </row>
    <row r="462" spans="1:21" x14ac:dyDescent="0.15">
      <c r="A462">
        <f t="shared" si="42"/>
        <v>6060</v>
      </c>
      <c r="B462">
        <f t="shared" si="40"/>
        <v>6</v>
      </c>
      <c r="C462" s="11" t="s">
        <v>109</v>
      </c>
      <c r="D462" s="9">
        <v>60</v>
      </c>
      <c r="E462" s="9" t="s">
        <v>123</v>
      </c>
      <c r="F462" t="s">
        <v>98</v>
      </c>
      <c r="G462">
        <v>4</v>
      </c>
      <c r="H462" s="5" t="s">
        <v>109</v>
      </c>
      <c r="I462" s="9">
        <v>185166</v>
      </c>
      <c r="J462">
        <v>6001</v>
      </c>
      <c r="K462" s="9">
        <f>M462</f>
        <v>185</v>
      </c>
      <c r="L462">
        <v>6002</v>
      </c>
      <c r="M462" s="9">
        <v>185</v>
      </c>
      <c r="N462">
        <v>1</v>
      </c>
      <c r="O462">
        <f>VLOOKUP(B462,Sheet1!A:G,7,0)</f>
        <v>4</v>
      </c>
      <c r="P462">
        <f>[1]装备属性分配!$G164</f>
        <v>13232</v>
      </c>
      <c r="Q462">
        <f t="shared" si="43"/>
        <v>4</v>
      </c>
      <c r="R462">
        <f t="shared" si="41"/>
        <v>2443</v>
      </c>
      <c r="T462">
        <f t="shared" si="44"/>
        <v>1</v>
      </c>
      <c r="U462">
        <f>ROUND(P462*VLOOKUP(O462,[1]期望属性!$E$23:$F$38,2,0),0)</f>
        <v>13232</v>
      </c>
    </row>
    <row r="463" spans="1:21" x14ac:dyDescent="0.15">
      <c r="A463">
        <f t="shared" si="42"/>
        <v>6061</v>
      </c>
      <c r="B463">
        <f t="shared" si="40"/>
        <v>6</v>
      </c>
      <c r="C463" s="11" t="s">
        <v>109</v>
      </c>
      <c r="D463" s="9">
        <v>61</v>
      </c>
      <c r="E463" s="9" t="s">
        <v>123</v>
      </c>
      <c r="F463" t="s">
        <v>98</v>
      </c>
      <c r="G463">
        <v>4</v>
      </c>
      <c r="H463" s="5" t="s">
        <v>110</v>
      </c>
      <c r="I463" s="9">
        <v>192660</v>
      </c>
      <c r="J463">
        <v>1</v>
      </c>
      <c r="K463" s="9">
        <v>20</v>
      </c>
      <c r="L463" t="s">
        <v>111</v>
      </c>
      <c r="M463" s="9"/>
      <c r="N463">
        <v>0</v>
      </c>
      <c r="O463">
        <f>VLOOKUP(B463,Sheet1!A:G,7,0)</f>
        <v>4</v>
      </c>
      <c r="P463">
        <f>[1]装备属性分配!$G165</f>
        <v>15675</v>
      </c>
      <c r="Q463">
        <f t="shared" si="43"/>
        <v>4</v>
      </c>
      <c r="R463">
        <f t="shared" si="41"/>
        <v>237</v>
      </c>
      <c r="T463">
        <f t="shared" si="44"/>
        <v>1</v>
      </c>
      <c r="U463">
        <f>ROUND(P463*VLOOKUP(O463,[1]期望属性!$E$23:$F$38,2,0),0)</f>
        <v>15675</v>
      </c>
    </row>
    <row r="464" spans="1:21" x14ac:dyDescent="0.15">
      <c r="A464">
        <f t="shared" si="42"/>
        <v>6062</v>
      </c>
      <c r="B464">
        <f t="shared" si="40"/>
        <v>6</v>
      </c>
      <c r="C464" s="11" t="s">
        <v>109</v>
      </c>
      <c r="D464" s="9">
        <v>62</v>
      </c>
      <c r="E464" s="9" t="s">
        <v>123</v>
      </c>
      <c r="F464" t="s">
        <v>98</v>
      </c>
      <c r="G464">
        <v>4</v>
      </c>
      <c r="H464" s="5" t="s">
        <v>110</v>
      </c>
      <c r="I464" s="9">
        <v>200327</v>
      </c>
      <c r="J464">
        <v>1</v>
      </c>
      <c r="K464" s="9">
        <v>20</v>
      </c>
      <c r="L464" t="s">
        <v>111</v>
      </c>
      <c r="M464" s="9"/>
      <c r="N464">
        <v>0</v>
      </c>
      <c r="O464">
        <f>VLOOKUP(B464,Sheet1!A:G,7,0)</f>
        <v>4</v>
      </c>
      <c r="P464">
        <f>[1]装备属性分配!$G166</f>
        <v>15912</v>
      </c>
      <c r="Q464">
        <f t="shared" si="43"/>
        <v>4</v>
      </c>
      <c r="R464">
        <f t="shared" si="41"/>
        <v>238</v>
      </c>
      <c r="T464">
        <f t="shared" si="44"/>
        <v>1</v>
      </c>
      <c r="U464">
        <f>ROUND(P464*VLOOKUP(O464,[1]期望属性!$E$23:$F$38,2,0),0)</f>
        <v>15912</v>
      </c>
    </row>
    <row r="465" spans="1:21" x14ac:dyDescent="0.15">
      <c r="A465">
        <f t="shared" si="42"/>
        <v>6063</v>
      </c>
      <c r="B465">
        <f t="shared" si="40"/>
        <v>6</v>
      </c>
      <c r="C465" s="11" t="s">
        <v>109</v>
      </c>
      <c r="D465" s="9">
        <v>63</v>
      </c>
      <c r="E465" s="9" t="s">
        <v>123</v>
      </c>
      <c r="F465" t="s">
        <v>98</v>
      </c>
      <c r="G465">
        <v>4</v>
      </c>
      <c r="H465" s="5" t="s">
        <v>110</v>
      </c>
      <c r="I465" s="9">
        <v>208169</v>
      </c>
      <c r="J465">
        <v>1</v>
      </c>
      <c r="K465" s="9">
        <v>20</v>
      </c>
      <c r="L465" t="s">
        <v>111</v>
      </c>
      <c r="M465" s="9"/>
      <c r="N465">
        <v>0</v>
      </c>
      <c r="O465">
        <f>VLOOKUP(B465,Sheet1!A:G,7,0)</f>
        <v>4</v>
      </c>
      <c r="P465">
        <f>[1]装备属性分配!$G167</f>
        <v>16150</v>
      </c>
      <c r="Q465">
        <f t="shared" si="43"/>
        <v>4</v>
      </c>
      <c r="R465">
        <f t="shared" si="41"/>
        <v>237</v>
      </c>
      <c r="T465">
        <f t="shared" si="44"/>
        <v>1</v>
      </c>
      <c r="U465">
        <f>ROUND(P465*VLOOKUP(O465,[1]期望属性!$E$23:$F$38,2,0),0)</f>
        <v>16150</v>
      </c>
    </row>
    <row r="466" spans="1:21" x14ac:dyDescent="0.15">
      <c r="A466">
        <f t="shared" si="42"/>
        <v>6064</v>
      </c>
      <c r="B466">
        <f t="shared" si="40"/>
        <v>6</v>
      </c>
      <c r="C466" s="11" t="s">
        <v>109</v>
      </c>
      <c r="D466" s="9">
        <v>64</v>
      </c>
      <c r="E466" s="9" t="s">
        <v>123</v>
      </c>
      <c r="F466" t="s">
        <v>98</v>
      </c>
      <c r="G466">
        <v>4</v>
      </c>
      <c r="H466" s="5" t="s">
        <v>110</v>
      </c>
      <c r="I466" s="9">
        <v>216188</v>
      </c>
      <c r="J466">
        <v>1</v>
      </c>
      <c r="K466" s="9">
        <v>20</v>
      </c>
      <c r="L466" t="s">
        <v>111</v>
      </c>
      <c r="M466" s="9"/>
      <c r="N466">
        <v>0</v>
      </c>
      <c r="O466">
        <f>VLOOKUP(B466,Sheet1!A:G,7,0)</f>
        <v>4</v>
      </c>
      <c r="P466">
        <f>[1]装备属性分配!$G168</f>
        <v>16387</v>
      </c>
      <c r="Q466">
        <f t="shared" si="43"/>
        <v>4</v>
      </c>
      <c r="R466">
        <f t="shared" si="41"/>
        <v>238</v>
      </c>
      <c r="T466">
        <f t="shared" si="44"/>
        <v>1</v>
      </c>
      <c r="U466">
        <f>ROUND(P466*VLOOKUP(O466,[1]期望属性!$E$23:$F$38,2,0),0)</f>
        <v>16387</v>
      </c>
    </row>
    <row r="467" spans="1:21" x14ac:dyDescent="0.15">
      <c r="A467">
        <f t="shared" si="42"/>
        <v>6065</v>
      </c>
      <c r="B467">
        <f t="shared" si="40"/>
        <v>6</v>
      </c>
      <c r="C467" s="11" t="s">
        <v>109</v>
      </c>
      <c r="D467" s="9">
        <v>65</v>
      </c>
      <c r="E467" s="9" t="s">
        <v>123</v>
      </c>
      <c r="F467" t="s">
        <v>98</v>
      </c>
      <c r="G467">
        <v>4</v>
      </c>
      <c r="H467" s="5" t="s">
        <v>110</v>
      </c>
      <c r="I467" s="9">
        <v>224384</v>
      </c>
      <c r="J467">
        <v>1</v>
      </c>
      <c r="K467" s="9">
        <v>20</v>
      </c>
      <c r="L467" t="s">
        <v>111</v>
      </c>
      <c r="M467" s="9"/>
      <c r="N467">
        <v>0</v>
      </c>
      <c r="O467">
        <f>VLOOKUP(B467,Sheet1!A:G,7,0)</f>
        <v>4</v>
      </c>
      <c r="P467">
        <f>[1]装备属性分配!$G169</f>
        <v>16625</v>
      </c>
      <c r="Q467">
        <f t="shared" si="43"/>
        <v>4</v>
      </c>
      <c r="R467">
        <f t="shared" si="41"/>
        <v>237</v>
      </c>
      <c r="T467">
        <f t="shared" si="44"/>
        <v>1</v>
      </c>
      <c r="U467">
        <f>ROUND(P467*VLOOKUP(O467,[1]期望属性!$E$23:$F$38,2,0),0)</f>
        <v>16625</v>
      </c>
    </row>
    <row r="468" spans="1:21" x14ac:dyDescent="0.15">
      <c r="A468">
        <f t="shared" si="42"/>
        <v>6066</v>
      </c>
      <c r="B468">
        <f t="shared" ref="B468:B531" si="45">B388+1</f>
        <v>6</v>
      </c>
      <c r="C468" s="11" t="s">
        <v>109</v>
      </c>
      <c r="D468" s="9">
        <v>66</v>
      </c>
      <c r="E468" s="9" t="s">
        <v>123</v>
      </c>
      <c r="F468" t="s">
        <v>98</v>
      </c>
      <c r="G468">
        <v>4</v>
      </c>
      <c r="H468" s="5" t="s">
        <v>110</v>
      </c>
      <c r="I468" s="9">
        <v>232758</v>
      </c>
      <c r="J468">
        <v>1</v>
      </c>
      <c r="K468" s="9">
        <v>30</v>
      </c>
      <c r="L468" t="s">
        <v>111</v>
      </c>
      <c r="M468" s="9"/>
      <c r="N468">
        <v>0</v>
      </c>
      <c r="O468">
        <f>VLOOKUP(B468,Sheet1!A:G,7,0)</f>
        <v>4</v>
      </c>
      <c r="P468">
        <f>[1]装备属性分配!$G170</f>
        <v>16862</v>
      </c>
      <c r="Q468">
        <f t="shared" si="43"/>
        <v>4</v>
      </c>
      <c r="R468">
        <f t="shared" si="41"/>
        <v>238</v>
      </c>
      <c r="T468">
        <f t="shared" si="44"/>
        <v>1</v>
      </c>
      <c r="U468">
        <f>ROUND(P468*VLOOKUP(O468,[1]期望属性!$E$23:$F$38,2,0),0)</f>
        <v>16862</v>
      </c>
    </row>
    <row r="469" spans="1:21" x14ac:dyDescent="0.15">
      <c r="A469">
        <f t="shared" si="42"/>
        <v>6067</v>
      </c>
      <c r="B469">
        <f t="shared" si="45"/>
        <v>6</v>
      </c>
      <c r="C469" s="11" t="s">
        <v>109</v>
      </c>
      <c r="D469" s="9">
        <v>67</v>
      </c>
      <c r="E469" s="9" t="s">
        <v>123</v>
      </c>
      <c r="F469" t="s">
        <v>98</v>
      </c>
      <c r="G469">
        <v>4</v>
      </c>
      <c r="H469" s="5" t="s">
        <v>110</v>
      </c>
      <c r="I469" s="9">
        <v>241312</v>
      </c>
      <c r="J469">
        <v>1</v>
      </c>
      <c r="K469" s="9">
        <v>30</v>
      </c>
      <c r="L469" t="s">
        <v>111</v>
      </c>
      <c r="M469" s="9"/>
      <c r="N469">
        <v>0</v>
      </c>
      <c r="O469">
        <f>VLOOKUP(B469,Sheet1!A:G,7,0)</f>
        <v>4</v>
      </c>
      <c r="P469">
        <f>[1]装备属性分配!$G171</f>
        <v>17100</v>
      </c>
      <c r="Q469">
        <f t="shared" si="43"/>
        <v>4</v>
      </c>
      <c r="R469">
        <f t="shared" si="41"/>
        <v>237</v>
      </c>
      <c r="T469">
        <f t="shared" si="44"/>
        <v>1</v>
      </c>
      <c r="U469">
        <f>ROUND(P469*VLOOKUP(O469,[1]期望属性!$E$23:$F$38,2,0),0)</f>
        <v>17100</v>
      </c>
    </row>
    <row r="470" spans="1:21" x14ac:dyDescent="0.15">
      <c r="A470">
        <f t="shared" si="42"/>
        <v>6068</v>
      </c>
      <c r="B470">
        <f t="shared" si="45"/>
        <v>6</v>
      </c>
      <c r="C470" s="11" t="s">
        <v>109</v>
      </c>
      <c r="D470" s="9">
        <v>68</v>
      </c>
      <c r="E470" s="9" t="s">
        <v>123</v>
      </c>
      <c r="F470" t="s">
        <v>98</v>
      </c>
      <c r="G470">
        <v>4</v>
      </c>
      <c r="H470" s="5" t="s">
        <v>110</v>
      </c>
      <c r="I470" s="9">
        <v>250046</v>
      </c>
      <c r="J470">
        <v>1</v>
      </c>
      <c r="K470" s="9">
        <v>30</v>
      </c>
      <c r="L470" t="s">
        <v>111</v>
      </c>
      <c r="M470" s="9"/>
      <c r="N470">
        <v>0</v>
      </c>
      <c r="O470">
        <f>VLOOKUP(B470,Sheet1!A:G,7,0)</f>
        <v>4</v>
      </c>
      <c r="P470">
        <f>[1]装备属性分配!$G172</f>
        <v>17337</v>
      </c>
      <c r="Q470">
        <f t="shared" si="43"/>
        <v>4</v>
      </c>
      <c r="R470">
        <f t="shared" si="41"/>
        <v>238</v>
      </c>
      <c r="T470">
        <f t="shared" si="44"/>
        <v>1</v>
      </c>
      <c r="U470">
        <f>ROUND(P470*VLOOKUP(O470,[1]期望属性!$E$23:$F$38,2,0),0)</f>
        <v>17337</v>
      </c>
    </row>
    <row r="471" spans="1:21" x14ac:dyDescent="0.15">
      <c r="A471">
        <f t="shared" si="42"/>
        <v>6069</v>
      </c>
      <c r="B471">
        <f t="shared" si="45"/>
        <v>6</v>
      </c>
      <c r="C471" s="11" t="s">
        <v>109</v>
      </c>
      <c r="D471" s="9">
        <v>69</v>
      </c>
      <c r="E471" s="9" t="s">
        <v>123</v>
      </c>
      <c r="F471" t="s">
        <v>98</v>
      </c>
      <c r="G471">
        <v>4</v>
      </c>
      <c r="H471" s="5" t="s">
        <v>110</v>
      </c>
      <c r="I471" s="9">
        <v>258963</v>
      </c>
      <c r="J471">
        <v>1</v>
      </c>
      <c r="K471" s="9">
        <v>30</v>
      </c>
      <c r="L471" t="s">
        <v>111</v>
      </c>
      <c r="M471" s="9"/>
      <c r="N471">
        <v>0</v>
      </c>
      <c r="O471">
        <f>VLOOKUP(B471,Sheet1!A:G,7,0)</f>
        <v>4</v>
      </c>
      <c r="P471">
        <f>[1]装备属性分配!$G173</f>
        <v>17575</v>
      </c>
      <c r="Q471">
        <f t="shared" si="43"/>
        <v>4</v>
      </c>
      <c r="R471">
        <f t="shared" si="41"/>
        <v>237</v>
      </c>
      <c r="T471">
        <f t="shared" si="44"/>
        <v>1</v>
      </c>
      <c r="U471">
        <f>ROUND(P471*VLOOKUP(O471,[1]期望属性!$E$23:$F$38,2,0),0)</f>
        <v>17575</v>
      </c>
    </row>
    <row r="472" spans="1:21" x14ac:dyDescent="0.15">
      <c r="A472">
        <f t="shared" si="42"/>
        <v>6070</v>
      </c>
      <c r="B472">
        <f t="shared" si="45"/>
        <v>6</v>
      </c>
      <c r="C472" s="11" t="s">
        <v>109</v>
      </c>
      <c r="D472" s="9">
        <v>70</v>
      </c>
      <c r="E472" s="9" t="s">
        <v>124</v>
      </c>
      <c r="F472" t="s">
        <v>98</v>
      </c>
      <c r="G472">
        <v>4</v>
      </c>
      <c r="H472" s="5" t="s">
        <v>110</v>
      </c>
      <c r="I472" s="9">
        <v>268062</v>
      </c>
      <c r="J472">
        <v>7001</v>
      </c>
      <c r="K472" s="9">
        <f>M472</f>
        <v>250</v>
      </c>
      <c r="L472">
        <v>7002</v>
      </c>
      <c r="M472" s="9">
        <v>250</v>
      </c>
      <c r="N472">
        <v>1</v>
      </c>
      <c r="O472">
        <f>VLOOKUP(B472,Sheet1!A:G,7,0)</f>
        <v>4</v>
      </c>
      <c r="P472">
        <f>[1]装备属性分配!$G174</f>
        <v>17812</v>
      </c>
      <c r="Q472">
        <f t="shared" si="43"/>
        <v>4</v>
      </c>
      <c r="R472">
        <f t="shared" si="41"/>
        <v>2817</v>
      </c>
      <c r="T472">
        <f t="shared" si="44"/>
        <v>1</v>
      </c>
      <c r="U472">
        <f>ROUND(P472*VLOOKUP(O472,[1]期望属性!$E$23:$F$38,2,0),0)</f>
        <v>17812</v>
      </c>
    </row>
    <row r="473" spans="1:21" x14ac:dyDescent="0.15">
      <c r="A473">
        <f t="shared" si="42"/>
        <v>6071</v>
      </c>
      <c r="B473">
        <f t="shared" si="45"/>
        <v>6</v>
      </c>
      <c r="C473" s="11" t="s">
        <v>109</v>
      </c>
      <c r="D473" s="9">
        <v>71</v>
      </c>
      <c r="E473" s="9" t="s">
        <v>124</v>
      </c>
      <c r="F473" t="s">
        <v>98</v>
      </c>
      <c r="G473">
        <v>5</v>
      </c>
      <c r="H473" s="5" t="s">
        <v>108</v>
      </c>
      <c r="I473" s="9">
        <v>277344</v>
      </c>
      <c r="J473">
        <v>1</v>
      </c>
      <c r="K473" s="9">
        <v>50</v>
      </c>
      <c r="L473" t="s">
        <v>111</v>
      </c>
      <c r="N473">
        <v>0</v>
      </c>
      <c r="O473">
        <f>VLOOKUP(B473,Sheet1!A:G,7,0)</f>
        <v>4</v>
      </c>
      <c r="P473">
        <f>[1]装备属性分配!$G175</f>
        <v>20629</v>
      </c>
      <c r="Q473">
        <f t="shared" si="43"/>
        <v>4</v>
      </c>
      <c r="R473">
        <f t="shared" si="41"/>
        <v>271</v>
      </c>
      <c r="T473">
        <f t="shared" si="44"/>
        <v>1</v>
      </c>
      <c r="U473">
        <f>ROUND(P473*VLOOKUP(O473,[1]期望属性!$E$23:$F$38,2,0),0)</f>
        <v>20629</v>
      </c>
    </row>
    <row r="474" spans="1:21" x14ac:dyDescent="0.15">
      <c r="A474">
        <f t="shared" si="42"/>
        <v>6072</v>
      </c>
      <c r="B474">
        <f t="shared" si="45"/>
        <v>6</v>
      </c>
      <c r="C474" s="11" t="s">
        <v>109</v>
      </c>
      <c r="D474" s="9">
        <v>72</v>
      </c>
      <c r="E474" s="9" t="s">
        <v>124</v>
      </c>
      <c r="F474" t="s">
        <v>98</v>
      </c>
      <c r="G474">
        <v>5</v>
      </c>
      <c r="H474" s="5" t="s">
        <v>108</v>
      </c>
      <c r="I474" s="9">
        <v>286812</v>
      </c>
      <c r="J474">
        <v>1</v>
      </c>
      <c r="K474" s="9">
        <v>50</v>
      </c>
      <c r="L474" t="s">
        <v>111</v>
      </c>
      <c r="N474">
        <v>0</v>
      </c>
      <c r="O474">
        <f>VLOOKUP(B474,Sheet1!A:G,7,0)</f>
        <v>4</v>
      </c>
      <c r="P474">
        <f>[1]装备属性分配!$G176</f>
        <v>20900</v>
      </c>
      <c r="Q474">
        <f t="shared" si="43"/>
        <v>4</v>
      </c>
      <c r="R474">
        <f t="shared" si="41"/>
        <v>271</v>
      </c>
      <c r="T474">
        <f t="shared" si="44"/>
        <v>1</v>
      </c>
      <c r="U474">
        <f>ROUND(P474*VLOOKUP(O474,[1]期望属性!$E$23:$F$38,2,0),0)</f>
        <v>20900</v>
      </c>
    </row>
    <row r="475" spans="1:21" x14ac:dyDescent="0.15">
      <c r="A475">
        <f t="shared" si="42"/>
        <v>6073</v>
      </c>
      <c r="B475">
        <f t="shared" si="45"/>
        <v>6</v>
      </c>
      <c r="C475" s="11" t="s">
        <v>109</v>
      </c>
      <c r="D475" s="9">
        <v>73</v>
      </c>
      <c r="E475" s="9" t="s">
        <v>124</v>
      </c>
      <c r="F475" t="s">
        <v>98</v>
      </c>
      <c r="G475">
        <v>5</v>
      </c>
      <c r="H475" s="5" t="s">
        <v>108</v>
      </c>
      <c r="I475" s="9">
        <v>296465</v>
      </c>
      <c r="J475">
        <v>1</v>
      </c>
      <c r="K475" s="9">
        <v>50</v>
      </c>
      <c r="L475" t="s">
        <v>111</v>
      </c>
      <c r="N475">
        <v>0</v>
      </c>
      <c r="O475">
        <f>VLOOKUP(B475,Sheet1!A:G,7,0)</f>
        <v>4</v>
      </c>
      <c r="P475">
        <f>[1]装备属性分配!$G177</f>
        <v>21171</v>
      </c>
      <c r="Q475">
        <f t="shared" si="43"/>
        <v>4</v>
      </c>
      <c r="R475">
        <f t="shared" si="41"/>
        <v>272</v>
      </c>
      <c r="T475">
        <f t="shared" si="44"/>
        <v>1</v>
      </c>
      <c r="U475">
        <f>ROUND(P475*VLOOKUP(O475,[1]期望属性!$E$23:$F$38,2,0),0)</f>
        <v>21171</v>
      </c>
    </row>
    <row r="476" spans="1:21" x14ac:dyDescent="0.15">
      <c r="A476">
        <f t="shared" si="42"/>
        <v>6074</v>
      </c>
      <c r="B476">
        <f t="shared" si="45"/>
        <v>6</v>
      </c>
      <c r="C476" s="11" t="s">
        <v>109</v>
      </c>
      <c r="D476" s="9">
        <v>74</v>
      </c>
      <c r="E476" s="9" t="s">
        <v>124</v>
      </c>
      <c r="F476" t="s">
        <v>98</v>
      </c>
      <c r="G476">
        <v>5</v>
      </c>
      <c r="H476" s="5" t="s">
        <v>108</v>
      </c>
      <c r="I476" s="9">
        <v>306306</v>
      </c>
      <c r="J476">
        <v>1</v>
      </c>
      <c r="K476" s="9">
        <v>50</v>
      </c>
      <c r="L476" t="s">
        <v>111</v>
      </c>
      <c r="N476">
        <v>0</v>
      </c>
      <c r="O476">
        <f>VLOOKUP(B476,Sheet1!A:G,7,0)</f>
        <v>4</v>
      </c>
      <c r="P476">
        <f>[1]装备属性分配!$G178</f>
        <v>21443</v>
      </c>
      <c r="Q476">
        <f t="shared" si="43"/>
        <v>4</v>
      </c>
      <c r="R476">
        <f t="shared" si="41"/>
        <v>271</v>
      </c>
      <c r="T476">
        <f t="shared" si="44"/>
        <v>1</v>
      </c>
      <c r="U476">
        <f>ROUND(P476*VLOOKUP(O476,[1]期望属性!$E$23:$F$38,2,0),0)</f>
        <v>21443</v>
      </c>
    </row>
    <row r="477" spans="1:21" x14ac:dyDescent="0.15">
      <c r="A477">
        <f t="shared" si="42"/>
        <v>6075</v>
      </c>
      <c r="B477">
        <f t="shared" si="45"/>
        <v>6</v>
      </c>
      <c r="C477" s="11" t="s">
        <v>109</v>
      </c>
      <c r="D477" s="9">
        <v>75</v>
      </c>
      <c r="E477" s="9" t="s">
        <v>124</v>
      </c>
      <c r="F477" t="s">
        <v>98</v>
      </c>
      <c r="G477">
        <v>5</v>
      </c>
      <c r="H477" s="5" t="s">
        <v>108</v>
      </c>
      <c r="I477" s="9">
        <v>316334</v>
      </c>
      <c r="J477">
        <v>1</v>
      </c>
      <c r="K477" s="9">
        <v>50</v>
      </c>
      <c r="L477" t="s">
        <v>111</v>
      </c>
      <c r="N477">
        <v>0</v>
      </c>
      <c r="O477">
        <f>VLOOKUP(B477,Sheet1!A:G,7,0)</f>
        <v>4</v>
      </c>
      <c r="P477">
        <f>[1]装备属性分配!$G179</f>
        <v>21714</v>
      </c>
      <c r="Q477">
        <f t="shared" si="43"/>
        <v>4</v>
      </c>
      <c r="R477">
        <f t="shared" si="41"/>
        <v>272</v>
      </c>
      <c r="T477">
        <f t="shared" si="44"/>
        <v>1</v>
      </c>
      <c r="U477">
        <f>ROUND(P477*VLOOKUP(O477,[1]期望属性!$E$23:$F$38,2,0),0)</f>
        <v>21714</v>
      </c>
    </row>
    <row r="478" spans="1:21" x14ac:dyDescent="0.15">
      <c r="A478">
        <f t="shared" si="42"/>
        <v>6076</v>
      </c>
      <c r="B478">
        <f t="shared" si="45"/>
        <v>6</v>
      </c>
      <c r="C478" s="11" t="s">
        <v>109</v>
      </c>
      <c r="D478" s="9">
        <v>76</v>
      </c>
      <c r="E478" s="9" t="s">
        <v>124</v>
      </c>
      <c r="F478" t="s">
        <v>98</v>
      </c>
      <c r="G478">
        <v>5</v>
      </c>
      <c r="H478" s="5" t="s">
        <v>108</v>
      </c>
      <c r="I478" s="9">
        <v>326552</v>
      </c>
      <c r="J478">
        <v>1</v>
      </c>
      <c r="K478" s="9">
        <v>80</v>
      </c>
      <c r="L478" t="s">
        <v>111</v>
      </c>
      <c r="N478">
        <v>0</v>
      </c>
      <c r="O478">
        <f>VLOOKUP(B478,Sheet1!A:G,7,0)</f>
        <v>4</v>
      </c>
      <c r="P478">
        <f>[1]装备属性分配!$G180</f>
        <v>21986</v>
      </c>
      <c r="Q478">
        <f t="shared" si="43"/>
        <v>4</v>
      </c>
      <c r="R478">
        <f t="shared" si="41"/>
        <v>271</v>
      </c>
      <c r="T478">
        <f t="shared" si="44"/>
        <v>1</v>
      </c>
      <c r="U478">
        <f>ROUND(P478*VLOOKUP(O478,[1]期望属性!$E$23:$F$38,2,0),0)</f>
        <v>21986</v>
      </c>
    </row>
    <row r="479" spans="1:21" x14ac:dyDescent="0.15">
      <c r="A479">
        <f t="shared" si="42"/>
        <v>6077</v>
      </c>
      <c r="B479">
        <f t="shared" si="45"/>
        <v>6</v>
      </c>
      <c r="C479" s="11" t="s">
        <v>109</v>
      </c>
      <c r="D479" s="9">
        <v>77</v>
      </c>
      <c r="E479" s="9" t="s">
        <v>124</v>
      </c>
      <c r="F479" t="s">
        <v>98</v>
      </c>
      <c r="G479">
        <v>5</v>
      </c>
      <c r="H479" s="5" t="s">
        <v>108</v>
      </c>
      <c r="I479" s="9">
        <v>336959</v>
      </c>
      <c r="J479">
        <v>1</v>
      </c>
      <c r="K479" s="9">
        <v>80</v>
      </c>
      <c r="L479" t="s">
        <v>111</v>
      </c>
      <c r="N479">
        <v>0</v>
      </c>
      <c r="O479">
        <f>VLOOKUP(B479,Sheet1!A:G,7,0)</f>
        <v>4</v>
      </c>
      <c r="P479">
        <f>[1]装备属性分配!$G181</f>
        <v>22257</v>
      </c>
      <c r="Q479">
        <f t="shared" si="43"/>
        <v>4</v>
      </c>
      <c r="R479">
        <f t="shared" si="41"/>
        <v>272</v>
      </c>
      <c r="T479">
        <f t="shared" si="44"/>
        <v>1</v>
      </c>
      <c r="U479">
        <f>ROUND(P479*VLOOKUP(O479,[1]期望属性!$E$23:$F$38,2,0),0)</f>
        <v>22257</v>
      </c>
    </row>
    <row r="480" spans="1:21" x14ac:dyDescent="0.15">
      <c r="A480">
        <f t="shared" si="42"/>
        <v>6078</v>
      </c>
      <c r="B480">
        <f t="shared" si="45"/>
        <v>6</v>
      </c>
      <c r="C480" s="11" t="s">
        <v>109</v>
      </c>
      <c r="D480" s="9">
        <v>78</v>
      </c>
      <c r="E480" s="9" t="s">
        <v>124</v>
      </c>
      <c r="F480" t="s">
        <v>98</v>
      </c>
      <c r="G480">
        <v>5</v>
      </c>
      <c r="H480" s="5" t="s">
        <v>108</v>
      </c>
      <c r="I480" s="9">
        <v>347557</v>
      </c>
      <c r="J480">
        <v>1</v>
      </c>
      <c r="K480" s="9">
        <v>80</v>
      </c>
      <c r="L480" t="s">
        <v>111</v>
      </c>
      <c r="N480">
        <v>0</v>
      </c>
      <c r="O480">
        <f>VLOOKUP(B480,Sheet1!A:G,7,0)</f>
        <v>4</v>
      </c>
      <c r="P480">
        <f>[1]装备属性分配!$G182</f>
        <v>22529</v>
      </c>
      <c r="Q480">
        <f t="shared" si="43"/>
        <v>4</v>
      </c>
      <c r="R480">
        <f t="shared" si="41"/>
        <v>271</v>
      </c>
      <c r="T480">
        <f t="shared" si="44"/>
        <v>1</v>
      </c>
      <c r="U480">
        <f>ROUND(P480*VLOOKUP(O480,[1]期望属性!$E$23:$F$38,2,0),0)</f>
        <v>22529</v>
      </c>
    </row>
    <row r="481" spans="1:21" x14ac:dyDescent="0.15">
      <c r="A481">
        <f t="shared" si="42"/>
        <v>6079</v>
      </c>
      <c r="B481">
        <f t="shared" si="45"/>
        <v>6</v>
      </c>
      <c r="C481" s="11" t="s">
        <v>109</v>
      </c>
      <c r="D481" s="9">
        <v>79</v>
      </c>
      <c r="E481" s="9" t="s">
        <v>124</v>
      </c>
      <c r="F481" t="s">
        <v>98</v>
      </c>
      <c r="G481">
        <v>5</v>
      </c>
      <c r="H481" s="5" t="s">
        <v>108</v>
      </c>
      <c r="I481" s="9">
        <v>358348</v>
      </c>
      <c r="J481">
        <v>1</v>
      </c>
      <c r="K481" s="9">
        <v>80</v>
      </c>
      <c r="L481" t="s">
        <v>111</v>
      </c>
      <c r="N481">
        <v>0</v>
      </c>
      <c r="O481">
        <f>VLOOKUP(B481,Sheet1!A:G,7,0)</f>
        <v>4</v>
      </c>
      <c r="P481">
        <f>[1]装备属性分配!$G183</f>
        <v>22800</v>
      </c>
      <c r="Q481">
        <f t="shared" si="43"/>
        <v>4</v>
      </c>
      <c r="R481">
        <f t="shared" si="41"/>
        <v>3156</v>
      </c>
      <c r="T481">
        <f t="shared" si="44"/>
        <v>1</v>
      </c>
      <c r="U481">
        <f>ROUND(P481*VLOOKUP(O481,[1]期望属性!$E$23:$F$38,2,0),0)</f>
        <v>22800</v>
      </c>
    </row>
    <row r="482" spans="1:21" x14ac:dyDescent="0.15">
      <c r="A482">
        <f t="shared" si="42"/>
        <v>6080</v>
      </c>
      <c r="B482">
        <f t="shared" si="45"/>
        <v>6</v>
      </c>
      <c r="C482" s="11" t="s">
        <v>109</v>
      </c>
      <c r="D482" s="9">
        <v>80</v>
      </c>
      <c r="E482" s="9" t="s">
        <v>124</v>
      </c>
      <c r="F482" t="s">
        <v>98</v>
      </c>
      <c r="G482">
        <v>5</v>
      </c>
      <c r="H482" s="5" t="s">
        <v>108</v>
      </c>
      <c r="I482" s="9">
        <v>369331</v>
      </c>
      <c r="K482" s="9"/>
      <c r="L482" t="s">
        <v>111</v>
      </c>
      <c r="N482">
        <v>0</v>
      </c>
      <c r="O482">
        <f>VLOOKUP(B482,Sheet1!A:G,7,0)</f>
        <v>4</v>
      </c>
      <c r="P482">
        <f>[1]装备属性分配!$G184</f>
        <v>25956</v>
      </c>
      <c r="Q482">
        <f t="shared" si="43"/>
        <v>4</v>
      </c>
      <c r="R482">
        <f t="shared" si="41"/>
        <v>0</v>
      </c>
      <c r="T482">
        <f t="shared" si="44"/>
        <v>1</v>
      </c>
      <c r="U482">
        <f>ROUND(P482*VLOOKUP(O482,[1]期望属性!$E$23:$F$38,2,0),0)</f>
        <v>25956</v>
      </c>
    </row>
    <row r="483" spans="1:21" x14ac:dyDescent="0.15">
      <c r="A483">
        <f t="shared" si="42"/>
        <v>7001</v>
      </c>
      <c r="B483">
        <f t="shared" si="45"/>
        <v>7</v>
      </c>
      <c r="C483" s="11" t="s">
        <v>109</v>
      </c>
      <c r="D483" s="9">
        <v>1</v>
      </c>
      <c r="E483" s="9" t="s">
        <v>215</v>
      </c>
      <c r="F483" t="str">
        <f t="shared" ref="F483:F546" si="46">VLOOKUP(E483,棍表,2,FALSE)</f>
        <v>#gun_huopan.png</v>
      </c>
      <c r="G483">
        <v>1</v>
      </c>
      <c r="H483" s="5" t="s">
        <v>108</v>
      </c>
      <c r="I483" s="9">
        <v>10</v>
      </c>
      <c r="J483">
        <v>1</v>
      </c>
      <c r="K483" s="9">
        <v>1</v>
      </c>
      <c r="L483" t="s">
        <v>111</v>
      </c>
      <c r="N483">
        <v>0</v>
      </c>
      <c r="O483">
        <f>VLOOKUP(B483,Sheet1!A:G,7,0)</f>
        <v>4</v>
      </c>
      <c r="P483">
        <f>[1]装备属性分配!$G105</f>
        <v>203</v>
      </c>
      <c r="Q483">
        <f t="shared" si="43"/>
        <v>4</v>
      </c>
      <c r="R483">
        <f t="shared" si="41"/>
        <v>34</v>
      </c>
      <c r="T483">
        <f t="shared" si="44"/>
        <v>1</v>
      </c>
      <c r="U483">
        <f>ROUND(P483*VLOOKUP(O483,[1]期望属性!$E$23:$F$38,2,0),0)</f>
        <v>203</v>
      </c>
    </row>
    <row r="484" spans="1:21" x14ac:dyDescent="0.15">
      <c r="A484">
        <f t="shared" si="42"/>
        <v>7002</v>
      </c>
      <c r="B484">
        <f t="shared" si="45"/>
        <v>7</v>
      </c>
      <c r="C484" s="11" t="s">
        <v>109</v>
      </c>
      <c r="D484" s="9">
        <v>2</v>
      </c>
      <c r="E484" s="9" t="s">
        <v>215</v>
      </c>
      <c r="F484" t="str">
        <f t="shared" si="46"/>
        <v>#gun_huopan.png</v>
      </c>
      <c r="G484">
        <v>1</v>
      </c>
      <c r="H484" s="5" t="s">
        <v>108</v>
      </c>
      <c r="I484" s="9">
        <v>52</v>
      </c>
      <c r="J484">
        <v>1</v>
      </c>
      <c r="K484" s="9">
        <v>1</v>
      </c>
      <c r="L484" t="s">
        <v>111</v>
      </c>
      <c r="N484">
        <v>0</v>
      </c>
      <c r="O484">
        <f>VLOOKUP(B484,Sheet1!A:G,7,0)</f>
        <v>4</v>
      </c>
      <c r="P484">
        <f>[1]装备属性分配!$G106</f>
        <v>237</v>
      </c>
      <c r="Q484">
        <f t="shared" si="43"/>
        <v>4</v>
      </c>
      <c r="R484">
        <f t="shared" si="41"/>
        <v>34</v>
      </c>
      <c r="T484">
        <f t="shared" si="44"/>
        <v>1</v>
      </c>
      <c r="U484">
        <f>ROUND(P484*VLOOKUP(O484,[1]期望属性!$E$23:$F$38,2,0),0)</f>
        <v>237</v>
      </c>
    </row>
    <row r="485" spans="1:21" x14ac:dyDescent="0.15">
      <c r="A485">
        <f t="shared" si="42"/>
        <v>7003</v>
      </c>
      <c r="B485">
        <f t="shared" si="45"/>
        <v>7</v>
      </c>
      <c r="C485" s="11" t="s">
        <v>109</v>
      </c>
      <c r="D485" s="9">
        <v>3</v>
      </c>
      <c r="E485" s="9" t="s">
        <v>215</v>
      </c>
      <c r="F485" t="str">
        <f t="shared" si="46"/>
        <v>#gun_huopan.png</v>
      </c>
      <c r="G485">
        <v>1</v>
      </c>
      <c r="H485" s="5" t="s">
        <v>108</v>
      </c>
      <c r="I485" s="9">
        <v>139</v>
      </c>
      <c r="J485">
        <v>1</v>
      </c>
      <c r="K485" s="9">
        <v>1</v>
      </c>
      <c r="L485" t="s">
        <v>111</v>
      </c>
      <c r="N485">
        <v>0</v>
      </c>
      <c r="O485">
        <f>VLOOKUP(B485,Sheet1!A:G,7,0)</f>
        <v>4</v>
      </c>
      <c r="P485">
        <f>[1]装备属性分配!$G107</f>
        <v>271</v>
      </c>
      <c r="Q485">
        <f t="shared" si="43"/>
        <v>4</v>
      </c>
      <c r="R485">
        <f t="shared" si="41"/>
        <v>34</v>
      </c>
      <c r="T485">
        <f t="shared" si="44"/>
        <v>1</v>
      </c>
      <c r="U485">
        <f>ROUND(P485*VLOOKUP(O485,[1]期望属性!$E$23:$F$38,2,0),0)</f>
        <v>271</v>
      </c>
    </row>
    <row r="486" spans="1:21" x14ac:dyDescent="0.15">
      <c r="A486">
        <f t="shared" si="42"/>
        <v>7004</v>
      </c>
      <c r="B486">
        <f t="shared" si="45"/>
        <v>7</v>
      </c>
      <c r="C486" s="11" t="s">
        <v>109</v>
      </c>
      <c r="D486" s="9">
        <v>4</v>
      </c>
      <c r="E486" s="9" t="s">
        <v>215</v>
      </c>
      <c r="F486" t="str">
        <f t="shared" si="46"/>
        <v>#gun_huopan.png</v>
      </c>
      <c r="G486">
        <v>1</v>
      </c>
      <c r="H486" s="5" t="s">
        <v>108</v>
      </c>
      <c r="I486" s="9">
        <v>278</v>
      </c>
      <c r="J486">
        <v>1</v>
      </c>
      <c r="K486" s="9">
        <v>1</v>
      </c>
      <c r="L486" t="s">
        <v>111</v>
      </c>
      <c r="N486">
        <v>0</v>
      </c>
      <c r="O486">
        <f>VLOOKUP(B486,Sheet1!A:G,7,0)</f>
        <v>4</v>
      </c>
      <c r="P486">
        <f>[1]装备属性分配!$G108</f>
        <v>305</v>
      </c>
      <c r="Q486">
        <f t="shared" si="43"/>
        <v>4</v>
      </c>
      <c r="R486">
        <f t="shared" si="41"/>
        <v>34</v>
      </c>
      <c r="T486">
        <f t="shared" si="44"/>
        <v>1</v>
      </c>
      <c r="U486">
        <f>ROUND(P486*VLOOKUP(O486,[1]期望属性!$E$23:$F$38,2,0),0)</f>
        <v>305</v>
      </c>
    </row>
    <row r="487" spans="1:21" x14ac:dyDescent="0.15">
      <c r="A487">
        <f t="shared" si="42"/>
        <v>7005</v>
      </c>
      <c r="B487">
        <f t="shared" si="45"/>
        <v>7</v>
      </c>
      <c r="C487" s="11" t="s">
        <v>109</v>
      </c>
      <c r="D487" s="9">
        <v>5</v>
      </c>
      <c r="E487" s="9" t="s">
        <v>215</v>
      </c>
      <c r="F487" t="str">
        <f t="shared" si="46"/>
        <v>#gun_huopan.png</v>
      </c>
      <c r="G487">
        <v>1</v>
      </c>
      <c r="H487" s="5" t="s">
        <v>108</v>
      </c>
      <c r="I487" s="9">
        <v>475</v>
      </c>
      <c r="J487">
        <v>1</v>
      </c>
      <c r="K487" s="9">
        <v>1</v>
      </c>
      <c r="L487" t="s">
        <v>111</v>
      </c>
      <c r="N487">
        <v>0</v>
      </c>
      <c r="O487">
        <f>VLOOKUP(B487,Sheet1!A:G,7,0)</f>
        <v>4</v>
      </c>
      <c r="P487">
        <f>[1]装备属性分配!$G109</f>
        <v>339</v>
      </c>
      <c r="Q487">
        <f t="shared" si="43"/>
        <v>4</v>
      </c>
      <c r="R487">
        <f t="shared" si="41"/>
        <v>34</v>
      </c>
      <c r="T487">
        <f t="shared" si="44"/>
        <v>1</v>
      </c>
      <c r="U487">
        <f>ROUND(P487*VLOOKUP(O487,[1]期望属性!$E$23:$F$38,2,0),0)</f>
        <v>339</v>
      </c>
    </row>
    <row r="488" spans="1:21" x14ac:dyDescent="0.15">
      <c r="A488">
        <f t="shared" si="42"/>
        <v>7006</v>
      </c>
      <c r="B488">
        <f t="shared" si="45"/>
        <v>7</v>
      </c>
      <c r="C488" s="11" t="s">
        <v>109</v>
      </c>
      <c r="D488" s="9">
        <v>6</v>
      </c>
      <c r="E488" s="9" t="s">
        <v>215</v>
      </c>
      <c r="F488" t="str">
        <f t="shared" si="46"/>
        <v>#gun_huopan.png</v>
      </c>
      <c r="G488">
        <v>1</v>
      </c>
      <c r="H488" s="5" t="s">
        <v>108</v>
      </c>
      <c r="I488" s="9">
        <v>737</v>
      </c>
      <c r="J488">
        <v>1</v>
      </c>
      <c r="K488" s="9">
        <v>1</v>
      </c>
      <c r="L488" t="s">
        <v>111</v>
      </c>
      <c r="N488">
        <v>0</v>
      </c>
      <c r="O488">
        <f>VLOOKUP(B488,Sheet1!A:G,7,0)</f>
        <v>4</v>
      </c>
      <c r="P488">
        <f>[1]装备属性分配!$G110</f>
        <v>373</v>
      </c>
      <c r="Q488">
        <f t="shared" si="43"/>
        <v>4</v>
      </c>
      <c r="R488">
        <f t="shared" si="41"/>
        <v>34</v>
      </c>
      <c r="T488">
        <f t="shared" si="44"/>
        <v>1</v>
      </c>
      <c r="U488">
        <f>ROUND(P488*VLOOKUP(O488,[1]期望属性!$E$23:$F$38,2,0),0)</f>
        <v>373</v>
      </c>
    </row>
    <row r="489" spans="1:21" x14ac:dyDescent="0.15">
      <c r="A489">
        <f t="shared" si="42"/>
        <v>7007</v>
      </c>
      <c r="B489">
        <f t="shared" si="45"/>
        <v>7</v>
      </c>
      <c r="C489" s="11" t="s">
        <v>109</v>
      </c>
      <c r="D489" s="9">
        <v>7</v>
      </c>
      <c r="E489" s="9" t="s">
        <v>215</v>
      </c>
      <c r="F489" t="str">
        <f t="shared" si="46"/>
        <v>#gun_huopan.png</v>
      </c>
      <c r="G489">
        <v>1</v>
      </c>
      <c r="H489" s="5" t="s">
        <v>108</v>
      </c>
      <c r="I489" s="9">
        <v>1067</v>
      </c>
      <c r="J489">
        <v>1</v>
      </c>
      <c r="K489" s="9">
        <v>1</v>
      </c>
      <c r="L489" t="s">
        <v>111</v>
      </c>
      <c r="N489">
        <v>0</v>
      </c>
      <c r="O489">
        <f>VLOOKUP(B489,Sheet1!A:G,7,0)</f>
        <v>4</v>
      </c>
      <c r="P489">
        <f>[1]装备属性分配!$G111</f>
        <v>407</v>
      </c>
      <c r="Q489">
        <f t="shared" si="43"/>
        <v>4</v>
      </c>
      <c r="R489">
        <f t="shared" si="41"/>
        <v>34</v>
      </c>
      <c r="T489">
        <f t="shared" si="44"/>
        <v>1</v>
      </c>
      <c r="U489">
        <f>ROUND(P489*VLOOKUP(O489,[1]期望属性!$E$23:$F$38,2,0),0)</f>
        <v>407</v>
      </c>
    </row>
    <row r="490" spans="1:21" x14ac:dyDescent="0.15">
      <c r="A490">
        <f t="shared" si="42"/>
        <v>7008</v>
      </c>
      <c r="B490">
        <f t="shared" si="45"/>
        <v>7</v>
      </c>
      <c r="C490" s="11" t="s">
        <v>109</v>
      </c>
      <c r="D490" s="9">
        <v>8</v>
      </c>
      <c r="E490" s="9" t="s">
        <v>215</v>
      </c>
      <c r="F490" t="str">
        <f t="shared" si="46"/>
        <v>#gun_huopan.png</v>
      </c>
      <c r="G490">
        <v>1</v>
      </c>
      <c r="H490" s="5" t="s">
        <v>108</v>
      </c>
      <c r="I490" s="9">
        <v>1470</v>
      </c>
      <c r="J490">
        <v>1</v>
      </c>
      <c r="K490" s="9">
        <v>1</v>
      </c>
      <c r="L490" t="s">
        <v>111</v>
      </c>
      <c r="N490">
        <v>0</v>
      </c>
      <c r="O490">
        <f>VLOOKUP(B490,Sheet1!A:G,7,0)</f>
        <v>4</v>
      </c>
      <c r="P490">
        <f>[1]装备属性分配!$G112</f>
        <v>441</v>
      </c>
      <c r="Q490">
        <f t="shared" si="43"/>
        <v>4</v>
      </c>
      <c r="R490">
        <f t="shared" si="41"/>
        <v>34</v>
      </c>
      <c r="T490">
        <f t="shared" si="44"/>
        <v>1</v>
      </c>
      <c r="U490">
        <f>ROUND(P490*VLOOKUP(O490,[1]期望属性!$E$23:$F$38,2,0),0)</f>
        <v>441</v>
      </c>
    </row>
    <row r="491" spans="1:21" x14ac:dyDescent="0.15">
      <c r="A491">
        <f t="shared" si="42"/>
        <v>7009</v>
      </c>
      <c r="B491">
        <f t="shared" si="45"/>
        <v>7</v>
      </c>
      <c r="C491" s="11" t="s">
        <v>109</v>
      </c>
      <c r="D491" s="9">
        <v>9</v>
      </c>
      <c r="E491" s="9" t="s">
        <v>215</v>
      </c>
      <c r="F491" t="str">
        <f t="shared" si="46"/>
        <v>#gun_huopan.png</v>
      </c>
      <c r="G491">
        <v>1</v>
      </c>
      <c r="H491" s="5" t="s">
        <v>108</v>
      </c>
      <c r="I491" s="9">
        <v>1950</v>
      </c>
      <c r="J491">
        <v>1</v>
      </c>
      <c r="K491" s="9">
        <v>1</v>
      </c>
      <c r="L491" t="s">
        <v>111</v>
      </c>
      <c r="N491">
        <v>0</v>
      </c>
      <c r="O491">
        <f>VLOOKUP(B491,Sheet1!A:G,7,0)</f>
        <v>4</v>
      </c>
      <c r="P491">
        <f>[1]装备属性分配!$G113</f>
        <v>475</v>
      </c>
      <c r="Q491">
        <f t="shared" si="43"/>
        <v>4</v>
      </c>
      <c r="R491">
        <f t="shared" si="41"/>
        <v>33</v>
      </c>
      <c r="T491">
        <f t="shared" si="44"/>
        <v>1</v>
      </c>
      <c r="U491">
        <f>ROUND(P491*VLOOKUP(O491,[1]期望属性!$E$23:$F$38,2,0),0)</f>
        <v>475</v>
      </c>
    </row>
    <row r="492" spans="1:21" x14ac:dyDescent="0.15">
      <c r="A492">
        <f t="shared" si="42"/>
        <v>7010</v>
      </c>
      <c r="B492">
        <f t="shared" si="45"/>
        <v>7</v>
      </c>
      <c r="C492" s="11" t="s">
        <v>109</v>
      </c>
      <c r="D492" s="9">
        <v>10</v>
      </c>
      <c r="E492" s="9" t="s">
        <v>215</v>
      </c>
      <c r="F492" t="str">
        <f t="shared" si="46"/>
        <v>#gun_huopan.png</v>
      </c>
      <c r="G492">
        <v>1</v>
      </c>
      <c r="H492" s="5" t="s">
        <v>108</v>
      </c>
      <c r="I492" s="9">
        <v>2511</v>
      </c>
      <c r="J492">
        <v>1001</v>
      </c>
      <c r="K492" s="9">
        <f>M492</f>
        <v>10</v>
      </c>
      <c r="L492">
        <v>1002</v>
      </c>
      <c r="M492" s="9">
        <v>10</v>
      </c>
      <c r="N492">
        <v>1</v>
      </c>
      <c r="O492">
        <f>VLOOKUP(B492,Sheet1!A:G,7,0)</f>
        <v>4</v>
      </c>
      <c r="P492">
        <f>[1]装备属性分配!$G114</f>
        <v>508</v>
      </c>
      <c r="Q492">
        <f t="shared" si="43"/>
        <v>4</v>
      </c>
      <c r="R492">
        <f t="shared" si="41"/>
        <v>577</v>
      </c>
      <c r="T492">
        <f t="shared" si="44"/>
        <v>1</v>
      </c>
      <c r="U492">
        <f>ROUND(P492*VLOOKUP(O492,[1]期望属性!$E$23:$F$38,2,0),0)</f>
        <v>508</v>
      </c>
    </row>
    <row r="493" spans="1:21" x14ac:dyDescent="0.15">
      <c r="A493">
        <f t="shared" si="42"/>
        <v>7011</v>
      </c>
      <c r="B493">
        <f t="shared" si="45"/>
        <v>7</v>
      </c>
      <c r="C493" s="11" t="s">
        <v>110</v>
      </c>
      <c r="D493" s="9">
        <v>11</v>
      </c>
      <c r="E493" s="9" t="s">
        <v>168</v>
      </c>
      <c r="F493" t="str">
        <f t="shared" si="46"/>
        <v>#gun_yingfeng.png</v>
      </c>
      <c r="G493">
        <v>2</v>
      </c>
      <c r="H493" s="5" t="s">
        <v>108</v>
      </c>
      <c r="I493" s="9">
        <v>3157</v>
      </c>
      <c r="J493">
        <v>1</v>
      </c>
      <c r="K493" s="9">
        <v>2</v>
      </c>
      <c r="L493" t="s">
        <v>111</v>
      </c>
      <c r="M493" s="9"/>
      <c r="N493">
        <v>0</v>
      </c>
      <c r="O493">
        <f>VLOOKUP(B493,Sheet1!A:G,7,0)</f>
        <v>4</v>
      </c>
      <c r="P493">
        <f>[1]装备属性分配!$G115</f>
        <v>1085</v>
      </c>
      <c r="Q493">
        <f t="shared" si="43"/>
        <v>4</v>
      </c>
      <c r="R493">
        <f t="shared" si="41"/>
        <v>68</v>
      </c>
      <c r="T493">
        <f t="shared" si="44"/>
        <v>1</v>
      </c>
      <c r="U493">
        <f>ROUND(P493*VLOOKUP(O493,[1]期望属性!$E$23:$F$38,2,0),0)</f>
        <v>1085</v>
      </c>
    </row>
    <row r="494" spans="1:21" x14ac:dyDescent="0.15">
      <c r="A494">
        <f t="shared" si="42"/>
        <v>7012</v>
      </c>
      <c r="B494">
        <f t="shared" si="45"/>
        <v>7</v>
      </c>
      <c r="C494" s="11" t="s">
        <v>110</v>
      </c>
      <c r="D494" s="9">
        <v>12</v>
      </c>
      <c r="E494" s="9" t="s">
        <v>168</v>
      </c>
      <c r="F494" t="str">
        <f t="shared" si="46"/>
        <v>#gun_yingfeng.png</v>
      </c>
      <c r="G494">
        <v>2</v>
      </c>
      <c r="H494" s="5" t="s">
        <v>108</v>
      </c>
      <c r="I494" s="9">
        <v>3890</v>
      </c>
      <c r="J494">
        <v>1</v>
      </c>
      <c r="K494" s="9">
        <v>2</v>
      </c>
      <c r="L494" t="s">
        <v>111</v>
      </c>
      <c r="M494" s="9"/>
      <c r="N494">
        <v>0</v>
      </c>
      <c r="O494">
        <f>VLOOKUP(B494,Sheet1!A:G,7,0)</f>
        <v>4</v>
      </c>
      <c r="P494">
        <f>[1]装备属性分配!$G116</f>
        <v>1153</v>
      </c>
      <c r="Q494">
        <f t="shared" si="43"/>
        <v>4</v>
      </c>
      <c r="R494">
        <f t="shared" si="41"/>
        <v>68</v>
      </c>
      <c r="T494">
        <f t="shared" si="44"/>
        <v>1</v>
      </c>
      <c r="U494">
        <f>ROUND(P494*VLOOKUP(O494,[1]期望属性!$E$23:$F$38,2,0),0)</f>
        <v>1153</v>
      </c>
    </row>
    <row r="495" spans="1:21" x14ac:dyDescent="0.15">
      <c r="A495">
        <f t="shared" si="42"/>
        <v>7013</v>
      </c>
      <c r="B495">
        <f t="shared" si="45"/>
        <v>7</v>
      </c>
      <c r="C495" s="11" t="s">
        <v>110</v>
      </c>
      <c r="D495" s="9">
        <v>13</v>
      </c>
      <c r="E495" s="9" t="s">
        <v>168</v>
      </c>
      <c r="F495" t="str">
        <f t="shared" si="46"/>
        <v>#gun_yingfeng.png</v>
      </c>
      <c r="G495">
        <v>2</v>
      </c>
      <c r="H495" s="5" t="s">
        <v>108</v>
      </c>
      <c r="I495" s="9">
        <v>4714</v>
      </c>
      <c r="J495">
        <v>1</v>
      </c>
      <c r="K495" s="9">
        <v>2</v>
      </c>
      <c r="L495" t="s">
        <v>111</v>
      </c>
      <c r="M495" s="9"/>
      <c r="N495">
        <v>0</v>
      </c>
      <c r="O495">
        <f>VLOOKUP(B495,Sheet1!A:G,7,0)</f>
        <v>4</v>
      </c>
      <c r="P495">
        <f>[1]装备属性分配!$G117</f>
        <v>1221</v>
      </c>
      <c r="Q495">
        <f t="shared" si="43"/>
        <v>4</v>
      </c>
      <c r="R495">
        <f t="shared" si="41"/>
        <v>68</v>
      </c>
      <c r="T495">
        <f t="shared" si="44"/>
        <v>1</v>
      </c>
      <c r="U495">
        <f>ROUND(P495*VLOOKUP(O495,[1]期望属性!$E$23:$F$38,2,0),0)</f>
        <v>1221</v>
      </c>
    </row>
    <row r="496" spans="1:21" x14ac:dyDescent="0.15">
      <c r="A496">
        <f t="shared" si="42"/>
        <v>7014</v>
      </c>
      <c r="B496">
        <f t="shared" si="45"/>
        <v>7</v>
      </c>
      <c r="C496" s="11" t="s">
        <v>110</v>
      </c>
      <c r="D496" s="9">
        <v>14</v>
      </c>
      <c r="E496" s="9" t="s">
        <v>168</v>
      </c>
      <c r="F496" t="str">
        <f t="shared" si="46"/>
        <v>#gun_yingfeng.png</v>
      </c>
      <c r="G496">
        <v>2</v>
      </c>
      <c r="H496" s="5" t="s">
        <v>108</v>
      </c>
      <c r="I496" s="9">
        <v>5632</v>
      </c>
      <c r="J496">
        <v>1</v>
      </c>
      <c r="K496" s="9">
        <v>2</v>
      </c>
      <c r="L496" t="s">
        <v>111</v>
      </c>
      <c r="M496" s="9"/>
      <c r="N496">
        <v>0</v>
      </c>
      <c r="O496">
        <f>VLOOKUP(B496,Sheet1!A:G,7,0)</f>
        <v>4</v>
      </c>
      <c r="P496">
        <f>[1]装备属性分配!$G118</f>
        <v>1289</v>
      </c>
      <c r="Q496">
        <f t="shared" si="43"/>
        <v>4</v>
      </c>
      <c r="R496">
        <f t="shared" si="41"/>
        <v>68</v>
      </c>
      <c r="T496">
        <f t="shared" si="44"/>
        <v>1</v>
      </c>
      <c r="U496">
        <f>ROUND(P496*VLOOKUP(O496,[1]期望属性!$E$23:$F$38,2,0),0)</f>
        <v>1289</v>
      </c>
    </row>
    <row r="497" spans="1:21" x14ac:dyDescent="0.15">
      <c r="A497">
        <f t="shared" si="42"/>
        <v>7015</v>
      </c>
      <c r="B497">
        <f t="shared" si="45"/>
        <v>7</v>
      </c>
      <c r="C497" s="11" t="s">
        <v>110</v>
      </c>
      <c r="D497" s="9">
        <v>15</v>
      </c>
      <c r="E497" s="9" t="s">
        <v>168</v>
      </c>
      <c r="F497" t="str">
        <f t="shared" si="46"/>
        <v>#gun_yingfeng.png</v>
      </c>
      <c r="G497">
        <v>2</v>
      </c>
      <c r="H497" s="5" t="s">
        <v>108</v>
      </c>
      <c r="I497" s="9">
        <v>6646</v>
      </c>
      <c r="J497">
        <v>1</v>
      </c>
      <c r="K497" s="9">
        <v>2</v>
      </c>
      <c r="L497" t="s">
        <v>111</v>
      </c>
      <c r="M497" s="9"/>
      <c r="N497">
        <v>0</v>
      </c>
      <c r="O497">
        <f>VLOOKUP(B497,Sheet1!A:G,7,0)</f>
        <v>4</v>
      </c>
      <c r="P497">
        <f>[1]装备属性分配!$G119</f>
        <v>1357</v>
      </c>
      <c r="Q497">
        <f t="shared" si="43"/>
        <v>4</v>
      </c>
      <c r="R497">
        <f t="shared" si="41"/>
        <v>68</v>
      </c>
      <c r="T497">
        <f t="shared" si="44"/>
        <v>1</v>
      </c>
      <c r="U497">
        <f>ROUND(P497*VLOOKUP(O497,[1]期望属性!$E$23:$F$38,2,0),0)</f>
        <v>1357</v>
      </c>
    </row>
    <row r="498" spans="1:21" x14ac:dyDescent="0.15">
      <c r="A498">
        <f t="shared" si="42"/>
        <v>7016</v>
      </c>
      <c r="B498">
        <f t="shared" si="45"/>
        <v>7</v>
      </c>
      <c r="C498" s="11" t="s">
        <v>110</v>
      </c>
      <c r="D498" s="9">
        <v>16</v>
      </c>
      <c r="E498" s="9" t="s">
        <v>168</v>
      </c>
      <c r="F498" t="str">
        <f t="shared" si="46"/>
        <v>#gun_yingfeng.png</v>
      </c>
      <c r="G498">
        <v>2</v>
      </c>
      <c r="H498" s="5" t="s">
        <v>108</v>
      </c>
      <c r="I498" s="9">
        <v>7760</v>
      </c>
      <c r="J498">
        <v>1</v>
      </c>
      <c r="K498" s="9">
        <v>2</v>
      </c>
      <c r="L498" t="s">
        <v>111</v>
      </c>
      <c r="M498" s="9"/>
      <c r="N498">
        <v>0</v>
      </c>
      <c r="O498">
        <f>VLOOKUP(B498,Sheet1!A:G,7,0)</f>
        <v>4</v>
      </c>
      <c r="P498">
        <f>[1]装备属性分配!$G120</f>
        <v>1425</v>
      </c>
      <c r="Q498">
        <f t="shared" si="43"/>
        <v>4</v>
      </c>
      <c r="R498">
        <f t="shared" si="41"/>
        <v>67</v>
      </c>
      <c r="T498">
        <f t="shared" si="44"/>
        <v>1</v>
      </c>
      <c r="U498">
        <f>ROUND(P498*VLOOKUP(O498,[1]期望属性!$E$23:$F$38,2,0),0)</f>
        <v>1425</v>
      </c>
    </row>
    <row r="499" spans="1:21" x14ac:dyDescent="0.15">
      <c r="A499">
        <f t="shared" si="42"/>
        <v>7017</v>
      </c>
      <c r="B499">
        <f t="shared" si="45"/>
        <v>7</v>
      </c>
      <c r="C499" s="11" t="s">
        <v>110</v>
      </c>
      <c r="D499" s="9">
        <v>17</v>
      </c>
      <c r="E499" s="9" t="s">
        <v>168</v>
      </c>
      <c r="F499" t="str">
        <f t="shared" si="46"/>
        <v>#gun_yingfeng.png</v>
      </c>
      <c r="G499">
        <v>2</v>
      </c>
      <c r="H499" s="5" t="s">
        <v>108</v>
      </c>
      <c r="I499" s="9">
        <v>8975</v>
      </c>
      <c r="J499">
        <v>1</v>
      </c>
      <c r="K499" s="9">
        <v>2</v>
      </c>
      <c r="L499" t="s">
        <v>111</v>
      </c>
      <c r="M499" s="9"/>
      <c r="N499">
        <v>0</v>
      </c>
      <c r="O499">
        <f>VLOOKUP(B499,Sheet1!A:G,7,0)</f>
        <v>4</v>
      </c>
      <c r="P499">
        <f>[1]装备属性分配!$G121</f>
        <v>1492</v>
      </c>
      <c r="Q499">
        <f t="shared" si="43"/>
        <v>4</v>
      </c>
      <c r="R499">
        <f t="shared" si="41"/>
        <v>68</v>
      </c>
      <c r="T499">
        <f t="shared" si="44"/>
        <v>1</v>
      </c>
      <c r="U499">
        <f>ROUND(P499*VLOOKUP(O499,[1]期望属性!$E$23:$F$38,2,0),0)</f>
        <v>1492</v>
      </c>
    </row>
    <row r="500" spans="1:21" x14ac:dyDescent="0.15">
      <c r="A500">
        <f t="shared" si="42"/>
        <v>7018</v>
      </c>
      <c r="B500">
        <f t="shared" si="45"/>
        <v>7</v>
      </c>
      <c r="C500" s="11" t="s">
        <v>110</v>
      </c>
      <c r="D500" s="9">
        <v>18</v>
      </c>
      <c r="E500" s="9" t="s">
        <v>168</v>
      </c>
      <c r="F500" t="str">
        <f t="shared" si="46"/>
        <v>#gun_yingfeng.png</v>
      </c>
      <c r="G500">
        <v>2</v>
      </c>
      <c r="H500" s="5" t="s">
        <v>108</v>
      </c>
      <c r="I500" s="9">
        <v>10295</v>
      </c>
      <c r="J500">
        <v>1</v>
      </c>
      <c r="K500" s="9">
        <v>2</v>
      </c>
      <c r="L500" t="s">
        <v>111</v>
      </c>
      <c r="M500" s="9"/>
      <c r="N500">
        <v>0</v>
      </c>
      <c r="O500">
        <f>VLOOKUP(B500,Sheet1!A:G,7,0)</f>
        <v>4</v>
      </c>
      <c r="P500">
        <f>[1]装备属性分配!$G122</f>
        <v>1560</v>
      </c>
      <c r="Q500">
        <f t="shared" si="43"/>
        <v>4</v>
      </c>
      <c r="R500">
        <f t="shared" si="41"/>
        <v>68</v>
      </c>
      <c r="T500">
        <f t="shared" si="44"/>
        <v>1</v>
      </c>
      <c r="U500">
        <f>ROUND(P500*VLOOKUP(O500,[1]期望属性!$E$23:$F$38,2,0),0)</f>
        <v>1560</v>
      </c>
    </row>
    <row r="501" spans="1:21" x14ac:dyDescent="0.15">
      <c r="A501">
        <f t="shared" si="42"/>
        <v>7019</v>
      </c>
      <c r="B501">
        <f t="shared" si="45"/>
        <v>7</v>
      </c>
      <c r="C501" s="11" t="s">
        <v>110</v>
      </c>
      <c r="D501" s="9">
        <v>19</v>
      </c>
      <c r="E501" s="9" t="s">
        <v>168</v>
      </c>
      <c r="F501" t="str">
        <f t="shared" si="46"/>
        <v>#gun_yingfeng.png</v>
      </c>
      <c r="G501">
        <v>2</v>
      </c>
      <c r="H501" s="5" t="s">
        <v>108</v>
      </c>
      <c r="I501" s="9">
        <v>11722</v>
      </c>
      <c r="J501">
        <v>1</v>
      </c>
      <c r="K501" s="9">
        <v>2</v>
      </c>
      <c r="L501" t="s">
        <v>111</v>
      </c>
      <c r="M501" s="9"/>
      <c r="N501">
        <v>0</v>
      </c>
      <c r="O501">
        <f>VLOOKUP(B501,Sheet1!A:G,7,0)</f>
        <v>4</v>
      </c>
      <c r="P501">
        <f>[1]装备属性分配!$G123</f>
        <v>1628</v>
      </c>
      <c r="Q501">
        <f t="shared" si="43"/>
        <v>4</v>
      </c>
      <c r="R501">
        <f t="shared" si="41"/>
        <v>68</v>
      </c>
      <c r="T501">
        <f t="shared" si="44"/>
        <v>1</v>
      </c>
      <c r="U501">
        <f>ROUND(P501*VLOOKUP(O501,[1]期望属性!$E$23:$F$38,2,0),0)</f>
        <v>1628</v>
      </c>
    </row>
    <row r="502" spans="1:21" x14ac:dyDescent="0.15">
      <c r="A502">
        <f t="shared" si="42"/>
        <v>7020</v>
      </c>
      <c r="B502">
        <f t="shared" si="45"/>
        <v>7</v>
      </c>
      <c r="C502" s="11" t="s">
        <v>110</v>
      </c>
      <c r="D502" s="9">
        <v>20</v>
      </c>
      <c r="E502" s="9" t="s">
        <v>168</v>
      </c>
      <c r="F502" t="str">
        <f t="shared" si="46"/>
        <v>#gun_yingfeng.png</v>
      </c>
      <c r="G502">
        <v>2</v>
      </c>
      <c r="H502" s="5" t="s">
        <v>108</v>
      </c>
      <c r="I502" s="9">
        <v>13257</v>
      </c>
      <c r="J502">
        <v>2001</v>
      </c>
      <c r="K502" s="9">
        <f>M502</f>
        <v>25</v>
      </c>
      <c r="L502">
        <v>2002</v>
      </c>
      <c r="M502" s="9">
        <v>25</v>
      </c>
      <c r="N502">
        <v>1</v>
      </c>
      <c r="O502">
        <f>VLOOKUP(B502,Sheet1!A:G,7,0)</f>
        <v>4</v>
      </c>
      <c r="P502">
        <f>[1]装备属性分配!$G124</f>
        <v>1696</v>
      </c>
      <c r="Q502">
        <f t="shared" si="43"/>
        <v>4</v>
      </c>
      <c r="R502">
        <f t="shared" si="41"/>
        <v>950</v>
      </c>
      <c r="T502">
        <f t="shared" si="44"/>
        <v>1</v>
      </c>
      <c r="U502">
        <f>ROUND(P502*VLOOKUP(O502,[1]期望属性!$E$23:$F$38,2,0),0)</f>
        <v>1696</v>
      </c>
    </row>
    <row r="503" spans="1:21" x14ac:dyDescent="0.15">
      <c r="A503">
        <f t="shared" si="42"/>
        <v>7021</v>
      </c>
      <c r="B503">
        <f t="shared" si="45"/>
        <v>7</v>
      </c>
      <c r="C503" s="11" t="s">
        <v>258</v>
      </c>
      <c r="D503" s="9">
        <v>21</v>
      </c>
      <c r="E503" s="9" t="s">
        <v>216</v>
      </c>
      <c r="F503" t="str">
        <f t="shared" si="46"/>
        <v>#gun_yingda1.png</v>
      </c>
      <c r="G503">
        <v>3</v>
      </c>
      <c r="H503" s="5" t="s">
        <v>108</v>
      </c>
      <c r="I503" s="9">
        <v>14904</v>
      </c>
      <c r="J503">
        <v>1</v>
      </c>
      <c r="K503" s="9">
        <v>3</v>
      </c>
      <c r="L503" t="s">
        <v>111</v>
      </c>
      <c r="M503" s="9"/>
      <c r="N503">
        <v>0</v>
      </c>
      <c r="O503">
        <f>VLOOKUP(B503,Sheet1!A:G,7,0)</f>
        <v>4</v>
      </c>
      <c r="P503">
        <f>[1]装备属性分配!$G125</f>
        <v>2646</v>
      </c>
      <c r="Q503">
        <f t="shared" si="43"/>
        <v>4</v>
      </c>
      <c r="R503">
        <f t="shared" si="41"/>
        <v>102</v>
      </c>
      <c r="T503">
        <f t="shared" si="44"/>
        <v>1</v>
      </c>
      <c r="U503">
        <f>ROUND(P503*VLOOKUP(O503,[1]期望属性!$E$23:$F$38,2,0),0)</f>
        <v>2646</v>
      </c>
    </row>
    <row r="504" spans="1:21" x14ac:dyDescent="0.15">
      <c r="A504">
        <f t="shared" si="42"/>
        <v>7022</v>
      </c>
      <c r="B504">
        <f t="shared" si="45"/>
        <v>7</v>
      </c>
      <c r="C504" s="11" t="s">
        <v>258</v>
      </c>
      <c r="D504" s="9">
        <v>22</v>
      </c>
      <c r="E504" s="9" t="s">
        <v>216</v>
      </c>
      <c r="F504" t="str">
        <f t="shared" si="46"/>
        <v>#gun_yingda1.png</v>
      </c>
      <c r="G504">
        <v>3</v>
      </c>
      <c r="H504" s="5" t="s">
        <v>108</v>
      </c>
      <c r="I504" s="9">
        <v>16665</v>
      </c>
      <c r="J504">
        <v>1</v>
      </c>
      <c r="K504" s="9">
        <v>3</v>
      </c>
      <c r="L504" t="s">
        <v>111</v>
      </c>
      <c r="M504" s="9"/>
      <c r="N504">
        <v>0</v>
      </c>
      <c r="O504">
        <f>VLOOKUP(B504,Sheet1!A:G,7,0)</f>
        <v>4</v>
      </c>
      <c r="P504">
        <f>[1]装备属性分配!$G126</f>
        <v>2748</v>
      </c>
      <c r="Q504">
        <f t="shared" si="43"/>
        <v>4</v>
      </c>
      <c r="R504">
        <f t="shared" si="41"/>
        <v>102</v>
      </c>
      <c r="T504">
        <f t="shared" si="44"/>
        <v>1</v>
      </c>
      <c r="U504">
        <f>ROUND(P504*VLOOKUP(O504,[1]期望属性!$E$23:$F$38,2,0),0)</f>
        <v>2748</v>
      </c>
    </row>
    <row r="505" spans="1:21" x14ac:dyDescent="0.15">
      <c r="A505">
        <f t="shared" si="42"/>
        <v>7023</v>
      </c>
      <c r="B505">
        <f t="shared" si="45"/>
        <v>7</v>
      </c>
      <c r="C505" s="11" t="s">
        <v>258</v>
      </c>
      <c r="D505" s="9">
        <v>23</v>
      </c>
      <c r="E505" s="9" t="s">
        <v>216</v>
      </c>
      <c r="F505" t="str">
        <f t="shared" si="46"/>
        <v>#gun_yingda1.png</v>
      </c>
      <c r="G505">
        <v>3</v>
      </c>
      <c r="H505" s="5" t="s">
        <v>108</v>
      </c>
      <c r="I505" s="9">
        <v>18541</v>
      </c>
      <c r="J505">
        <v>1</v>
      </c>
      <c r="K505" s="9">
        <v>3</v>
      </c>
      <c r="L505" t="s">
        <v>111</v>
      </c>
      <c r="M505" s="9"/>
      <c r="N505">
        <v>0</v>
      </c>
      <c r="O505">
        <f>VLOOKUP(B505,Sheet1!A:G,7,0)</f>
        <v>4</v>
      </c>
      <c r="P505">
        <f>[1]装备属性分配!$G127</f>
        <v>2850</v>
      </c>
      <c r="Q505">
        <f t="shared" si="43"/>
        <v>4</v>
      </c>
      <c r="R505">
        <f t="shared" si="41"/>
        <v>101</v>
      </c>
      <c r="T505">
        <f t="shared" si="44"/>
        <v>1</v>
      </c>
      <c r="U505">
        <f>ROUND(P505*VLOOKUP(O505,[1]期望属性!$E$23:$F$38,2,0),0)</f>
        <v>2850</v>
      </c>
    </row>
    <row r="506" spans="1:21" x14ac:dyDescent="0.15">
      <c r="A506">
        <f t="shared" si="42"/>
        <v>7024</v>
      </c>
      <c r="B506">
        <f t="shared" si="45"/>
        <v>7</v>
      </c>
      <c r="C506" s="11" t="s">
        <v>258</v>
      </c>
      <c r="D506" s="9">
        <v>24</v>
      </c>
      <c r="E506" s="9" t="s">
        <v>216</v>
      </c>
      <c r="F506" t="str">
        <f t="shared" si="46"/>
        <v>#gun_yingda1.png</v>
      </c>
      <c r="G506">
        <v>3</v>
      </c>
      <c r="H506" s="5" t="s">
        <v>108</v>
      </c>
      <c r="I506" s="9">
        <v>20535</v>
      </c>
      <c r="J506">
        <v>1</v>
      </c>
      <c r="K506" s="9">
        <v>3</v>
      </c>
      <c r="L506" t="s">
        <v>111</v>
      </c>
      <c r="M506" s="9"/>
      <c r="N506">
        <v>0</v>
      </c>
      <c r="O506">
        <f>VLOOKUP(B506,Sheet1!A:G,7,0)</f>
        <v>4</v>
      </c>
      <c r="P506">
        <f>[1]装备属性分配!$G128</f>
        <v>2951</v>
      </c>
      <c r="Q506">
        <f t="shared" si="43"/>
        <v>4</v>
      </c>
      <c r="R506">
        <f t="shared" si="41"/>
        <v>102</v>
      </c>
      <c r="T506">
        <f t="shared" si="44"/>
        <v>1</v>
      </c>
      <c r="U506">
        <f>ROUND(P506*VLOOKUP(O506,[1]期望属性!$E$23:$F$38,2,0),0)</f>
        <v>2951</v>
      </c>
    </row>
    <row r="507" spans="1:21" x14ac:dyDescent="0.15">
      <c r="A507">
        <f t="shared" si="42"/>
        <v>7025</v>
      </c>
      <c r="B507">
        <f t="shared" si="45"/>
        <v>7</v>
      </c>
      <c r="C507" s="11" t="s">
        <v>258</v>
      </c>
      <c r="D507" s="9">
        <v>25</v>
      </c>
      <c r="E507" s="9" t="s">
        <v>216</v>
      </c>
      <c r="F507" t="str">
        <f t="shared" si="46"/>
        <v>#gun_yingda1.png</v>
      </c>
      <c r="G507">
        <v>3</v>
      </c>
      <c r="H507" s="5" t="s">
        <v>108</v>
      </c>
      <c r="I507" s="9">
        <v>22649</v>
      </c>
      <c r="J507">
        <v>1</v>
      </c>
      <c r="K507" s="9">
        <v>3</v>
      </c>
      <c r="L507" t="s">
        <v>111</v>
      </c>
      <c r="M507" s="9"/>
      <c r="N507">
        <v>0</v>
      </c>
      <c r="O507">
        <f>VLOOKUP(B507,Sheet1!A:G,7,0)</f>
        <v>4</v>
      </c>
      <c r="P507">
        <f>[1]装备属性分配!$G129</f>
        <v>3053</v>
      </c>
      <c r="Q507">
        <f t="shared" si="43"/>
        <v>4</v>
      </c>
      <c r="R507">
        <f t="shared" si="41"/>
        <v>102</v>
      </c>
      <c r="T507">
        <f t="shared" si="44"/>
        <v>1</v>
      </c>
      <c r="U507">
        <f>ROUND(P507*VLOOKUP(O507,[1]期望属性!$E$23:$F$38,2,0),0)</f>
        <v>3053</v>
      </c>
    </row>
    <row r="508" spans="1:21" x14ac:dyDescent="0.15">
      <c r="A508">
        <f t="shared" si="42"/>
        <v>7026</v>
      </c>
      <c r="B508">
        <f t="shared" si="45"/>
        <v>7</v>
      </c>
      <c r="C508" s="11" t="s">
        <v>258</v>
      </c>
      <c r="D508" s="9">
        <v>26</v>
      </c>
      <c r="E508" s="9" t="s">
        <v>216</v>
      </c>
      <c r="F508" t="str">
        <f t="shared" si="46"/>
        <v>#gun_yingda1.png</v>
      </c>
      <c r="G508">
        <v>3</v>
      </c>
      <c r="H508" s="5" t="s">
        <v>108</v>
      </c>
      <c r="I508" s="9">
        <v>24884</v>
      </c>
      <c r="J508">
        <v>1</v>
      </c>
      <c r="K508" s="9">
        <v>3</v>
      </c>
      <c r="L508" t="s">
        <v>111</v>
      </c>
      <c r="M508" s="9"/>
      <c r="N508">
        <v>0</v>
      </c>
      <c r="O508">
        <f>VLOOKUP(B508,Sheet1!A:G,7,0)</f>
        <v>4</v>
      </c>
      <c r="P508">
        <f>[1]装备属性分配!$G130</f>
        <v>3155</v>
      </c>
      <c r="Q508">
        <f t="shared" si="43"/>
        <v>4</v>
      </c>
      <c r="R508">
        <f t="shared" si="41"/>
        <v>102</v>
      </c>
      <c r="T508">
        <f t="shared" si="44"/>
        <v>1</v>
      </c>
      <c r="U508">
        <f>ROUND(P508*VLOOKUP(O508,[1]期望属性!$E$23:$F$38,2,0),0)</f>
        <v>3155</v>
      </c>
    </row>
    <row r="509" spans="1:21" x14ac:dyDescent="0.15">
      <c r="A509">
        <f t="shared" si="42"/>
        <v>7027</v>
      </c>
      <c r="B509">
        <f t="shared" si="45"/>
        <v>7</v>
      </c>
      <c r="C509" s="11" t="s">
        <v>258</v>
      </c>
      <c r="D509" s="9">
        <v>27</v>
      </c>
      <c r="E509" s="9" t="s">
        <v>216</v>
      </c>
      <c r="F509" t="str">
        <f t="shared" si="46"/>
        <v>#gun_yingda1.png</v>
      </c>
      <c r="G509">
        <v>3</v>
      </c>
      <c r="H509" s="5" t="s">
        <v>108</v>
      </c>
      <c r="I509" s="9">
        <v>27244</v>
      </c>
      <c r="J509">
        <v>1</v>
      </c>
      <c r="K509" s="9">
        <v>3</v>
      </c>
      <c r="L509" t="s">
        <v>111</v>
      </c>
      <c r="M509" s="9"/>
      <c r="N509">
        <v>0</v>
      </c>
      <c r="O509">
        <f>VLOOKUP(B509,Sheet1!A:G,7,0)</f>
        <v>4</v>
      </c>
      <c r="P509">
        <f>[1]装备属性分配!$G131</f>
        <v>3257</v>
      </c>
      <c r="Q509">
        <f t="shared" si="43"/>
        <v>4</v>
      </c>
      <c r="R509">
        <f t="shared" si="41"/>
        <v>102</v>
      </c>
      <c r="T509">
        <f t="shared" si="44"/>
        <v>1</v>
      </c>
      <c r="U509">
        <f>ROUND(P509*VLOOKUP(O509,[1]期望属性!$E$23:$F$38,2,0),0)</f>
        <v>3257</v>
      </c>
    </row>
    <row r="510" spans="1:21" x14ac:dyDescent="0.15">
      <c r="A510">
        <f t="shared" si="42"/>
        <v>7028</v>
      </c>
      <c r="B510">
        <f t="shared" si="45"/>
        <v>7</v>
      </c>
      <c r="C510" s="11" t="s">
        <v>258</v>
      </c>
      <c r="D510" s="9">
        <v>28</v>
      </c>
      <c r="E510" s="9" t="s">
        <v>216</v>
      </c>
      <c r="F510" t="str">
        <f t="shared" si="46"/>
        <v>#gun_yingda1.png</v>
      </c>
      <c r="G510">
        <v>3</v>
      </c>
      <c r="H510" s="5" t="s">
        <v>108</v>
      </c>
      <c r="I510" s="9">
        <v>29728</v>
      </c>
      <c r="J510">
        <v>1</v>
      </c>
      <c r="K510" s="9">
        <v>3</v>
      </c>
      <c r="L510" t="s">
        <v>111</v>
      </c>
      <c r="M510" s="9"/>
      <c r="N510">
        <v>0</v>
      </c>
      <c r="O510">
        <f>VLOOKUP(B510,Sheet1!A:G,7,0)</f>
        <v>4</v>
      </c>
      <c r="P510">
        <f>[1]装备属性分配!$G132</f>
        <v>3359</v>
      </c>
      <c r="Q510">
        <f t="shared" si="43"/>
        <v>4</v>
      </c>
      <c r="R510">
        <f t="shared" si="41"/>
        <v>101</v>
      </c>
      <c r="T510">
        <f t="shared" si="44"/>
        <v>1</v>
      </c>
      <c r="U510">
        <f>ROUND(P510*VLOOKUP(O510,[1]期望属性!$E$23:$F$38,2,0),0)</f>
        <v>3359</v>
      </c>
    </row>
    <row r="511" spans="1:21" x14ac:dyDescent="0.15">
      <c r="A511">
        <f t="shared" si="42"/>
        <v>7029</v>
      </c>
      <c r="B511">
        <f t="shared" si="45"/>
        <v>7</v>
      </c>
      <c r="C511" s="11" t="s">
        <v>258</v>
      </c>
      <c r="D511" s="9">
        <v>29</v>
      </c>
      <c r="E511" s="9" t="s">
        <v>216</v>
      </c>
      <c r="F511" t="str">
        <f t="shared" si="46"/>
        <v>#gun_yingda1.png</v>
      </c>
      <c r="G511">
        <v>3</v>
      </c>
      <c r="H511" s="5" t="s">
        <v>108</v>
      </c>
      <c r="I511" s="9">
        <v>32341</v>
      </c>
      <c r="J511">
        <v>1</v>
      </c>
      <c r="K511" s="9">
        <v>3</v>
      </c>
      <c r="L511" t="s">
        <v>111</v>
      </c>
      <c r="M511" s="9"/>
      <c r="N511">
        <v>0</v>
      </c>
      <c r="O511">
        <f>VLOOKUP(B511,Sheet1!A:G,7,0)</f>
        <v>4</v>
      </c>
      <c r="P511">
        <f>[1]装备属性分配!$G133</f>
        <v>3460</v>
      </c>
      <c r="Q511">
        <f t="shared" si="43"/>
        <v>4</v>
      </c>
      <c r="R511">
        <f t="shared" si="41"/>
        <v>102</v>
      </c>
      <c r="T511">
        <f t="shared" si="44"/>
        <v>1</v>
      </c>
      <c r="U511">
        <f>ROUND(P511*VLOOKUP(O511,[1]期望属性!$E$23:$F$38,2,0),0)</f>
        <v>3460</v>
      </c>
    </row>
    <row r="512" spans="1:21" x14ac:dyDescent="0.15">
      <c r="A512">
        <f t="shared" si="42"/>
        <v>7030</v>
      </c>
      <c r="B512">
        <f t="shared" si="45"/>
        <v>7</v>
      </c>
      <c r="C512" s="11" t="s">
        <v>258</v>
      </c>
      <c r="D512" s="9">
        <v>30</v>
      </c>
      <c r="E512" s="9" t="s">
        <v>216</v>
      </c>
      <c r="F512" t="str">
        <f t="shared" si="46"/>
        <v>#gun_yingda1.png</v>
      </c>
      <c r="G512">
        <v>3</v>
      </c>
      <c r="H512" s="5" t="s">
        <v>108</v>
      </c>
      <c r="I512" s="9">
        <v>35082</v>
      </c>
      <c r="J512">
        <v>3001</v>
      </c>
      <c r="K512" s="9">
        <f>M512</f>
        <v>50</v>
      </c>
      <c r="L512">
        <v>3002</v>
      </c>
      <c r="M512" s="9">
        <v>50</v>
      </c>
      <c r="N512">
        <v>1</v>
      </c>
      <c r="O512">
        <f>VLOOKUP(B512,Sheet1!A:G,7,0)</f>
        <v>4</v>
      </c>
      <c r="P512">
        <f>[1]装备属性分配!$G134</f>
        <v>3562</v>
      </c>
      <c r="Q512">
        <f t="shared" si="43"/>
        <v>4</v>
      </c>
      <c r="R512">
        <f t="shared" si="41"/>
        <v>1323</v>
      </c>
      <c r="T512">
        <f t="shared" si="44"/>
        <v>1</v>
      </c>
      <c r="U512">
        <f>ROUND(P512*VLOOKUP(O512,[1]期望属性!$E$23:$F$38,2,0),0)</f>
        <v>3562</v>
      </c>
    </row>
    <row r="513" spans="1:21" x14ac:dyDescent="0.15">
      <c r="A513">
        <f t="shared" si="42"/>
        <v>7031</v>
      </c>
      <c r="B513">
        <f t="shared" si="45"/>
        <v>7</v>
      </c>
      <c r="C513" s="11" t="s">
        <v>259</v>
      </c>
      <c r="D513" s="9">
        <v>31</v>
      </c>
      <c r="E513" s="9" t="s">
        <v>217</v>
      </c>
      <c r="F513" t="str">
        <f t="shared" si="46"/>
        <v>#gun_yunshi.png</v>
      </c>
      <c r="G513">
        <v>3</v>
      </c>
      <c r="H513" s="5" t="s">
        <v>109</v>
      </c>
      <c r="I513" s="9">
        <v>37954</v>
      </c>
      <c r="J513">
        <v>1</v>
      </c>
      <c r="K513" s="9">
        <v>4</v>
      </c>
      <c r="L513" t="s">
        <v>111</v>
      </c>
      <c r="M513" s="9"/>
      <c r="N513">
        <v>0</v>
      </c>
      <c r="O513">
        <f>VLOOKUP(B513,Sheet1!A:G,7,0)</f>
        <v>4</v>
      </c>
      <c r="P513">
        <f>[1]装备属性分配!$G135</f>
        <v>4885</v>
      </c>
      <c r="Q513">
        <f t="shared" si="43"/>
        <v>4</v>
      </c>
      <c r="R513">
        <f t="shared" si="41"/>
        <v>136</v>
      </c>
      <c r="T513">
        <f t="shared" si="44"/>
        <v>1</v>
      </c>
      <c r="U513">
        <f>ROUND(P513*VLOOKUP(O513,[1]期望属性!$E$23:$F$38,2,0),0)</f>
        <v>4885</v>
      </c>
    </row>
    <row r="514" spans="1:21" x14ac:dyDescent="0.15">
      <c r="A514">
        <f t="shared" si="42"/>
        <v>7032</v>
      </c>
      <c r="B514">
        <f t="shared" si="45"/>
        <v>7</v>
      </c>
      <c r="C514" s="11" t="s">
        <v>259</v>
      </c>
      <c r="D514" s="9">
        <v>32</v>
      </c>
      <c r="E514" s="9" t="s">
        <v>217</v>
      </c>
      <c r="F514" t="str">
        <f t="shared" si="46"/>
        <v>#gun_yunshi.png</v>
      </c>
      <c r="G514">
        <v>3</v>
      </c>
      <c r="H514" s="5" t="s">
        <v>109</v>
      </c>
      <c r="I514" s="9">
        <v>40960</v>
      </c>
      <c r="J514">
        <v>1</v>
      </c>
      <c r="K514" s="9">
        <v>4</v>
      </c>
      <c r="L514" t="s">
        <v>111</v>
      </c>
      <c r="M514" s="9"/>
      <c r="N514">
        <v>0</v>
      </c>
      <c r="O514">
        <f>VLOOKUP(B514,Sheet1!A:G,7,0)</f>
        <v>4</v>
      </c>
      <c r="P514">
        <f>[1]装备属性分配!$G136</f>
        <v>5021</v>
      </c>
      <c r="Q514">
        <f t="shared" si="43"/>
        <v>4</v>
      </c>
      <c r="R514">
        <f t="shared" si="41"/>
        <v>136</v>
      </c>
      <c r="T514">
        <f t="shared" si="44"/>
        <v>1</v>
      </c>
      <c r="U514">
        <f>ROUND(P514*VLOOKUP(O514,[1]期望属性!$E$23:$F$38,2,0),0)</f>
        <v>5021</v>
      </c>
    </row>
    <row r="515" spans="1:21" x14ac:dyDescent="0.15">
      <c r="A515">
        <f t="shared" si="42"/>
        <v>7033</v>
      </c>
      <c r="B515">
        <f t="shared" si="45"/>
        <v>7</v>
      </c>
      <c r="C515" s="11" t="s">
        <v>259</v>
      </c>
      <c r="D515" s="9">
        <v>33</v>
      </c>
      <c r="E515" s="9" t="s">
        <v>217</v>
      </c>
      <c r="F515" t="str">
        <f t="shared" si="46"/>
        <v>#gun_yunshi.png</v>
      </c>
      <c r="G515">
        <v>3</v>
      </c>
      <c r="H515" s="5" t="s">
        <v>109</v>
      </c>
      <c r="I515" s="9">
        <v>44099</v>
      </c>
      <c r="J515">
        <v>1</v>
      </c>
      <c r="K515" s="9">
        <v>4</v>
      </c>
      <c r="L515" t="s">
        <v>111</v>
      </c>
      <c r="M515" s="9"/>
      <c r="N515">
        <v>0</v>
      </c>
      <c r="O515">
        <f>VLOOKUP(B515,Sheet1!A:G,7,0)</f>
        <v>4</v>
      </c>
      <c r="P515">
        <f>[1]装备属性分配!$G137</f>
        <v>5157</v>
      </c>
      <c r="Q515">
        <f t="shared" si="43"/>
        <v>4</v>
      </c>
      <c r="R515">
        <f t="shared" ref="R515:R578" si="47">IF(P515="","",MAX((P516-P515),0))</f>
        <v>135</v>
      </c>
      <c r="T515">
        <f t="shared" si="44"/>
        <v>1</v>
      </c>
      <c r="U515">
        <f>ROUND(P515*VLOOKUP(O515,[1]期望属性!$E$23:$F$38,2,0),0)</f>
        <v>5157</v>
      </c>
    </row>
    <row r="516" spans="1:21" x14ac:dyDescent="0.15">
      <c r="A516">
        <f t="shared" ref="A516:A579" si="48">B516*1000+D516</f>
        <v>7034</v>
      </c>
      <c r="B516">
        <f t="shared" si="45"/>
        <v>7</v>
      </c>
      <c r="C516" s="11" t="s">
        <v>259</v>
      </c>
      <c r="D516" s="9">
        <v>34</v>
      </c>
      <c r="E516" s="9" t="s">
        <v>217</v>
      </c>
      <c r="F516" t="str">
        <f t="shared" si="46"/>
        <v>#gun_yunshi.png</v>
      </c>
      <c r="G516">
        <v>3</v>
      </c>
      <c r="H516" s="5" t="s">
        <v>109</v>
      </c>
      <c r="I516" s="9">
        <v>47375</v>
      </c>
      <c r="J516">
        <v>1</v>
      </c>
      <c r="K516" s="9">
        <v>4</v>
      </c>
      <c r="L516" t="s">
        <v>111</v>
      </c>
      <c r="M516" s="9"/>
      <c r="N516">
        <v>0</v>
      </c>
      <c r="O516">
        <f>VLOOKUP(B516,Sheet1!A:G,7,0)</f>
        <v>4</v>
      </c>
      <c r="P516">
        <f>[1]装备属性分配!$G138</f>
        <v>5292</v>
      </c>
      <c r="Q516">
        <f t="shared" ref="Q516:Q579" si="49">O516</f>
        <v>4</v>
      </c>
      <c r="R516">
        <f t="shared" si="47"/>
        <v>136</v>
      </c>
      <c r="T516">
        <f t="shared" ref="T516:T579" si="50">IF(B516&lt;6,B516+1,1)</f>
        <v>1</v>
      </c>
      <c r="U516">
        <f>ROUND(P516*VLOOKUP(O516,[1]期望属性!$E$23:$F$38,2,0),0)</f>
        <v>5292</v>
      </c>
    </row>
    <row r="517" spans="1:21" x14ac:dyDescent="0.15">
      <c r="A517">
        <f t="shared" si="48"/>
        <v>7035</v>
      </c>
      <c r="B517">
        <f t="shared" si="45"/>
        <v>7</v>
      </c>
      <c r="C517" s="11" t="s">
        <v>259</v>
      </c>
      <c r="D517" s="9">
        <v>35</v>
      </c>
      <c r="E517" s="9" t="s">
        <v>217</v>
      </c>
      <c r="F517" t="str">
        <f t="shared" si="46"/>
        <v>#gun_yunshi.png</v>
      </c>
      <c r="G517">
        <v>3</v>
      </c>
      <c r="H517" s="5" t="s">
        <v>109</v>
      </c>
      <c r="I517" s="9">
        <v>50788</v>
      </c>
      <c r="J517">
        <v>1</v>
      </c>
      <c r="K517" s="9">
        <v>4</v>
      </c>
      <c r="L517" t="s">
        <v>111</v>
      </c>
      <c r="M517" s="9"/>
      <c r="N517">
        <v>0</v>
      </c>
      <c r="O517">
        <f>VLOOKUP(B517,Sheet1!A:G,7,0)</f>
        <v>4</v>
      </c>
      <c r="P517">
        <f>[1]装备属性分配!$G139</f>
        <v>5428</v>
      </c>
      <c r="Q517">
        <f t="shared" si="49"/>
        <v>4</v>
      </c>
      <c r="R517">
        <f t="shared" si="47"/>
        <v>136</v>
      </c>
      <c r="T517">
        <f t="shared" si="50"/>
        <v>1</v>
      </c>
      <c r="U517">
        <f>ROUND(P517*VLOOKUP(O517,[1]期望属性!$E$23:$F$38,2,0),0)</f>
        <v>5428</v>
      </c>
    </row>
    <row r="518" spans="1:21" x14ac:dyDescent="0.15">
      <c r="A518">
        <f t="shared" si="48"/>
        <v>7036</v>
      </c>
      <c r="B518">
        <f t="shared" si="45"/>
        <v>7</v>
      </c>
      <c r="C518" s="11" t="s">
        <v>259</v>
      </c>
      <c r="D518" s="9">
        <v>36</v>
      </c>
      <c r="E518" s="9" t="s">
        <v>217</v>
      </c>
      <c r="F518" t="str">
        <f t="shared" si="46"/>
        <v>#gun_yunshi.png</v>
      </c>
      <c r="G518">
        <v>3</v>
      </c>
      <c r="H518" s="5" t="s">
        <v>109</v>
      </c>
      <c r="I518" s="9">
        <v>54340</v>
      </c>
      <c r="J518">
        <v>1</v>
      </c>
      <c r="K518" s="9">
        <v>4</v>
      </c>
      <c r="L518" t="s">
        <v>111</v>
      </c>
      <c r="M518" s="9"/>
      <c r="N518">
        <v>0</v>
      </c>
      <c r="O518">
        <f>VLOOKUP(B518,Sheet1!A:G,7,0)</f>
        <v>4</v>
      </c>
      <c r="P518">
        <f>[1]装备属性分配!$G140</f>
        <v>5564</v>
      </c>
      <c r="Q518">
        <f t="shared" si="49"/>
        <v>4</v>
      </c>
      <c r="R518">
        <f t="shared" si="47"/>
        <v>136</v>
      </c>
      <c r="T518">
        <f t="shared" si="50"/>
        <v>1</v>
      </c>
      <c r="U518">
        <f>ROUND(P518*VLOOKUP(O518,[1]期望属性!$E$23:$F$38,2,0),0)</f>
        <v>5564</v>
      </c>
    </row>
    <row r="519" spans="1:21" x14ac:dyDescent="0.15">
      <c r="A519">
        <f t="shared" si="48"/>
        <v>7037</v>
      </c>
      <c r="B519">
        <f t="shared" si="45"/>
        <v>7</v>
      </c>
      <c r="C519" s="11" t="s">
        <v>259</v>
      </c>
      <c r="D519" s="9">
        <v>37</v>
      </c>
      <c r="E519" s="9" t="s">
        <v>217</v>
      </c>
      <c r="F519" t="str">
        <f t="shared" si="46"/>
        <v>#gun_yunshi.png</v>
      </c>
      <c r="G519">
        <v>3</v>
      </c>
      <c r="H519" s="5" t="s">
        <v>109</v>
      </c>
      <c r="I519" s="9">
        <v>58034</v>
      </c>
      <c r="J519">
        <v>1</v>
      </c>
      <c r="K519" s="9">
        <v>4</v>
      </c>
      <c r="L519" t="s">
        <v>111</v>
      </c>
      <c r="M519" s="9"/>
      <c r="N519">
        <v>0</v>
      </c>
      <c r="O519">
        <f>VLOOKUP(B519,Sheet1!A:G,7,0)</f>
        <v>4</v>
      </c>
      <c r="P519">
        <f>[1]装备属性分配!$G141</f>
        <v>5700</v>
      </c>
      <c r="Q519">
        <f t="shared" si="49"/>
        <v>4</v>
      </c>
      <c r="R519">
        <f t="shared" si="47"/>
        <v>135</v>
      </c>
      <c r="T519">
        <f t="shared" si="50"/>
        <v>1</v>
      </c>
      <c r="U519">
        <f>ROUND(P519*VLOOKUP(O519,[1]期望属性!$E$23:$F$38,2,0),0)</f>
        <v>5700</v>
      </c>
    </row>
    <row r="520" spans="1:21" x14ac:dyDescent="0.15">
      <c r="A520">
        <f t="shared" si="48"/>
        <v>7038</v>
      </c>
      <c r="B520">
        <f t="shared" si="45"/>
        <v>7</v>
      </c>
      <c r="C520" s="11" t="s">
        <v>259</v>
      </c>
      <c r="D520" s="9">
        <v>38</v>
      </c>
      <c r="E520" s="9" t="s">
        <v>217</v>
      </c>
      <c r="F520" t="str">
        <f t="shared" si="46"/>
        <v>#gun_yunshi.png</v>
      </c>
      <c r="G520">
        <v>3</v>
      </c>
      <c r="H520" s="5" t="s">
        <v>109</v>
      </c>
      <c r="I520" s="9">
        <v>61870</v>
      </c>
      <c r="J520">
        <v>1</v>
      </c>
      <c r="K520" s="9">
        <v>4</v>
      </c>
      <c r="L520" t="s">
        <v>111</v>
      </c>
      <c r="M520" s="9"/>
      <c r="N520">
        <v>0</v>
      </c>
      <c r="O520">
        <f>VLOOKUP(B520,Sheet1!A:G,7,0)</f>
        <v>4</v>
      </c>
      <c r="P520">
        <f>[1]装备属性分配!$G142</f>
        <v>5835</v>
      </c>
      <c r="Q520">
        <f t="shared" si="49"/>
        <v>4</v>
      </c>
      <c r="R520">
        <f t="shared" si="47"/>
        <v>136</v>
      </c>
      <c r="T520">
        <f t="shared" si="50"/>
        <v>1</v>
      </c>
      <c r="U520">
        <f>ROUND(P520*VLOOKUP(O520,[1]期望属性!$E$23:$F$38,2,0),0)</f>
        <v>5835</v>
      </c>
    </row>
    <row r="521" spans="1:21" x14ac:dyDescent="0.15">
      <c r="A521">
        <f t="shared" si="48"/>
        <v>7039</v>
      </c>
      <c r="B521">
        <f t="shared" si="45"/>
        <v>7</v>
      </c>
      <c r="C521" s="11" t="s">
        <v>259</v>
      </c>
      <c r="D521" s="9">
        <v>39</v>
      </c>
      <c r="E521" s="9" t="s">
        <v>217</v>
      </c>
      <c r="F521" t="str">
        <f t="shared" si="46"/>
        <v>#gun_yunshi.png</v>
      </c>
      <c r="G521">
        <v>3</v>
      </c>
      <c r="H521" s="5" t="s">
        <v>109</v>
      </c>
      <c r="I521" s="9">
        <v>65849</v>
      </c>
      <c r="J521">
        <v>1</v>
      </c>
      <c r="K521" s="9">
        <v>4</v>
      </c>
      <c r="L521" t="s">
        <v>111</v>
      </c>
      <c r="M521" s="9"/>
      <c r="N521">
        <v>0</v>
      </c>
      <c r="O521">
        <f>VLOOKUP(B521,Sheet1!A:G,7,0)</f>
        <v>4</v>
      </c>
      <c r="P521">
        <f>[1]装备属性分配!$G143</f>
        <v>5971</v>
      </c>
      <c r="Q521">
        <f t="shared" si="49"/>
        <v>4</v>
      </c>
      <c r="R521">
        <f t="shared" si="47"/>
        <v>136</v>
      </c>
      <c r="T521">
        <f t="shared" si="50"/>
        <v>1</v>
      </c>
      <c r="U521">
        <f>ROUND(P521*VLOOKUP(O521,[1]期望属性!$E$23:$F$38,2,0),0)</f>
        <v>5971</v>
      </c>
    </row>
    <row r="522" spans="1:21" x14ac:dyDescent="0.15">
      <c r="A522">
        <f t="shared" si="48"/>
        <v>7040</v>
      </c>
      <c r="B522">
        <f t="shared" si="45"/>
        <v>7</v>
      </c>
      <c r="C522" s="11" t="s">
        <v>259</v>
      </c>
      <c r="D522" s="9">
        <v>40</v>
      </c>
      <c r="E522" s="9" t="s">
        <v>217</v>
      </c>
      <c r="F522" t="str">
        <f t="shared" si="46"/>
        <v>#gun_yunshi.png</v>
      </c>
      <c r="G522">
        <v>3</v>
      </c>
      <c r="H522" s="5" t="s">
        <v>109</v>
      </c>
      <c r="I522" s="9">
        <v>69975</v>
      </c>
      <c r="J522">
        <v>4001</v>
      </c>
      <c r="K522" s="9">
        <f>M522</f>
        <v>85</v>
      </c>
      <c r="L522">
        <v>4002</v>
      </c>
      <c r="M522" s="9">
        <v>85</v>
      </c>
      <c r="N522">
        <v>1</v>
      </c>
      <c r="O522">
        <f>VLOOKUP(B522,Sheet1!A:G,7,0)</f>
        <v>4</v>
      </c>
      <c r="P522">
        <f>[1]装备属性分配!$G144</f>
        <v>6107</v>
      </c>
      <c r="Q522">
        <f t="shared" si="49"/>
        <v>4</v>
      </c>
      <c r="R522">
        <f t="shared" si="47"/>
        <v>1696</v>
      </c>
      <c r="T522">
        <f t="shared" si="50"/>
        <v>1</v>
      </c>
      <c r="U522">
        <f>ROUND(P522*VLOOKUP(O522,[1]期望属性!$E$23:$F$38,2,0),0)</f>
        <v>6107</v>
      </c>
    </row>
    <row r="523" spans="1:21" x14ac:dyDescent="0.15">
      <c r="A523">
        <f t="shared" si="48"/>
        <v>7041</v>
      </c>
      <c r="B523">
        <f t="shared" si="45"/>
        <v>7</v>
      </c>
      <c r="C523" s="11" t="s">
        <v>260</v>
      </c>
      <c r="D523" s="9">
        <v>41</v>
      </c>
      <c r="E523" s="9" t="s">
        <v>218</v>
      </c>
      <c r="F523" t="str">
        <f t="shared" si="46"/>
        <v>#gun_yanlong.png</v>
      </c>
      <c r="G523">
        <v>4</v>
      </c>
      <c r="H523" s="5" t="s">
        <v>108</v>
      </c>
      <c r="I523" s="9">
        <v>74247</v>
      </c>
      <c r="J523">
        <v>1</v>
      </c>
      <c r="K523" s="9">
        <v>6</v>
      </c>
      <c r="L523" t="s">
        <v>111</v>
      </c>
      <c r="M523" s="9"/>
      <c r="N523">
        <v>0</v>
      </c>
      <c r="O523">
        <f>VLOOKUP(B523,Sheet1!A:G,7,0)</f>
        <v>4</v>
      </c>
      <c r="P523">
        <f>[1]装备属性分配!$G145</f>
        <v>7803</v>
      </c>
      <c r="Q523">
        <f t="shared" si="49"/>
        <v>4</v>
      </c>
      <c r="R523">
        <f t="shared" si="47"/>
        <v>170</v>
      </c>
      <c r="T523">
        <f t="shared" si="50"/>
        <v>1</v>
      </c>
      <c r="U523">
        <f>ROUND(P523*VLOOKUP(O523,[1]期望属性!$E$23:$F$38,2,0),0)</f>
        <v>7803</v>
      </c>
    </row>
    <row r="524" spans="1:21" x14ac:dyDescent="0.15">
      <c r="A524">
        <f t="shared" si="48"/>
        <v>7042</v>
      </c>
      <c r="B524">
        <f t="shared" si="45"/>
        <v>7</v>
      </c>
      <c r="C524" s="11" t="s">
        <v>260</v>
      </c>
      <c r="D524" s="9">
        <v>42</v>
      </c>
      <c r="E524" s="9" t="s">
        <v>218</v>
      </c>
      <c r="F524" t="str">
        <f t="shared" si="46"/>
        <v>#gun_yanlong.png</v>
      </c>
      <c r="G524">
        <v>4</v>
      </c>
      <c r="H524" s="5" t="s">
        <v>108</v>
      </c>
      <c r="I524" s="9">
        <v>78668</v>
      </c>
      <c r="J524">
        <v>1</v>
      </c>
      <c r="K524" s="9">
        <v>6</v>
      </c>
      <c r="L524" t="s">
        <v>111</v>
      </c>
      <c r="M524" s="9"/>
      <c r="N524">
        <v>0</v>
      </c>
      <c r="O524">
        <f>VLOOKUP(B524,Sheet1!A:G,7,0)</f>
        <v>4</v>
      </c>
      <c r="P524">
        <f>[1]装备属性分配!$G146</f>
        <v>7973</v>
      </c>
      <c r="Q524">
        <f t="shared" si="49"/>
        <v>4</v>
      </c>
      <c r="R524">
        <f t="shared" si="47"/>
        <v>170</v>
      </c>
      <c r="T524">
        <f t="shared" si="50"/>
        <v>1</v>
      </c>
      <c r="U524">
        <f>ROUND(P524*VLOOKUP(O524,[1]期望属性!$E$23:$F$38,2,0),0)</f>
        <v>7973</v>
      </c>
    </row>
    <row r="525" spans="1:21" x14ac:dyDescent="0.15">
      <c r="A525">
        <f t="shared" si="48"/>
        <v>7043</v>
      </c>
      <c r="B525">
        <f t="shared" si="45"/>
        <v>7</v>
      </c>
      <c r="C525" s="11" t="s">
        <v>260</v>
      </c>
      <c r="D525" s="9">
        <v>43</v>
      </c>
      <c r="E525" s="9" t="s">
        <v>218</v>
      </c>
      <c r="F525" t="str">
        <f t="shared" si="46"/>
        <v>#gun_yanlong.png</v>
      </c>
      <c r="G525">
        <v>4</v>
      </c>
      <c r="H525" s="5" t="s">
        <v>108</v>
      </c>
      <c r="I525" s="9">
        <v>83238</v>
      </c>
      <c r="J525">
        <v>1</v>
      </c>
      <c r="K525" s="9">
        <v>6</v>
      </c>
      <c r="L525" t="s">
        <v>111</v>
      </c>
      <c r="M525" s="9"/>
      <c r="N525">
        <v>0</v>
      </c>
      <c r="O525">
        <f>VLOOKUP(B525,Sheet1!A:G,7,0)</f>
        <v>4</v>
      </c>
      <c r="P525">
        <f>[1]装备属性分配!$G147</f>
        <v>8143</v>
      </c>
      <c r="Q525">
        <f t="shared" si="49"/>
        <v>4</v>
      </c>
      <c r="R525">
        <f t="shared" si="47"/>
        <v>169</v>
      </c>
      <c r="T525">
        <f t="shared" si="50"/>
        <v>1</v>
      </c>
      <c r="U525">
        <f>ROUND(P525*VLOOKUP(O525,[1]期望属性!$E$23:$F$38,2,0),0)</f>
        <v>8143</v>
      </c>
    </row>
    <row r="526" spans="1:21" x14ac:dyDescent="0.15">
      <c r="A526">
        <f t="shared" si="48"/>
        <v>7044</v>
      </c>
      <c r="B526">
        <f t="shared" si="45"/>
        <v>7</v>
      </c>
      <c r="C526" s="11" t="s">
        <v>260</v>
      </c>
      <c r="D526" s="9">
        <v>44</v>
      </c>
      <c r="E526" s="9" t="s">
        <v>218</v>
      </c>
      <c r="F526" t="str">
        <f t="shared" si="46"/>
        <v>#gun_yanlong.png</v>
      </c>
      <c r="G526">
        <v>4</v>
      </c>
      <c r="H526" s="5" t="s">
        <v>108</v>
      </c>
      <c r="I526" s="9">
        <v>87960</v>
      </c>
      <c r="J526">
        <v>1</v>
      </c>
      <c r="K526" s="9">
        <v>6</v>
      </c>
      <c r="L526" t="s">
        <v>111</v>
      </c>
      <c r="M526" s="9"/>
      <c r="N526">
        <v>0</v>
      </c>
      <c r="O526">
        <f>VLOOKUP(B526,Sheet1!A:G,7,0)</f>
        <v>4</v>
      </c>
      <c r="P526">
        <f>[1]装备属性分配!$G148</f>
        <v>8312</v>
      </c>
      <c r="Q526">
        <f t="shared" si="49"/>
        <v>4</v>
      </c>
      <c r="R526">
        <f t="shared" si="47"/>
        <v>170</v>
      </c>
      <c r="T526">
        <f t="shared" si="50"/>
        <v>1</v>
      </c>
      <c r="U526">
        <f>ROUND(P526*VLOOKUP(O526,[1]期望属性!$E$23:$F$38,2,0),0)</f>
        <v>8312</v>
      </c>
    </row>
    <row r="527" spans="1:21" x14ac:dyDescent="0.15">
      <c r="A527">
        <f t="shared" si="48"/>
        <v>7045</v>
      </c>
      <c r="B527">
        <f t="shared" si="45"/>
        <v>7</v>
      </c>
      <c r="C527" s="11" t="s">
        <v>260</v>
      </c>
      <c r="D527" s="9">
        <v>45</v>
      </c>
      <c r="E527" s="9" t="s">
        <v>218</v>
      </c>
      <c r="F527" t="str">
        <f t="shared" si="46"/>
        <v>#gun_yanlong.png</v>
      </c>
      <c r="G527">
        <v>4</v>
      </c>
      <c r="H527" s="5" t="s">
        <v>108</v>
      </c>
      <c r="I527" s="9">
        <v>92834</v>
      </c>
      <c r="J527">
        <v>1</v>
      </c>
      <c r="K527" s="9">
        <v>6</v>
      </c>
      <c r="L527" t="s">
        <v>111</v>
      </c>
      <c r="M527" s="9"/>
      <c r="N527">
        <v>0</v>
      </c>
      <c r="O527">
        <f>VLOOKUP(B527,Sheet1!A:G,7,0)</f>
        <v>4</v>
      </c>
      <c r="P527">
        <f>[1]装备属性分配!$G149</f>
        <v>8482</v>
      </c>
      <c r="Q527">
        <f t="shared" si="49"/>
        <v>4</v>
      </c>
      <c r="R527">
        <f t="shared" si="47"/>
        <v>170</v>
      </c>
      <c r="T527">
        <f t="shared" si="50"/>
        <v>1</v>
      </c>
      <c r="U527">
        <f>ROUND(P527*VLOOKUP(O527,[1]期望属性!$E$23:$F$38,2,0),0)</f>
        <v>8482</v>
      </c>
    </row>
    <row r="528" spans="1:21" x14ac:dyDescent="0.15">
      <c r="A528">
        <f t="shared" si="48"/>
        <v>7046</v>
      </c>
      <c r="B528">
        <f t="shared" si="45"/>
        <v>7</v>
      </c>
      <c r="C528" s="11" t="s">
        <v>260</v>
      </c>
      <c r="D528" s="9">
        <v>46</v>
      </c>
      <c r="E528" s="9" t="s">
        <v>218</v>
      </c>
      <c r="F528" t="str">
        <f t="shared" si="46"/>
        <v>#gun_yanlong.png</v>
      </c>
      <c r="G528">
        <v>4</v>
      </c>
      <c r="H528" s="5" t="s">
        <v>108</v>
      </c>
      <c r="I528" s="9">
        <v>97863</v>
      </c>
      <c r="J528">
        <v>1</v>
      </c>
      <c r="K528" s="9">
        <v>8</v>
      </c>
      <c r="L528" t="s">
        <v>111</v>
      </c>
      <c r="M528" s="9"/>
      <c r="N528">
        <v>0</v>
      </c>
      <c r="O528">
        <f>VLOOKUP(B528,Sheet1!A:G,7,0)</f>
        <v>4</v>
      </c>
      <c r="P528">
        <f>[1]装备属性分配!$G150</f>
        <v>8652</v>
      </c>
      <c r="Q528">
        <f t="shared" si="49"/>
        <v>4</v>
      </c>
      <c r="R528">
        <f t="shared" si="47"/>
        <v>169</v>
      </c>
      <c r="T528">
        <f t="shared" si="50"/>
        <v>1</v>
      </c>
      <c r="U528">
        <f>ROUND(P528*VLOOKUP(O528,[1]期望属性!$E$23:$F$38,2,0),0)</f>
        <v>8652</v>
      </c>
    </row>
    <row r="529" spans="1:21" x14ac:dyDescent="0.15">
      <c r="A529">
        <f t="shared" si="48"/>
        <v>7047</v>
      </c>
      <c r="B529">
        <f t="shared" si="45"/>
        <v>7</v>
      </c>
      <c r="C529" s="11" t="s">
        <v>260</v>
      </c>
      <c r="D529" s="9">
        <v>47</v>
      </c>
      <c r="E529" s="9" t="s">
        <v>218</v>
      </c>
      <c r="F529" t="str">
        <f t="shared" si="46"/>
        <v>#gun_yanlong.png</v>
      </c>
      <c r="G529">
        <v>4</v>
      </c>
      <c r="H529" s="5" t="s">
        <v>108</v>
      </c>
      <c r="I529" s="9">
        <v>103046</v>
      </c>
      <c r="J529">
        <v>1</v>
      </c>
      <c r="K529" s="9">
        <v>8</v>
      </c>
      <c r="L529" t="s">
        <v>111</v>
      </c>
      <c r="M529" s="9"/>
      <c r="N529">
        <v>0</v>
      </c>
      <c r="O529">
        <f>VLOOKUP(B529,Sheet1!A:G,7,0)</f>
        <v>4</v>
      </c>
      <c r="P529">
        <f>[1]装备属性分配!$G151</f>
        <v>8821</v>
      </c>
      <c r="Q529">
        <f t="shared" si="49"/>
        <v>4</v>
      </c>
      <c r="R529">
        <f t="shared" si="47"/>
        <v>170</v>
      </c>
      <c r="T529">
        <f t="shared" si="50"/>
        <v>1</v>
      </c>
      <c r="U529">
        <f>ROUND(P529*VLOOKUP(O529,[1]期望属性!$E$23:$F$38,2,0),0)</f>
        <v>8821</v>
      </c>
    </row>
    <row r="530" spans="1:21" x14ac:dyDescent="0.15">
      <c r="A530">
        <f t="shared" si="48"/>
        <v>7048</v>
      </c>
      <c r="B530">
        <f t="shared" si="45"/>
        <v>7</v>
      </c>
      <c r="C530" s="11" t="s">
        <v>260</v>
      </c>
      <c r="D530" s="9">
        <v>48</v>
      </c>
      <c r="E530" s="9" t="s">
        <v>218</v>
      </c>
      <c r="F530" t="str">
        <f t="shared" si="46"/>
        <v>#gun_yanlong.png</v>
      </c>
      <c r="G530">
        <v>4</v>
      </c>
      <c r="H530" s="5" t="s">
        <v>108</v>
      </c>
      <c r="I530" s="9">
        <v>108387</v>
      </c>
      <c r="J530">
        <v>1</v>
      </c>
      <c r="K530" s="9">
        <v>8</v>
      </c>
      <c r="L530" t="s">
        <v>111</v>
      </c>
      <c r="M530" s="9"/>
      <c r="N530">
        <v>0</v>
      </c>
      <c r="O530">
        <f>VLOOKUP(B530,Sheet1!A:G,7,0)</f>
        <v>4</v>
      </c>
      <c r="P530">
        <f>[1]装备属性分配!$G152</f>
        <v>8991</v>
      </c>
      <c r="Q530">
        <f t="shared" si="49"/>
        <v>4</v>
      </c>
      <c r="R530">
        <f t="shared" si="47"/>
        <v>169</v>
      </c>
      <c r="T530">
        <f t="shared" si="50"/>
        <v>1</v>
      </c>
      <c r="U530">
        <f>ROUND(P530*VLOOKUP(O530,[1]期望属性!$E$23:$F$38,2,0),0)</f>
        <v>8991</v>
      </c>
    </row>
    <row r="531" spans="1:21" x14ac:dyDescent="0.15">
      <c r="A531">
        <f t="shared" si="48"/>
        <v>7049</v>
      </c>
      <c r="B531">
        <f t="shared" si="45"/>
        <v>7</v>
      </c>
      <c r="C531" s="11" t="s">
        <v>260</v>
      </c>
      <c r="D531" s="9">
        <v>49</v>
      </c>
      <c r="E531" s="9" t="s">
        <v>218</v>
      </c>
      <c r="F531" t="str">
        <f t="shared" si="46"/>
        <v>#gun_yanlong.png</v>
      </c>
      <c r="G531">
        <v>4</v>
      </c>
      <c r="H531" s="5" t="s">
        <v>108</v>
      </c>
      <c r="I531" s="9">
        <v>113886</v>
      </c>
      <c r="J531">
        <v>1</v>
      </c>
      <c r="K531" s="9">
        <v>8</v>
      </c>
      <c r="L531" t="s">
        <v>111</v>
      </c>
      <c r="M531" s="9"/>
      <c r="N531">
        <v>0</v>
      </c>
      <c r="O531">
        <f>VLOOKUP(B531,Sheet1!A:G,7,0)</f>
        <v>4</v>
      </c>
      <c r="P531">
        <f>[1]装备属性分配!$G153</f>
        <v>9160</v>
      </c>
      <c r="Q531">
        <f t="shared" si="49"/>
        <v>4</v>
      </c>
      <c r="R531">
        <f t="shared" si="47"/>
        <v>170</v>
      </c>
      <c r="T531">
        <f t="shared" si="50"/>
        <v>1</v>
      </c>
      <c r="U531">
        <f>ROUND(P531*VLOOKUP(O531,[1]期望属性!$E$23:$F$38,2,0),0)</f>
        <v>9160</v>
      </c>
    </row>
    <row r="532" spans="1:21" x14ac:dyDescent="0.15">
      <c r="A532">
        <f t="shared" si="48"/>
        <v>7050</v>
      </c>
      <c r="B532">
        <f t="shared" ref="B532:B595" si="51">B452+1</f>
        <v>7</v>
      </c>
      <c r="C532" s="11" t="s">
        <v>260</v>
      </c>
      <c r="D532" s="9">
        <v>50</v>
      </c>
      <c r="E532" s="9" t="s">
        <v>218</v>
      </c>
      <c r="F532" t="str">
        <f t="shared" si="46"/>
        <v>#gun_yanlong.png</v>
      </c>
      <c r="G532">
        <v>4</v>
      </c>
      <c r="H532" s="5" t="s">
        <v>108</v>
      </c>
      <c r="I532" s="9">
        <v>119544</v>
      </c>
      <c r="J532">
        <v>5001</v>
      </c>
      <c r="K532" s="9">
        <f>M532</f>
        <v>130</v>
      </c>
      <c r="L532">
        <v>5002</v>
      </c>
      <c r="M532" s="9">
        <v>130</v>
      </c>
      <c r="N532">
        <v>1</v>
      </c>
      <c r="O532">
        <f>VLOOKUP(B532,Sheet1!A:G,7,0)</f>
        <v>4</v>
      </c>
      <c r="P532">
        <f>[1]装备属性分配!$G154</f>
        <v>9330</v>
      </c>
      <c r="Q532">
        <f t="shared" si="49"/>
        <v>4</v>
      </c>
      <c r="R532">
        <f t="shared" si="47"/>
        <v>2070</v>
      </c>
      <c r="T532">
        <f t="shared" si="50"/>
        <v>1</v>
      </c>
      <c r="U532">
        <f>ROUND(P532*VLOOKUP(O532,[1]期望属性!$E$23:$F$38,2,0),0)</f>
        <v>9330</v>
      </c>
    </row>
    <row r="533" spans="1:21" x14ac:dyDescent="0.15">
      <c r="A533">
        <f t="shared" si="48"/>
        <v>7051</v>
      </c>
      <c r="B533">
        <f t="shared" si="51"/>
        <v>7</v>
      </c>
      <c r="C533" s="11" t="s">
        <v>261</v>
      </c>
      <c r="D533" s="9">
        <v>51</v>
      </c>
      <c r="E533" s="9" t="s">
        <v>219</v>
      </c>
      <c r="F533" t="str">
        <f t="shared" si="46"/>
        <v>#gun_tongguang.png</v>
      </c>
      <c r="G533">
        <v>4</v>
      </c>
      <c r="H533" s="5" t="s">
        <v>109</v>
      </c>
      <c r="I533" s="9">
        <v>125362</v>
      </c>
      <c r="J533">
        <v>1</v>
      </c>
      <c r="K533" s="9">
        <v>10</v>
      </c>
      <c r="L533" t="s">
        <v>111</v>
      </c>
      <c r="M533" s="9"/>
      <c r="N533">
        <v>0</v>
      </c>
      <c r="O533">
        <f>VLOOKUP(B533,Sheet1!A:G,7,0)</f>
        <v>4</v>
      </c>
      <c r="P533">
        <f>[1]装备属性分配!$G155</f>
        <v>11400</v>
      </c>
      <c r="Q533">
        <f t="shared" si="49"/>
        <v>4</v>
      </c>
      <c r="R533">
        <f t="shared" si="47"/>
        <v>203</v>
      </c>
      <c r="T533">
        <f t="shared" si="50"/>
        <v>1</v>
      </c>
      <c r="U533">
        <f>ROUND(P533*VLOOKUP(O533,[1]期望属性!$E$23:$F$38,2,0),0)</f>
        <v>11400</v>
      </c>
    </row>
    <row r="534" spans="1:21" x14ac:dyDescent="0.15">
      <c r="A534">
        <f t="shared" si="48"/>
        <v>7052</v>
      </c>
      <c r="B534">
        <f t="shared" si="51"/>
        <v>7</v>
      </c>
      <c r="C534" s="11" t="s">
        <v>261</v>
      </c>
      <c r="D534" s="9">
        <v>52</v>
      </c>
      <c r="E534" s="9" t="s">
        <v>219</v>
      </c>
      <c r="F534" t="str">
        <f t="shared" si="46"/>
        <v>#gun_tongguang.png</v>
      </c>
      <c r="G534">
        <v>4</v>
      </c>
      <c r="H534" s="5" t="s">
        <v>109</v>
      </c>
      <c r="I534" s="9">
        <v>131343</v>
      </c>
      <c r="J534">
        <v>1</v>
      </c>
      <c r="K534" s="9">
        <v>10</v>
      </c>
      <c r="L534" t="s">
        <v>111</v>
      </c>
      <c r="M534" s="9"/>
      <c r="N534">
        <v>0</v>
      </c>
      <c r="O534">
        <f>VLOOKUP(B534,Sheet1!A:G,7,0)</f>
        <v>4</v>
      </c>
      <c r="P534">
        <f>[1]装备属性分配!$G156</f>
        <v>11603</v>
      </c>
      <c r="Q534">
        <f t="shared" si="49"/>
        <v>4</v>
      </c>
      <c r="R534">
        <f t="shared" si="47"/>
        <v>204</v>
      </c>
      <c r="T534">
        <f t="shared" si="50"/>
        <v>1</v>
      </c>
      <c r="U534">
        <f>ROUND(P534*VLOOKUP(O534,[1]期望属性!$E$23:$F$38,2,0),0)</f>
        <v>11603</v>
      </c>
    </row>
    <row r="535" spans="1:21" x14ac:dyDescent="0.15">
      <c r="A535">
        <f t="shared" si="48"/>
        <v>7053</v>
      </c>
      <c r="B535">
        <f t="shared" si="51"/>
        <v>7</v>
      </c>
      <c r="C535" s="11" t="s">
        <v>261</v>
      </c>
      <c r="D535" s="9">
        <v>53</v>
      </c>
      <c r="E535" s="9" t="s">
        <v>219</v>
      </c>
      <c r="F535" t="str">
        <f t="shared" si="46"/>
        <v>#gun_tongguang.png</v>
      </c>
      <c r="G535">
        <v>4</v>
      </c>
      <c r="H535" s="5" t="s">
        <v>109</v>
      </c>
      <c r="I535" s="9">
        <v>137487</v>
      </c>
      <c r="J535">
        <v>1</v>
      </c>
      <c r="K535" s="9">
        <v>10</v>
      </c>
      <c r="L535" t="s">
        <v>111</v>
      </c>
      <c r="M535" s="9"/>
      <c r="N535">
        <v>0</v>
      </c>
      <c r="O535">
        <f>VLOOKUP(B535,Sheet1!A:G,7,0)</f>
        <v>4</v>
      </c>
      <c r="P535">
        <f>[1]装备属性分配!$G157</f>
        <v>11807</v>
      </c>
      <c r="Q535">
        <f t="shared" si="49"/>
        <v>4</v>
      </c>
      <c r="R535">
        <f t="shared" si="47"/>
        <v>204</v>
      </c>
      <c r="T535">
        <f t="shared" si="50"/>
        <v>1</v>
      </c>
      <c r="U535">
        <f>ROUND(P535*VLOOKUP(O535,[1]期望属性!$E$23:$F$38,2,0),0)</f>
        <v>11807</v>
      </c>
    </row>
    <row r="536" spans="1:21" x14ac:dyDescent="0.15">
      <c r="A536">
        <f t="shared" si="48"/>
        <v>7054</v>
      </c>
      <c r="B536">
        <f t="shared" si="51"/>
        <v>7</v>
      </c>
      <c r="C536" s="11" t="s">
        <v>261</v>
      </c>
      <c r="D536" s="9">
        <v>54</v>
      </c>
      <c r="E536" s="9" t="s">
        <v>219</v>
      </c>
      <c r="F536" t="str">
        <f t="shared" si="46"/>
        <v>#gun_tongguang.png</v>
      </c>
      <c r="G536">
        <v>4</v>
      </c>
      <c r="H536" s="5" t="s">
        <v>109</v>
      </c>
      <c r="I536" s="9">
        <v>143795</v>
      </c>
      <c r="J536">
        <v>1</v>
      </c>
      <c r="K536" s="9">
        <v>10</v>
      </c>
      <c r="L536" t="s">
        <v>111</v>
      </c>
      <c r="M536" s="9"/>
      <c r="N536">
        <v>0</v>
      </c>
      <c r="O536">
        <f>VLOOKUP(B536,Sheet1!A:G,7,0)</f>
        <v>4</v>
      </c>
      <c r="P536">
        <f>[1]装备属性分配!$G158</f>
        <v>12011</v>
      </c>
      <c r="Q536">
        <f t="shared" si="49"/>
        <v>4</v>
      </c>
      <c r="R536">
        <f t="shared" si="47"/>
        <v>203</v>
      </c>
      <c r="T536">
        <f t="shared" si="50"/>
        <v>1</v>
      </c>
      <c r="U536">
        <f>ROUND(P536*VLOOKUP(O536,[1]期望属性!$E$23:$F$38,2,0),0)</f>
        <v>12011</v>
      </c>
    </row>
    <row r="537" spans="1:21" x14ac:dyDescent="0.15">
      <c r="A537">
        <f t="shared" si="48"/>
        <v>7055</v>
      </c>
      <c r="B537">
        <f t="shared" si="51"/>
        <v>7</v>
      </c>
      <c r="C537" s="11" t="s">
        <v>261</v>
      </c>
      <c r="D537" s="9">
        <v>55</v>
      </c>
      <c r="E537" s="9" t="s">
        <v>219</v>
      </c>
      <c r="F537" t="str">
        <f t="shared" si="46"/>
        <v>#gun_tongguang.png</v>
      </c>
      <c r="G537">
        <v>4</v>
      </c>
      <c r="H537" s="5" t="s">
        <v>109</v>
      </c>
      <c r="I537" s="9">
        <v>150269</v>
      </c>
      <c r="J537">
        <v>1</v>
      </c>
      <c r="K537" s="9">
        <v>10</v>
      </c>
      <c r="L537" t="s">
        <v>111</v>
      </c>
      <c r="M537" s="9"/>
      <c r="N537">
        <v>0</v>
      </c>
      <c r="O537">
        <f>VLOOKUP(B537,Sheet1!A:G,7,0)</f>
        <v>4</v>
      </c>
      <c r="P537">
        <f>[1]装备属性分配!$G159</f>
        <v>12214</v>
      </c>
      <c r="Q537">
        <f t="shared" si="49"/>
        <v>4</v>
      </c>
      <c r="R537">
        <f t="shared" si="47"/>
        <v>204</v>
      </c>
      <c r="T537">
        <f t="shared" si="50"/>
        <v>1</v>
      </c>
      <c r="U537">
        <f>ROUND(P537*VLOOKUP(O537,[1]期望属性!$E$23:$F$38,2,0),0)</f>
        <v>12214</v>
      </c>
    </row>
    <row r="538" spans="1:21" x14ac:dyDescent="0.15">
      <c r="A538">
        <f t="shared" si="48"/>
        <v>7056</v>
      </c>
      <c r="B538">
        <f t="shared" si="51"/>
        <v>7</v>
      </c>
      <c r="C538" s="11" t="s">
        <v>261</v>
      </c>
      <c r="D538" s="9">
        <v>56</v>
      </c>
      <c r="E538" s="9" t="s">
        <v>219</v>
      </c>
      <c r="F538" t="str">
        <f t="shared" si="46"/>
        <v>#gun_tongguang.png</v>
      </c>
      <c r="G538">
        <v>4</v>
      </c>
      <c r="H538" s="5" t="s">
        <v>109</v>
      </c>
      <c r="I538" s="9">
        <v>156910</v>
      </c>
      <c r="J538">
        <v>1</v>
      </c>
      <c r="K538" s="9">
        <v>15</v>
      </c>
      <c r="L538" t="s">
        <v>111</v>
      </c>
      <c r="M538" s="9"/>
      <c r="N538">
        <v>0</v>
      </c>
      <c r="O538">
        <f>VLOOKUP(B538,Sheet1!A:G,7,0)</f>
        <v>4</v>
      </c>
      <c r="P538">
        <f>[1]装备属性分配!$G160</f>
        <v>12418</v>
      </c>
      <c r="Q538">
        <f t="shared" si="49"/>
        <v>4</v>
      </c>
      <c r="R538">
        <f t="shared" si="47"/>
        <v>203</v>
      </c>
      <c r="T538">
        <f t="shared" si="50"/>
        <v>1</v>
      </c>
      <c r="U538">
        <f>ROUND(P538*VLOOKUP(O538,[1]期望属性!$E$23:$F$38,2,0),0)</f>
        <v>12418</v>
      </c>
    </row>
    <row r="539" spans="1:21" x14ac:dyDescent="0.15">
      <c r="A539">
        <f t="shared" si="48"/>
        <v>7057</v>
      </c>
      <c r="B539">
        <f t="shared" si="51"/>
        <v>7</v>
      </c>
      <c r="C539" s="11" t="s">
        <v>261</v>
      </c>
      <c r="D539" s="9">
        <v>57</v>
      </c>
      <c r="E539" s="9" t="s">
        <v>219</v>
      </c>
      <c r="F539" t="str">
        <f t="shared" si="46"/>
        <v>#gun_tongguang.png</v>
      </c>
      <c r="G539">
        <v>4</v>
      </c>
      <c r="H539" s="5" t="s">
        <v>109</v>
      </c>
      <c r="I539" s="9">
        <v>163719</v>
      </c>
      <c r="J539">
        <v>1</v>
      </c>
      <c r="K539" s="9">
        <v>15</v>
      </c>
      <c r="L539" t="s">
        <v>111</v>
      </c>
      <c r="M539" s="9"/>
      <c r="N539">
        <v>0</v>
      </c>
      <c r="O539">
        <f>VLOOKUP(B539,Sheet1!A:G,7,0)</f>
        <v>4</v>
      </c>
      <c r="P539">
        <f>[1]装备属性分配!$G161</f>
        <v>12621</v>
      </c>
      <c r="Q539">
        <f t="shared" si="49"/>
        <v>4</v>
      </c>
      <c r="R539">
        <f t="shared" si="47"/>
        <v>204</v>
      </c>
      <c r="T539">
        <f t="shared" si="50"/>
        <v>1</v>
      </c>
      <c r="U539">
        <f>ROUND(P539*VLOOKUP(O539,[1]期望属性!$E$23:$F$38,2,0),0)</f>
        <v>12621</v>
      </c>
    </row>
    <row r="540" spans="1:21" x14ac:dyDescent="0.15">
      <c r="A540">
        <f t="shared" si="48"/>
        <v>7058</v>
      </c>
      <c r="B540">
        <f t="shared" si="51"/>
        <v>7</v>
      </c>
      <c r="C540" s="11" t="s">
        <v>261</v>
      </c>
      <c r="D540" s="9">
        <v>58</v>
      </c>
      <c r="E540" s="9" t="s">
        <v>219</v>
      </c>
      <c r="F540" t="str">
        <f t="shared" si="46"/>
        <v>#gun_tongguang.png</v>
      </c>
      <c r="G540">
        <v>4</v>
      </c>
      <c r="H540" s="5" t="s">
        <v>109</v>
      </c>
      <c r="I540" s="9">
        <v>170697</v>
      </c>
      <c r="J540">
        <v>1</v>
      </c>
      <c r="K540" s="9">
        <v>15</v>
      </c>
      <c r="L540" t="s">
        <v>111</v>
      </c>
      <c r="M540" s="9"/>
      <c r="N540">
        <v>0</v>
      </c>
      <c r="O540">
        <f>VLOOKUP(B540,Sheet1!A:G,7,0)</f>
        <v>4</v>
      </c>
      <c r="P540">
        <f>[1]装备属性分配!$G162</f>
        <v>12825</v>
      </c>
      <c r="Q540">
        <f t="shared" si="49"/>
        <v>4</v>
      </c>
      <c r="R540">
        <f t="shared" si="47"/>
        <v>203</v>
      </c>
      <c r="T540">
        <f t="shared" si="50"/>
        <v>1</v>
      </c>
      <c r="U540">
        <f>ROUND(P540*VLOOKUP(O540,[1]期望属性!$E$23:$F$38,2,0),0)</f>
        <v>12825</v>
      </c>
    </row>
    <row r="541" spans="1:21" x14ac:dyDescent="0.15">
      <c r="A541">
        <f t="shared" si="48"/>
        <v>7059</v>
      </c>
      <c r="B541">
        <f t="shared" si="51"/>
        <v>7</v>
      </c>
      <c r="C541" s="11" t="s">
        <v>261</v>
      </c>
      <c r="D541" s="9">
        <v>59</v>
      </c>
      <c r="E541" s="9" t="s">
        <v>219</v>
      </c>
      <c r="F541" t="str">
        <f t="shared" si="46"/>
        <v>#gun_tongguang.png</v>
      </c>
      <c r="G541">
        <v>4</v>
      </c>
      <c r="H541" s="5" t="s">
        <v>109</v>
      </c>
      <c r="I541" s="9">
        <v>177846</v>
      </c>
      <c r="J541">
        <v>1</v>
      </c>
      <c r="K541" s="9">
        <v>15</v>
      </c>
      <c r="L541" t="s">
        <v>111</v>
      </c>
      <c r="M541" s="9"/>
      <c r="N541">
        <v>0</v>
      </c>
      <c r="O541">
        <f>VLOOKUP(B541,Sheet1!A:G,7,0)</f>
        <v>4</v>
      </c>
      <c r="P541">
        <f>[1]装备属性分配!$G163</f>
        <v>13028</v>
      </c>
      <c r="Q541">
        <f t="shared" si="49"/>
        <v>4</v>
      </c>
      <c r="R541">
        <f t="shared" si="47"/>
        <v>204</v>
      </c>
      <c r="T541">
        <f t="shared" si="50"/>
        <v>1</v>
      </c>
      <c r="U541">
        <f>ROUND(P541*VLOOKUP(O541,[1]期望属性!$E$23:$F$38,2,0),0)</f>
        <v>13028</v>
      </c>
    </row>
    <row r="542" spans="1:21" x14ac:dyDescent="0.15">
      <c r="A542">
        <f t="shared" si="48"/>
        <v>7060</v>
      </c>
      <c r="B542">
        <f t="shared" si="51"/>
        <v>7</v>
      </c>
      <c r="C542" s="11" t="s">
        <v>261</v>
      </c>
      <c r="D542" s="9">
        <v>60</v>
      </c>
      <c r="E542" s="9" t="s">
        <v>219</v>
      </c>
      <c r="F542" t="str">
        <f t="shared" si="46"/>
        <v>#gun_tongguang.png</v>
      </c>
      <c r="G542">
        <v>4</v>
      </c>
      <c r="H542" s="5" t="s">
        <v>109</v>
      </c>
      <c r="I542" s="9">
        <v>185166</v>
      </c>
      <c r="J542">
        <v>6001</v>
      </c>
      <c r="K542" s="9">
        <f>M542</f>
        <v>185</v>
      </c>
      <c r="L542">
        <v>6002</v>
      </c>
      <c r="M542" s="9">
        <v>185</v>
      </c>
      <c r="N542">
        <v>1</v>
      </c>
      <c r="O542">
        <f>VLOOKUP(B542,Sheet1!A:G,7,0)</f>
        <v>4</v>
      </c>
      <c r="P542">
        <f>[1]装备属性分配!$G164</f>
        <v>13232</v>
      </c>
      <c r="Q542">
        <f t="shared" si="49"/>
        <v>4</v>
      </c>
      <c r="R542">
        <f t="shared" si="47"/>
        <v>2443</v>
      </c>
      <c r="T542">
        <f t="shared" si="50"/>
        <v>1</v>
      </c>
      <c r="U542">
        <f>ROUND(P542*VLOOKUP(O542,[1]期望属性!$E$23:$F$38,2,0),0)</f>
        <v>13232</v>
      </c>
    </row>
    <row r="543" spans="1:21" x14ac:dyDescent="0.15">
      <c r="A543">
        <f t="shared" si="48"/>
        <v>7061</v>
      </c>
      <c r="B543">
        <f t="shared" si="51"/>
        <v>7</v>
      </c>
      <c r="C543" s="11" t="s">
        <v>214</v>
      </c>
      <c r="D543" s="9">
        <v>61</v>
      </c>
      <c r="E543" s="9" t="s">
        <v>220</v>
      </c>
      <c r="F543" t="str">
        <f t="shared" si="46"/>
        <v>#gun_kongchan.png</v>
      </c>
      <c r="G543">
        <v>4</v>
      </c>
      <c r="H543" s="5" t="s">
        <v>110</v>
      </c>
      <c r="I543" s="9">
        <v>192660</v>
      </c>
      <c r="J543">
        <v>1</v>
      </c>
      <c r="K543" s="9">
        <v>20</v>
      </c>
      <c r="L543" t="s">
        <v>111</v>
      </c>
      <c r="M543" s="9"/>
      <c r="N543">
        <v>0</v>
      </c>
      <c r="O543">
        <f>VLOOKUP(B543,Sheet1!A:G,7,0)</f>
        <v>4</v>
      </c>
      <c r="P543">
        <f>[1]装备属性分配!$G165</f>
        <v>15675</v>
      </c>
      <c r="Q543">
        <f t="shared" si="49"/>
        <v>4</v>
      </c>
      <c r="R543">
        <f t="shared" si="47"/>
        <v>237</v>
      </c>
      <c r="T543">
        <f t="shared" si="50"/>
        <v>1</v>
      </c>
      <c r="U543">
        <f>ROUND(P543*VLOOKUP(O543,[1]期望属性!$E$23:$F$38,2,0),0)</f>
        <v>15675</v>
      </c>
    </row>
    <row r="544" spans="1:21" x14ac:dyDescent="0.15">
      <c r="A544">
        <f t="shared" si="48"/>
        <v>7062</v>
      </c>
      <c r="B544">
        <f t="shared" si="51"/>
        <v>7</v>
      </c>
      <c r="C544" s="11" t="s">
        <v>214</v>
      </c>
      <c r="D544" s="9">
        <v>62</v>
      </c>
      <c r="E544" s="9" t="s">
        <v>220</v>
      </c>
      <c r="F544" t="str">
        <f t="shared" si="46"/>
        <v>#gun_kongchan.png</v>
      </c>
      <c r="G544">
        <v>4</v>
      </c>
      <c r="H544" s="5" t="s">
        <v>110</v>
      </c>
      <c r="I544" s="9">
        <v>200327</v>
      </c>
      <c r="J544">
        <v>1</v>
      </c>
      <c r="K544" s="9">
        <v>20</v>
      </c>
      <c r="L544" t="s">
        <v>111</v>
      </c>
      <c r="M544" s="9"/>
      <c r="N544">
        <v>0</v>
      </c>
      <c r="O544">
        <f>VLOOKUP(B544,Sheet1!A:G,7,0)</f>
        <v>4</v>
      </c>
      <c r="P544">
        <f>[1]装备属性分配!$G166</f>
        <v>15912</v>
      </c>
      <c r="Q544">
        <f t="shared" si="49"/>
        <v>4</v>
      </c>
      <c r="R544">
        <f t="shared" si="47"/>
        <v>238</v>
      </c>
      <c r="T544">
        <f t="shared" si="50"/>
        <v>1</v>
      </c>
      <c r="U544">
        <f>ROUND(P544*VLOOKUP(O544,[1]期望属性!$E$23:$F$38,2,0),0)</f>
        <v>15912</v>
      </c>
    </row>
    <row r="545" spans="1:21" x14ac:dyDescent="0.15">
      <c r="A545">
        <f t="shared" si="48"/>
        <v>7063</v>
      </c>
      <c r="B545">
        <f t="shared" si="51"/>
        <v>7</v>
      </c>
      <c r="C545" s="11" t="s">
        <v>214</v>
      </c>
      <c r="D545" s="9">
        <v>63</v>
      </c>
      <c r="E545" s="9" t="s">
        <v>220</v>
      </c>
      <c r="F545" t="str">
        <f t="shared" si="46"/>
        <v>#gun_kongchan.png</v>
      </c>
      <c r="G545">
        <v>4</v>
      </c>
      <c r="H545" s="5" t="s">
        <v>110</v>
      </c>
      <c r="I545" s="9">
        <v>208169</v>
      </c>
      <c r="J545">
        <v>1</v>
      </c>
      <c r="K545" s="9">
        <v>20</v>
      </c>
      <c r="L545" t="s">
        <v>111</v>
      </c>
      <c r="M545" s="9"/>
      <c r="N545">
        <v>0</v>
      </c>
      <c r="O545">
        <f>VLOOKUP(B545,Sheet1!A:G,7,0)</f>
        <v>4</v>
      </c>
      <c r="P545">
        <f>[1]装备属性分配!$G167</f>
        <v>16150</v>
      </c>
      <c r="Q545">
        <f t="shared" si="49"/>
        <v>4</v>
      </c>
      <c r="R545">
        <f t="shared" si="47"/>
        <v>237</v>
      </c>
      <c r="T545">
        <f t="shared" si="50"/>
        <v>1</v>
      </c>
      <c r="U545">
        <f>ROUND(P545*VLOOKUP(O545,[1]期望属性!$E$23:$F$38,2,0),0)</f>
        <v>16150</v>
      </c>
    </row>
    <row r="546" spans="1:21" x14ac:dyDescent="0.15">
      <c r="A546">
        <f t="shared" si="48"/>
        <v>7064</v>
      </c>
      <c r="B546">
        <f t="shared" si="51"/>
        <v>7</v>
      </c>
      <c r="C546" s="11" t="s">
        <v>214</v>
      </c>
      <c r="D546" s="9">
        <v>64</v>
      </c>
      <c r="E546" s="9" t="s">
        <v>220</v>
      </c>
      <c r="F546" t="str">
        <f t="shared" si="46"/>
        <v>#gun_kongchan.png</v>
      </c>
      <c r="G546">
        <v>4</v>
      </c>
      <c r="H546" s="5" t="s">
        <v>110</v>
      </c>
      <c r="I546" s="9">
        <v>216188</v>
      </c>
      <c r="J546">
        <v>1</v>
      </c>
      <c r="K546" s="9">
        <v>20</v>
      </c>
      <c r="L546" t="s">
        <v>111</v>
      </c>
      <c r="M546" s="9"/>
      <c r="N546">
        <v>0</v>
      </c>
      <c r="O546">
        <f>VLOOKUP(B546,Sheet1!A:G,7,0)</f>
        <v>4</v>
      </c>
      <c r="P546">
        <f>[1]装备属性分配!$G168</f>
        <v>16387</v>
      </c>
      <c r="Q546">
        <f t="shared" si="49"/>
        <v>4</v>
      </c>
      <c r="R546">
        <f t="shared" si="47"/>
        <v>238</v>
      </c>
      <c r="T546">
        <f t="shared" si="50"/>
        <v>1</v>
      </c>
      <c r="U546">
        <f>ROUND(P546*VLOOKUP(O546,[1]期望属性!$E$23:$F$38,2,0),0)</f>
        <v>16387</v>
      </c>
    </row>
    <row r="547" spans="1:21" x14ac:dyDescent="0.15">
      <c r="A547">
        <f t="shared" si="48"/>
        <v>7065</v>
      </c>
      <c r="B547">
        <f t="shared" si="51"/>
        <v>7</v>
      </c>
      <c r="C547" s="11" t="s">
        <v>214</v>
      </c>
      <c r="D547" s="9">
        <v>65</v>
      </c>
      <c r="E547" s="9" t="s">
        <v>220</v>
      </c>
      <c r="F547" t="str">
        <f t="shared" ref="F547:F562" si="52">VLOOKUP(E547,棍表,2,FALSE)</f>
        <v>#gun_kongchan.png</v>
      </c>
      <c r="G547">
        <v>4</v>
      </c>
      <c r="H547" s="5" t="s">
        <v>110</v>
      </c>
      <c r="I547" s="9">
        <v>224384</v>
      </c>
      <c r="J547">
        <v>1</v>
      </c>
      <c r="K547" s="9">
        <v>20</v>
      </c>
      <c r="L547" t="s">
        <v>111</v>
      </c>
      <c r="M547" s="9"/>
      <c r="N547">
        <v>0</v>
      </c>
      <c r="O547">
        <f>VLOOKUP(B547,Sheet1!A:G,7,0)</f>
        <v>4</v>
      </c>
      <c r="P547">
        <f>[1]装备属性分配!$G169</f>
        <v>16625</v>
      </c>
      <c r="Q547">
        <f t="shared" si="49"/>
        <v>4</v>
      </c>
      <c r="R547">
        <f t="shared" si="47"/>
        <v>237</v>
      </c>
      <c r="T547">
        <f t="shared" si="50"/>
        <v>1</v>
      </c>
      <c r="U547">
        <f>ROUND(P547*VLOOKUP(O547,[1]期望属性!$E$23:$F$38,2,0),0)</f>
        <v>16625</v>
      </c>
    </row>
    <row r="548" spans="1:21" x14ac:dyDescent="0.15">
      <c r="A548">
        <f t="shared" si="48"/>
        <v>7066</v>
      </c>
      <c r="B548">
        <f t="shared" si="51"/>
        <v>7</v>
      </c>
      <c r="C548" s="11" t="s">
        <v>214</v>
      </c>
      <c r="D548" s="9">
        <v>66</v>
      </c>
      <c r="E548" s="9" t="s">
        <v>220</v>
      </c>
      <c r="F548" t="str">
        <f t="shared" si="52"/>
        <v>#gun_kongchan.png</v>
      </c>
      <c r="G548">
        <v>4</v>
      </c>
      <c r="H548" s="5" t="s">
        <v>110</v>
      </c>
      <c r="I548" s="9">
        <v>232758</v>
      </c>
      <c r="J548">
        <v>1</v>
      </c>
      <c r="K548" s="9">
        <v>30</v>
      </c>
      <c r="L548" t="s">
        <v>111</v>
      </c>
      <c r="M548" s="9"/>
      <c r="N548">
        <v>0</v>
      </c>
      <c r="O548">
        <f>VLOOKUP(B548,Sheet1!A:G,7,0)</f>
        <v>4</v>
      </c>
      <c r="P548">
        <f>[1]装备属性分配!$G170</f>
        <v>16862</v>
      </c>
      <c r="Q548">
        <f t="shared" si="49"/>
        <v>4</v>
      </c>
      <c r="R548">
        <f t="shared" si="47"/>
        <v>238</v>
      </c>
      <c r="T548">
        <f t="shared" si="50"/>
        <v>1</v>
      </c>
      <c r="U548">
        <f>ROUND(P548*VLOOKUP(O548,[1]期望属性!$E$23:$F$38,2,0),0)</f>
        <v>16862</v>
      </c>
    </row>
    <row r="549" spans="1:21" x14ac:dyDescent="0.15">
      <c r="A549">
        <f t="shared" si="48"/>
        <v>7067</v>
      </c>
      <c r="B549">
        <f t="shared" si="51"/>
        <v>7</v>
      </c>
      <c r="C549" s="11" t="s">
        <v>214</v>
      </c>
      <c r="D549" s="9">
        <v>67</v>
      </c>
      <c r="E549" s="9" t="s">
        <v>220</v>
      </c>
      <c r="F549" t="str">
        <f t="shared" si="52"/>
        <v>#gun_kongchan.png</v>
      </c>
      <c r="G549">
        <v>4</v>
      </c>
      <c r="H549" s="5" t="s">
        <v>110</v>
      </c>
      <c r="I549" s="9">
        <v>241312</v>
      </c>
      <c r="J549">
        <v>1</v>
      </c>
      <c r="K549" s="9">
        <v>30</v>
      </c>
      <c r="L549" t="s">
        <v>111</v>
      </c>
      <c r="M549" s="9"/>
      <c r="N549">
        <v>0</v>
      </c>
      <c r="O549">
        <f>VLOOKUP(B549,Sheet1!A:G,7,0)</f>
        <v>4</v>
      </c>
      <c r="P549">
        <f>[1]装备属性分配!$G171</f>
        <v>17100</v>
      </c>
      <c r="Q549">
        <f t="shared" si="49"/>
        <v>4</v>
      </c>
      <c r="R549">
        <f t="shared" si="47"/>
        <v>237</v>
      </c>
      <c r="T549">
        <f t="shared" si="50"/>
        <v>1</v>
      </c>
      <c r="U549">
        <f>ROUND(P549*VLOOKUP(O549,[1]期望属性!$E$23:$F$38,2,0),0)</f>
        <v>17100</v>
      </c>
    </row>
    <row r="550" spans="1:21" x14ac:dyDescent="0.15">
      <c r="A550">
        <f t="shared" si="48"/>
        <v>7068</v>
      </c>
      <c r="B550">
        <f t="shared" si="51"/>
        <v>7</v>
      </c>
      <c r="C550" s="11" t="s">
        <v>214</v>
      </c>
      <c r="D550" s="9">
        <v>68</v>
      </c>
      <c r="E550" s="9" t="s">
        <v>220</v>
      </c>
      <c r="F550" t="str">
        <f t="shared" si="52"/>
        <v>#gun_kongchan.png</v>
      </c>
      <c r="G550">
        <v>4</v>
      </c>
      <c r="H550" s="5" t="s">
        <v>110</v>
      </c>
      <c r="I550" s="9">
        <v>250046</v>
      </c>
      <c r="J550">
        <v>1</v>
      </c>
      <c r="K550" s="9">
        <v>30</v>
      </c>
      <c r="L550" t="s">
        <v>111</v>
      </c>
      <c r="M550" s="9"/>
      <c r="N550">
        <v>0</v>
      </c>
      <c r="O550">
        <f>VLOOKUP(B550,Sheet1!A:G,7,0)</f>
        <v>4</v>
      </c>
      <c r="P550">
        <f>[1]装备属性分配!$G172</f>
        <v>17337</v>
      </c>
      <c r="Q550">
        <f t="shared" si="49"/>
        <v>4</v>
      </c>
      <c r="R550">
        <f t="shared" si="47"/>
        <v>238</v>
      </c>
      <c r="T550">
        <f t="shared" si="50"/>
        <v>1</v>
      </c>
      <c r="U550">
        <f>ROUND(P550*VLOOKUP(O550,[1]期望属性!$E$23:$F$38,2,0),0)</f>
        <v>17337</v>
      </c>
    </row>
    <row r="551" spans="1:21" x14ac:dyDescent="0.15">
      <c r="A551">
        <f t="shared" si="48"/>
        <v>7069</v>
      </c>
      <c r="B551">
        <f t="shared" si="51"/>
        <v>7</v>
      </c>
      <c r="C551" s="11" t="s">
        <v>214</v>
      </c>
      <c r="D551" s="9">
        <v>69</v>
      </c>
      <c r="E551" s="9" t="s">
        <v>220</v>
      </c>
      <c r="F551" t="str">
        <f t="shared" si="52"/>
        <v>#gun_kongchan.png</v>
      </c>
      <c r="G551">
        <v>4</v>
      </c>
      <c r="H551" s="5" t="s">
        <v>110</v>
      </c>
      <c r="I551" s="9">
        <v>258963</v>
      </c>
      <c r="J551">
        <v>1</v>
      </c>
      <c r="K551" s="9">
        <v>30</v>
      </c>
      <c r="L551" t="s">
        <v>111</v>
      </c>
      <c r="M551" s="9"/>
      <c r="N551">
        <v>0</v>
      </c>
      <c r="O551">
        <f>VLOOKUP(B551,Sheet1!A:G,7,0)</f>
        <v>4</v>
      </c>
      <c r="P551">
        <f>[1]装备属性分配!$G173</f>
        <v>17575</v>
      </c>
      <c r="Q551">
        <f t="shared" si="49"/>
        <v>4</v>
      </c>
      <c r="R551">
        <f t="shared" si="47"/>
        <v>237</v>
      </c>
      <c r="T551">
        <f t="shared" si="50"/>
        <v>1</v>
      </c>
      <c r="U551">
        <f>ROUND(P551*VLOOKUP(O551,[1]期望属性!$E$23:$F$38,2,0),0)</f>
        <v>17575</v>
      </c>
    </row>
    <row r="552" spans="1:21" x14ac:dyDescent="0.15">
      <c r="A552">
        <f t="shared" si="48"/>
        <v>7070</v>
      </c>
      <c r="B552">
        <f t="shared" si="51"/>
        <v>7</v>
      </c>
      <c r="C552" s="11" t="s">
        <v>214</v>
      </c>
      <c r="D552" s="9">
        <v>70</v>
      </c>
      <c r="E552" s="9" t="s">
        <v>220</v>
      </c>
      <c r="F552" t="str">
        <f t="shared" si="52"/>
        <v>#gun_kongchan.png</v>
      </c>
      <c r="G552">
        <v>4</v>
      </c>
      <c r="H552" s="5" t="s">
        <v>110</v>
      </c>
      <c r="I552" s="9">
        <v>268062</v>
      </c>
      <c r="J552">
        <v>7001</v>
      </c>
      <c r="K552" s="9">
        <f>M552</f>
        <v>250</v>
      </c>
      <c r="L552">
        <v>7002</v>
      </c>
      <c r="M552" s="9">
        <v>250</v>
      </c>
      <c r="N552">
        <v>1</v>
      </c>
      <c r="O552">
        <f>VLOOKUP(B552,Sheet1!A:G,7,0)</f>
        <v>4</v>
      </c>
      <c r="P552">
        <f>[1]装备属性分配!$G174</f>
        <v>17812</v>
      </c>
      <c r="Q552">
        <f t="shared" si="49"/>
        <v>4</v>
      </c>
      <c r="R552">
        <f t="shared" si="47"/>
        <v>2817</v>
      </c>
      <c r="T552">
        <f t="shared" si="50"/>
        <v>1</v>
      </c>
      <c r="U552">
        <f>ROUND(P552*VLOOKUP(O552,[1]期望属性!$E$23:$F$38,2,0),0)</f>
        <v>17812</v>
      </c>
    </row>
    <row r="553" spans="1:21" x14ac:dyDescent="0.15">
      <c r="A553">
        <f t="shared" si="48"/>
        <v>7071</v>
      </c>
      <c r="B553">
        <f t="shared" si="51"/>
        <v>7</v>
      </c>
      <c r="C553" s="11" t="s">
        <v>262</v>
      </c>
      <c r="D553" s="9">
        <v>71</v>
      </c>
      <c r="E553" s="9" t="s">
        <v>221</v>
      </c>
      <c r="F553" t="str">
        <f t="shared" si="52"/>
        <v>#gun_qiulong.png</v>
      </c>
      <c r="G553">
        <v>5</v>
      </c>
      <c r="H553" s="5" t="s">
        <v>108</v>
      </c>
      <c r="I553" s="9">
        <v>277344</v>
      </c>
      <c r="J553">
        <v>1</v>
      </c>
      <c r="K553" s="9">
        <v>50</v>
      </c>
      <c r="L553" t="s">
        <v>111</v>
      </c>
      <c r="N553">
        <v>0</v>
      </c>
      <c r="O553">
        <f>VLOOKUP(B553,Sheet1!A:G,7,0)</f>
        <v>4</v>
      </c>
      <c r="P553">
        <f>[1]装备属性分配!$G175</f>
        <v>20629</v>
      </c>
      <c r="Q553">
        <f t="shared" si="49"/>
        <v>4</v>
      </c>
      <c r="R553">
        <f t="shared" si="47"/>
        <v>271</v>
      </c>
      <c r="T553">
        <f t="shared" si="50"/>
        <v>1</v>
      </c>
      <c r="U553">
        <f>ROUND(P553*VLOOKUP(O553,[1]期望属性!$E$23:$F$38,2,0),0)</f>
        <v>20629</v>
      </c>
    </row>
    <row r="554" spans="1:21" x14ac:dyDescent="0.15">
      <c r="A554">
        <f t="shared" si="48"/>
        <v>7072</v>
      </c>
      <c r="B554">
        <f t="shared" si="51"/>
        <v>7</v>
      </c>
      <c r="C554" s="11" t="s">
        <v>262</v>
      </c>
      <c r="D554" s="9">
        <v>72</v>
      </c>
      <c r="E554" s="9" t="s">
        <v>221</v>
      </c>
      <c r="F554" t="str">
        <f t="shared" si="52"/>
        <v>#gun_qiulong.png</v>
      </c>
      <c r="G554">
        <v>5</v>
      </c>
      <c r="H554" s="5" t="s">
        <v>108</v>
      </c>
      <c r="I554" s="9">
        <v>286812</v>
      </c>
      <c r="J554">
        <v>1</v>
      </c>
      <c r="K554" s="9">
        <v>50</v>
      </c>
      <c r="L554" t="s">
        <v>111</v>
      </c>
      <c r="N554">
        <v>0</v>
      </c>
      <c r="O554">
        <f>VLOOKUP(B554,Sheet1!A:G,7,0)</f>
        <v>4</v>
      </c>
      <c r="P554">
        <f>[1]装备属性分配!$G176</f>
        <v>20900</v>
      </c>
      <c r="Q554">
        <f t="shared" si="49"/>
        <v>4</v>
      </c>
      <c r="R554">
        <f t="shared" si="47"/>
        <v>271</v>
      </c>
      <c r="T554">
        <f t="shared" si="50"/>
        <v>1</v>
      </c>
      <c r="U554">
        <f>ROUND(P554*VLOOKUP(O554,[1]期望属性!$E$23:$F$38,2,0),0)</f>
        <v>20900</v>
      </c>
    </row>
    <row r="555" spans="1:21" x14ac:dyDescent="0.15">
      <c r="A555">
        <f t="shared" si="48"/>
        <v>7073</v>
      </c>
      <c r="B555">
        <f t="shared" si="51"/>
        <v>7</v>
      </c>
      <c r="C555" s="11" t="s">
        <v>262</v>
      </c>
      <c r="D555" s="9">
        <v>73</v>
      </c>
      <c r="E555" s="9" t="s">
        <v>221</v>
      </c>
      <c r="F555" t="str">
        <f t="shared" si="52"/>
        <v>#gun_qiulong.png</v>
      </c>
      <c r="G555">
        <v>5</v>
      </c>
      <c r="H555" s="5" t="s">
        <v>108</v>
      </c>
      <c r="I555" s="9">
        <v>296465</v>
      </c>
      <c r="J555">
        <v>1</v>
      </c>
      <c r="K555" s="9">
        <v>50</v>
      </c>
      <c r="L555" t="s">
        <v>111</v>
      </c>
      <c r="N555">
        <v>0</v>
      </c>
      <c r="O555">
        <f>VLOOKUP(B555,Sheet1!A:G,7,0)</f>
        <v>4</v>
      </c>
      <c r="P555">
        <f>[1]装备属性分配!$G177</f>
        <v>21171</v>
      </c>
      <c r="Q555">
        <f t="shared" si="49"/>
        <v>4</v>
      </c>
      <c r="R555">
        <f t="shared" si="47"/>
        <v>272</v>
      </c>
      <c r="T555">
        <f t="shared" si="50"/>
        <v>1</v>
      </c>
      <c r="U555">
        <f>ROUND(P555*VLOOKUP(O555,[1]期望属性!$E$23:$F$38,2,0),0)</f>
        <v>21171</v>
      </c>
    </row>
    <row r="556" spans="1:21" x14ac:dyDescent="0.15">
      <c r="A556">
        <f t="shared" si="48"/>
        <v>7074</v>
      </c>
      <c r="B556">
        <f t="shared" si="51"/>
        <v>7</v>
      </c>
      <c r="C556" s="11" t="s">
        <v>262</v>
      </c>
      <c r="D556" s="9">
        <v>74</v>
      </c>
      <c r="E556" s="9" t="s">
        <v>221</v>
      </c>
      <c r="F556" t="str">
        <f t="shared" si="52"/>
        <v>#gun_qiulong.png</v>
      </c>
      <c r="G556">
        <v>5</v>
      </c>
      <c r="H556" s="5" t="s">
        <v>108</v>
      </c>
      <c r="I556" s="9">
        <v>306306</v>
      </c>
      <c r="J556">
        <v>1</v>
      </c>
      <c r="K556" s="9">
        <v>50</v>
      </c>
      <c r="L556" t="s">
        <v>111</v>
      </c>
      <c r="N556">
        <v>0</v>
      </c>
      <c r="O556">
        <f>VLOOKUP(B556,Sheet1!A:G,7,0)</f>
        <v>4</v>
      </c>
      <c r="P556">
        <f>[1]装备属性分配!$G178</f>
        <v>21443</v>
      </c>
      <c r="Q556">
        <f t="shared" si="49"/>
        <v>4</v>
      </c>
      <c r="R556">
        <f t="shared" si="47"/>
        <v>271</v>
      </c>
      <c r="T556">
        <f t="shared" si="50"/>
        <v>1</v>
      </c>
      <c r="U556">
        <f>ROUND(P556*VLOOKUP(O556,[1]期望属性!$E$23:$F$38,2,0),0)</f>
        <v>21443</v>
      </c>
    </row>
    <row r="557" spans="1:21" x14ac:dyDescent="0.15">
      <c r="A557">
        <f t="shared" si="48"/>
        <v>7075</v>
      </c>
      <c r="B557">
        <f t="shared" si="51"/>
        <v>7</v>
      </c>
      <c r="C557" s="11" t="s">
        <v>262</v>
      </c>
      <c r="D557" s="9">
        <v>75</v>
      </c>
      <c r="E557" s="9" t="s">
        <v>221</v>
      </c>
      <c r="F557" t="str">
        <f t="shared" si="52"/>
        <v>#gun_qiulong.png</v>
      </c>
      <c r="G557">
        <v>5</v>
      </c>
      <c r="H557" s="5" t="s">
        <v>108</v>
      </c>
      <c r="I557" s="9">
        <v>316334</v>
      </c>
      <c r="J557">
        <v>1</v>
      </c>
      <c r="K557" s="9">
        <v>50</v>
      </c>
      <c r="L557" t="s">
        <v>111</v>
      </c>
      <c r="N557">
        <v>0</v>
      </c>
      <c r="O557">
        <f>VLOOKUP(B557,Sheet1!A:G,7,0)</f>
        <v>4</v>
      </c>
      <c r="P557">
        <f>[1]装备属性分配!$G179</f>
        <v>21714</v>
      </c>
      <c r="Q557">
        <f t="shared" si="49"/>
        <v>4</v>
      </c>
      <c r="R557">
        <f t="shared" si="47"/>
        <v>272</v>
      </c>
      <c r="T557">
        <f t="shared" si="50"/>
        <v>1</v>
      </c>
      <c r="U557">
        <f>ROUND(P557*VLOOKUP(O557,[1]期望属性!$E$23:$F$38,2,0),0)</f>
        <v>21714</v>
      </c>
    </row>
    <row r="558" spans="1:21" x14ac:dyDescent="0.15">
      <c r="A558">
        <f t="shared" si="48"/>
        <v>7076</v>
      </c>
      <c r="B558">
        <f t="shared" si="51"/>
        <v>7</v>
      </c>
      <c r="C558" s="11" t="s">
        <v>262</v>
      </c>
      <c r="D558" s="9">
        <v>76</v>
      </c>
      <c r="E558" s="9" t="s">
        <v>221</v>
      </c>
      <c r="F558" t="str">
        <f t="shared" si="52"/>
        <v>#gun_qiulong.png</v>
      </c>
      <c r="G558">
        <v>5</v>
      </c>
      <c r="H558" s="5" t="s">
        <v>108</v>
      </c>
      <c r="I558" s="9">
        <v>326552</v>
      </c>
      <c r="J558">
        <v>1</v>
      </c>
      <c r="K558" s="9">
        <v>80</v>
      </c>
      <c r="L558" t="s">
        <v>111</v>
      </c>
      <c r="N558">
        <v>0</v>
      </c>
      <c r="O558">
        <f>VLOOKUP(B558,Sheet1!A:G,7,0)</f>
        <v>4</v>
      </c>
      <c r="P558">
        <f>[1]装备属性分配!$G180</f>
        <v>21986</v>
      </c>
      <c r="Q558">
        <f t="shared" si="49"/>
        <v>4</v>
      </c>
      <c r="R558">
        <f t="shared" si="47"/>
        <v>271</v>
      </c>
      <c r="T558">
        <f t="shared" si="50"/>
        <v>1</v>
      </c>
      <c r="U558">
        <f>ROUND(P558*VLOOKUP(O558,[1]期望属性!$E$23:$F$38,2,0),0)</f>
        <v>21986</v>
      </c>
    </row>
    <row r="559" spans="1:21" x14ac:dyDescent="0.15">
      <c r="A559">
        <f t="shared" si="48"/>
        <v>7077</v>
      </c>
      <c r="B559">
        <f t="shared" si="51"/>
        <v>7</v>
      </c>
      <c r="C559" s="11" t="s">
        <v>262</v>
      </c>
      <c r="D559" s="9">
        <v>77</v>
      </c>
      <c r="E559" s="9" t="s">
        <v>221</v>
      </c>
      <c r="F559" t="str">
        <f t="shared" si="52"/>
        <v>#gun_qiulong.png</v>
      </c>
      <c r="G559">
        <v>5</v>
      </c>
      <c r="H559" s="5" t="s">
        <v>108</v>
      </c>
      <c r="I559" s="9">
        <v>336959</v>
      </c>
      <c r="J559">
        <v>1</v>
      </c>
      <c r="K559" s="9">
        <v>80</v>
      </c>
      <c r="L559" t="s">
        <v>111</v>
      </c>
      <c r="N559">
        <v>0</v>
      </c>
      <c r="O559">
        <f>VLOOKUP(B559,Sheet1!A:G,7,0)</f>
        <v>4</v>
      </c>
      <c r="P559">
        <f>[1]装备属性分配!$G181</f>
        <v>22257</v>
      </c>
      <c r="Q559">
        <f t="shared" si="49"/>
        <v>4</v>
      </c>
      <c r="R559">
        <f t="shared" si="47"/>
        <v>272</v>
      </c>
      <c r="T559">
        <f t="shared" si="50"/>
        <v>1</v>
      </c>
      <c r="U559">
        <f>ROUND(P559*VLOOKUP(O559,[1]期望属性!$E$23:$F$38,2,0),0)</f>
        <v>22257</v>
      </c>
    </row>
    <row r="560" spans="1:21" x14ac:dyDescent="0.15">
      <c r="A560">
        <f t="shared" si="48"/>
        <v>7078</v>
      </c>
      <c r="B560">
        <f t="shared" si="51"/>
        <v>7</v>
      </c>
      <c r="C560" s="11" t="s">
        <v>262</v>
      </c>
      <c r="D560" s="9">
        <v>78</v>
      </c>
      <c r="E560" s="9" t="s">
        <v>221</v>
      </c>
      <c r="F560" t="str">
        <f t="shared" si="52"/>
        <v>#gun_qiulong.png</v>
      </c>
      <c r="G560">
        <v>5</v>
      </c>
      <c r="H560" s="5" t="s">
        <v>108</v>
      </c>
      <c r="I560" s="9">
        <v>347557</v>
      </c>
      <c r="J560">
        <v>1</v>
      </c>
      <c r="K560" s="9">
        <v>80</v>
      </c>
      <c r="L560" t="s">
        <v>111</v>
      </c>
      <c r="N560">
        <v>0</v>
      </c>
      <c r="O560">
        <f>VLOOKUP(B560,Sheet1!A:G,7,0)</f>
        <v>4</v>
      </c>
      <c r="P560">
        <f>[1]装备属性分配!$G182</f>
        <v>22529</v>
      </c>
      <c r="Q560">
        <f t="shared" si="49"/>
        <v>4</v>
      </c>
      <c r="R560">
        <f t="shared" si="47"/>
        <v>271</v>
      </c>
      <c r="T560">
        <f t="shared" si="50"/>
        <v>1</v>
      </c>
      <c r="U560">
        <f>ROUND(P560*VLOOKUP(O560,[1]期望属性!$E$23:$F$38,2,0),0)</f>
        <v>22529</v>
      </c>
    </row>
    <row r="561" spans="1:21" x14ac:dyDescent="0.15">
      <c r="A561">
        <f t="shared" si="48"/>
        <v>7079</v>
      </c>
      <c r="B561">
        <f t="shared" si="51"/>
        <v>7</v>
      </c>
      <c r="C561" s="11" t="s">
        <v>262</v>
      </c>
      <c r="D561" s="9">
        <v>79</v>
      </c>
      <c r="E561" s="9" t="s">
        <v>221</v>
      </c>
      <c r="F561" t="str">
        <f t="shared" si="52"/>
        <v>#gun_qiulong.png</v>
      </c>
      <c r="G561">
        <v>5</v>
      </c>
      <c r="H561" s="5" t="s">
        <v>108</v>
      </c>
      <c r="I561" s="9">
        <v>358348</v>
      </c>
      <c r="J561">
        <v>1</v>
      </c>
      <c r="K561" s="9">
        <v>80</v>
      </c>
      <c r="L561" t="s">
        <v>111</v>
      </c>
      <c r="N561">
        <v>0</v>
      </c>
      <c r="O561">
        <f>VLOOKUP(B561,Sheet1!A:G,7,0)</f>
        <v>4</v>
      </c>
      <c r="P561">
        <f>[1]装备属性分配!$G183</f>
        <v>22800</v>
      </c>
      <c r="Q561">
        <f t="shared" si="49"/>
        <v>4</v>
      </c>
      <c r="R561">
        <f t="shared" si="47"/>
        <v>3156</v>
      </c>
      <c r="T561">
        <f t="shared" si="50"/>
        <v>1</v>
      </c>
      <c r="U561">
        <f>ROUND(P561*VLOOKUP(O561,[1]期望属性!$E$23:$F$38,2,0),0)</f>
        <v>22800</v>
      </c>
    </row>
    <row r="562" spans="1:21" x14ac:dyDescent="0.15">
      <c r="A562">
        <f t="shared" si="48"/>
        <v>7080</v>
      </c>
      <c r="B562">
        <f t="shared" si="51"/>
        <v>7</v>
      </c>
      <c r="C562" s="11" t="s">
        <v>262</v>
      </c>
      <c r="D562" s="9">
        <v>80</v>
      </c>
      <c r="E562" s="9" t="s">
        <v>221</v>
      </c>
      <c r="F562" t="str">
        <f t="shared" si="52"/>
        <v>#gun_qiulong.png</v>
      </c>
      <c r="G562">
        <v>5</v>
      </c>
      <c r="H562" s="5" t="s">
        <v>108</v>
      </c>
      <c r="I562" s="9">
        <v>369331</v>
      </c>
      <c r="K562" s="9"/>
      <c r="L562" t="s">
        <v>111</v>
      </c>
      <c r="N562">
        <v>0</v>
      </c>
      <c r="O562">
        <f>VLOOKUP(B562,Sheet1!A:G,7,0)</f>
        <v>4</v>
      </c>
      <c r="P562">
        <f>[1]装备属性分配!$G184</f>
        <v>25956</v>
      </c>
      <c r="Q562">
        <f t="shared" si="49"/>
        <v>4</v>
      </c>
      <c r="R562">
        <f t="shared" si="47"/>
        <v>0</v>
      </c>
      <c r="T562">
        <f t="shared" si="50"/>
        <v>1</v>
      </c>
      <c r="U562">
        <f>ROUND(P562*VLOOKUP(O562,[1]期望属性!$E$23:$F$38,2,0),0)</f>
        <v>25956</v>
      </c>
    </row>
    <row r="563" spans="1:21" x14ac:dyDescent="0.15">
      <c r="A563">
        <f t="shared" si="48"/>
        <v>8001</v>
      </c>
      <c r="B563">
        <f t="shared" si="51"/>
        <v>8</v>
      </c>
      <c r="C563" s="11" t="s">
        <v>214</v>
      </c>
      <c r="D563" s="9">
        <v>1</v>
      </c>
      <c r="E563" s="9" t="s">
        <v>125</v>
      </c>
      <c r="F563" t="s">
        <v>98</v>
      </c>
      <c r="G563">
        <v>1</v>
      </c>
      <c r="H563" s="5" t="s">
        <v>108</v>
      </c>
      <c r="I563" s="9">
        <v>10</v>
      </c>
      <c r="J563">
        <v>1</v>
      </c>
      <c r="K563" s="9">
        <v>1</v>
      </c>
      <c r="L563" t="s">
        <v>111</v>
      </c>
      <c r="N563">
        <v>0</v>
      </c>
      <c r="O563">
        <f>VLOOKUP(B563,Sheet1!A:G,7,0)</f>
        <v>4</v>
      </c>
      <c r="P563">
        <f>[1]装备属性分配!$G105</f>
        <v>203</v>
      </c>
      <c r="Q563">
        <f t="shared" si="49"/>
        <v>4</v>
      </c>
      <c r="R563">
        <f t="shared" si="47"/>
        <v>34</v>
      </c>
      <c r="T563">
        <f t="shared" si="50"/>
        <v>1</v>
      </c>
      <c r="U563">
        <f>ROUND(P563*VLOOKUP(O563,[1]期望属性!$E$23:$F$38,2,0),0)</f>
        <v>203</v>
      </c>
    </row>
    <row r="564" spans="1:21" x14ac:dyDescent="0.15">
      <c r="A564">
        <f t="shared" si="48"/>
        <v>8002</v>
      </c>
      <c r="B564">
        <f t="shared" si="51"/>
        <v>8</v>
      </c>
      <c r="C564" s="11" t="s">
        <v>214</v>
      </c>
      <c r="D564" s="9">
        <v>2</v>
      </c>
      <c r="E564" s="9" t="s">
        <v>125</v>
      </c>
      <c r="F564" t="s">
        <v>98</v>
      </c>
      <c r="G564">
        <v>1</v>
      </c>
      <c r="H564" s="5" t="s">
        <v>108</v>
      </c>
      <c r="I564" s="9">
        <v>52</v>
      </c>
      <c r="J564">
        <v>1</v>
      </c>
      <c r="K564" s="9">
        <v>1</v>
      </c>
      <c r="L564" t="s">
        <v>111</v>
      </c>
      <c r="N564">
        <v>0</v>
      </c>
      <c r="O564">
        <f>VLOOKUP(B564,Sheet1!A:G,7,0)</f>
        <v>4</v>
      </c>
      <c r="P564">
        <f>[1]装备属性分配!$G106</f>
        <v>237</v>
      </c>
      <c r="Q564">
        <f t="shared" si="49"/>
        <v>4</v>
      </c>
      <c r="R564">
        <f t="shared" si="47"/>
        <v>34</v>
      </c>
      <c r="T564">
        <f t="shared" si="50"/>
        <v>1</v>
      </c>
      <c r="U564">
        <f>ROUND(P564*VLOOKUP(O564,[1]期望属性!$E$23:$F$38,2,0),0)</f>
        <v>237</v>
      </c>
    </row>
    <row r="565" spans="1:21" x14ac:dyDescent="0.15">
      <c r="A565">
        <f t="shared" si="48"/>
        <v>8003</v>
      </c>
      <c r="B565">
        <f t="shared" si="51"/>
        <v>8</v>
      </c>
      <c r="C565" s="11" t="s">
        <v>214</v>
      </c>
      <c r="D565" s="9">
        <v>3</v>
      </c>
      <c r="E565" s="9" t="s">
        <v>125</v>
      </c>
      <c r="F565" t="s">
        <v>98</v>
      </c>
      <c r="G565">
        <v>1</v>
      </c>
      <c r="H565" s="5" t="s">
        <v>108</v>
      </c>
      <c r="I565" s="9">
        <v>139</v>
      </c>
      <c r="J565">
        <v>1</v>
      </c>
      <c r="K565" s="9">
        <v>1</v>
      </c>
      <c r="L565" t="s">
        <v>111</v>
      </c>
      <c r="N565">
        <v>0</v>
      </c>
      <c r="O565">
        <f>VLOOKUP(B565,Sheet1!A:G,7,0)</f>
        <v>4</v>
      </c>
      <c r="P565">
        <f>[1]装备属性分配!$G107</f>
        <v>271</v>
      </c>
      <c r="Q565">
        <f t="shared" si="49"/>
        <v>4</v>
      </c>
      <c r="R565">
        <f t="shared" si="47"/>
        <v>34</v>
      </c>
      <c r="T565">
        <f t="shared" si="50"/>
        <v>1</v>
      </c>
      <c r="U565">
        <f>ROUND(P565*VLOOKUP(O565,[1]期望属性!$E$23:$F$38,2,0),0)</f>
        <v>271</v>
      </c>
    </row>
    <row r="566" spans="1:21" x14ac:dyDescent="0.15">
      <c r="A566">
        <f t="shared" si="48"/>
        <v>8004</v>
      </c>
      <c r="B566">
        <f t="shared" si="51"/>
        <v>8</v>
      </c>
      <c r="C566" s="11" t="s">
        <v>214</v>
      </c>
      <c r="D566" s="9">
        <v>4</v>
      </c>
      <c r="E566" s="9" t="s">
        <v>125</v>
      </c>
      <c r="F566" t="s">
        <v>98</v>
      </c>
      <c r="G566">
        <v>1</v>
      </c>
      <c r="H566" s="5" t="s">
        <v>108</v>
      </c>
      <c r="I566" s="9">
        <v>278</v>
      </c>
      <c r="J566">
        <v>1</v>
      </c>
      <c r="K566" s="9">
        <v>1</v>
      </c>
      <c r="L566" t="s">
        <v>111</v>
      </c>
      <c r="N566">
        <v>0</v>
      </c>
      <c r="O566">
        <f>VLOOKUP(B566,Sheet1!A:G,7,0)</f>
        <v>4</v>
      </c>
      <c r="P566">
        <f>[1]装备属性分配!$G108</f>
        <v>305</v>
      </c>
      <c r="Q566">
        <f t="shared" si="49"/>
        <v>4</v>
      </c>
      <c r="R566">
        <f t="shared" si="47"/>
        <v>34</v>
      </c>
      <c r="T566">
        <f t="shared" si="50"/>
        <v>1</v>
      </c>
      <c r="U566">
        <f>ROUND(P566*VLOOKUP(O566,[1]期望属性!$E$23:$F$38,2,0),0)</f>
        <v>305</v>
      </c>
    </row>
    <row r="567" spans="1:21" x14ac:dyDescent="0.15">
      <c r="A567">
        <f t="shared" si="48"/>
        <v>8005</v>
      </c>
      <c r="B567">
        <f t="shared" si="51"/>
        <v>8</v>
      </c>
      <c r="C567" s="11" t="s">
        <v>214</v>
      </c>
      <c r="D567" s="9">
        <v>5</v>
      </c>
      <c r="E567" s="9" t="s">
        <v>125</v>
      </c>
      <c r="F567" t="s">
        <v>98</v>
      </c>
      <c r="G567">
        <v>1</v>
      </c>
      <c r="H567" s="5" t="s">
        <v>108</v>
      </c>
      <c r="I567" s="9">
        <v>475</v>
      </c>
      <c r="J567">
        <v>1</v>
      </c>
      <c r="K567" s="9">
        <v>1</v>
      </c>
      <c r="L567" t="s">
        <v>111</v>
      </c>
      <c r="N567">
        <v>0</v>
      </c>
      <c r="O567">
        <f>VLOOKUP(B567,Sheet1!A:G,7,0)</f>
        <v>4</v>
      </c>
      <c r="P567">
        <f>[1]装备属性分配!$G109</f>
        <v>339</v>
      </c>
      <c r="Q567">
        <f t="shared" si="49"/>
        <v>4</v>
      </c>
      <c r="R567">
        <f t="shared" si="47"/>
        <v>34</v>
      </c>
      <c r="T567">
        <f t="shared" si="50"/>
        <v>1</v>
      </c>
      <c r="U567">
        <f>ROUND(P567*VLOOKUP(O567,[1]期望属性!$E$23:$F$38,2,0),0)</f>
        <v>339</v>
      </c>
    </row>
    <row r="568" spans="1:21" x14ac:dyDescent="0.15">
      <c r="A568">
        <f t="shared" si="48"/>
        <v>8006</v>
      </c>
      <c r="B568">
        <f t="shared" si="51"/>
        <v>8</v>
      </c>
      <c r="C568" s="11" t="s">
        <v>214</v>
      </c>
      <c r="D568" s="9">
        <v>6</v>
      </c>
      <c r="E568" s="9" t="s">
        <v>125</v>
      </c>
      <c r="F568" t="s">
        <v>98</v>
      </c>
      <c r="G568">
        <v>1</v>
      </c>
      <c r="H568" s="5" t="s">
        <v>108</v>
      </c>
      <c r="I568" s="9">
        <v>737</v>
      </c>
      <c r="J568">
        <v>1</v>
      </c>
      <c r="K568" s="9">
        <v>1</v>
      </c>
      <c r="L568" t="s">
        <v>111</v>
      </c>
      <c r="N568">
        <v>0</v>
      </c>
      <c r="O568">
        <f>VLOOKUP(B568,Sheet1!A:G,7,0)</f>
        <v>4</v>
      </c>
      <c r="P568">
        <f>[1]装备属性分配!$G110</f>
        <v>373</v>
      </c>
      <c r="Q568">
        <f t="shared" si="49"/>
        <v>4</v>
      </c>
      <c r="R568">
        <f t="shared" si="47"/>
        <v>34</v>
      </c>
      <c r="T568">
        <f t="shared" si="50"/>
        <v>1</v>
      </c>
      <c r="U568">
        <f>ROUND(P568*VLOOKUP(O568,[1]期望属性!$E$23:$F$38,2,0),0)</f>
        <v>373</v>
      </c>
    </row>
    <row r="569" spans="1:21" x14ac:dyDescent="0.15">
      <c r="A569">
        <f t="shared" si="48"/>
        <v>8007</v>
      </c>
      <c r="B569">
        <f t="shared" si="51"/>
        <v>8</v>
      </c>
      <c r="C569" s="11" t="s">
        <v>214</v>
      </c>
      <c r="D569" s="9">
        <v>7</v>
      </c>
      <c r="E569" s="9" t="s">
        <v>125</v>
      </c>
      <c r="F569" t="s">
        <v>98</v>
      </c>
      <c r="G569">
        <v>1</v>
      </c>
      <c r="H569" s="5" t="s">
        <v>108</v>
      </c>
      <c r="I569" s="9">
        <v>1067</v>
      </c>
      <c r="J569">
        <v>1</v>
      </c>
      <c r="K569" s="9">
        <v>1</v>
      </c>
      <c r="L569" t="s">
        <v>111</v>
      </c>
      <c r="N569">
        <v>0</v>
      </c>
      <c r="O569">
        <f>VLOOKUP(B569,Sheet1!A:G,7,0)</f>
        <v>4</v>
      </c>
      <c r="P569">
        <f>[1]装备属性分配!$G111</f>
        <v>407</v>
      </c>
      <c r="Q569">
        <f t="shared" si="49"/>
        <v>4</v>
      </c>
      <c r="R569">
        <f t="shared" si="47"/>
        <v>34</v>
      </c>
      <c r="T569">
        <f t="shared" si="50"/>
        <v>1</v>
      </c>
      <c r="U569">
        <f>ROUND(P569*VLOOKUP(O569,[1]期望属性!$E$23:$F$38,2,0),0)</f>
        <v>407</v>
      </c>
    </row>
    <row r="570" spans="1:21" x14ac:dyDescent="0.15">
      <c r="A570">
        <f t="shared" si="48"/>
        <v>8008</v>
      </c>
      <c r="B570">
        <f t="shared" si="51"/>
        <v>8</v>
      </c>
      <c r="C570" s="11" t="s">
        <v>214</v>
      </c>
      <c r="D570" s="9">
        <v>8</v>
      </c>
      <c r="E570" s="9" t="s">
        <v>125</v>
      </c>
      <c r="F570" t="s">
        <v>98</v>
      </c>
      <c r="G570">
        <v>1</v>
      </c>
      <c r="H570" s="5" t="s">
        <v>108</v>
      </c>
      <c r="I570" s="9">
        <v>1470</v>
      </c>
      <c r="J570">
        <v>1</v>
      </c>
      <c r="K570" s="9">
        <v>1</v>
      </c>
      <c r="L570" t="s">
        <v>111</v>
      </c>
      <c r="N570">
        <v>0</v>
      </c>
      <c r="O570">
        <f>VLOOKUP(B570,Sheet1!A:G,7,0)</f>
        <v>4</v>
      </c>
      <c r="P570">
        <f>[1]装备属性分配!$G112</f>
        <v>441</v>
      </c>
      <c r="Q570">
        <f t="shared" si="49"/>
        <v>4</v>
      </c>
      <c r="R570">
        <f t="shared" si="47"/>
        <v>34</v>
      </c>
      <c r="T570">
        <f t="shared" si="50"/>
        <v>1</v>
      </c>
      <c r="U570">
        <f>ROUND(P570*VLOOKUP(O570,[1]期望属性!$E$23:$F$38,2,0),0)</f>
        <v>441</v>
      </c>
    </row>
    <row r="571" spans="1:21" x14ac:dyDescent="0.15">
      <c r="A571">
        <f t="shared" si="48"/>
        <v>8009</v>
      </c>
      <c r="B571">
        <f t="shared" si="51"/>
        <v>8</v>
      </c>
      <c r="C571" s="11" t="s">
        <v>214</v>
      </c>
      <c r="D571" s="9">
        <v>9</v>
      </c>
      <c r="E571" s="9" t="s">
        <v>125</v>
      </c>
      <c r="F571" t="s">
        <v>98</v>
      </c>
      <c r="G571">
        <v>1</v>
      </c>
      <c r="H571" s="5" t="s">
        <v>108</v>
      </c>
      <c r="I571" s="9">
        <v>1950</v>
      </c>
      <c r="J571">
        <v>1</v>
      </c>
      <c r="K571" s="9">
        <v>1</v>
      </c>
      <c r="L571" t="s">
        <v>111</v>
      </c>
      <c r="N571">
        <v>0</v>
      </c>
      <c r="O571">
        <f>VLOOKUP(B571,Sheet1!A:G,7,0)</f>
        <v>4</v>
      </c>
      <c r="P571">
        <f>[1]装备属性分配!$G113</f>
        <v>475</v>
      </c>
      <c r="Q571">
        <f t="shared" si="49"/>
        <v>4</v>
      </c>
      <c r="R571">
        <f t="shared" si="47"/>
        <v>33</v>
      </c>
      <c r="T571">
        <f t="shared" si="50"/>
        <v>1</v>
      </c>
      <c r="U571">
        <f>ROUND(P571*VLOOKUP(O571,[1]期望属性!$E$23:$F$38,2,0),0)</f>
        <v>475</v>
      </c>
    </row>
    <row r="572" spans="1:21" x14ac:dyDescent="0.15">
      <c r="A572">
        <f t="shared" si="48"/>
        <v>8010</v>
      </c>
      <c r="B572">
        <f t="shared" si="51"/>
        <v>8</v>
      </c>
      <c r="C572" s="11" t="s">
        <v>214</v>
      </c>
      <c r="D572" s="9">
        <v>10</v>
      </c>
      <c r="E572" s="9" t="s">
        <v>126</v>
      </c>
      <c r="F572" t="s">
        <v>98</v>
      </c>
      <c r="G572">
        <v>1</v>
      </c>
      <c r="H572" s="5" t="s">
        <v>108</v>
      </c>
      <c r="I572" s="9">
        <v>2511</v>
      </c>
      <c r="J572">
        <v>1001</v>
      </c>
      <c r="K572" s="9">
        <f>M572</f>
        <v>10</v>
      </c>
      <c r="L572">
        <v>1002</v>
      </c>
      <c r="M572" s="9">
        <v>10</v>
      </c>
      <c r="N572">
        <v>1</v>
      </c>
      <c r="O572">
        <f>VLOOKUP(B572,Sheet1!A:G,7,0)</f>
        <v>4</v>
      </c>
      <c r="P572">
        <f>[1]装备属性分配!$G114</f>
        <v>508</v>
      </c>
      <c r="Q572">
        <f t="shared" si="49"/>
        <v>4</v>
      </c>
      <c r="R572">
        <f t="shared" si="47"/>
        <v>577</v>
      </c>
      <c r="T572">
        <f t="shared" si="50"/>
        <v>1</v>
      </c>
      <c r="U572">
        <f>ROUND(P572*VLOOKUP(O572,[1]期望属性!$E$23:$F$38,2,0),0)</f>
        <v>508</v>
      </c>
    </row>
    <row r="573" spans="1:21" x14ac:dyDescent="0.15">
      <c r="A573">
        <f t="shared" si="48"/>
        <v>8011</v>
      </c>
      <c r="B573">
        <f t="shared" si="51"/>
        <v>8</v>
      </c>
      <c r="C573" s="11" t="s">
        <v>214</v>
      </c>
      <c r="D573" s="9">
        <v>11</v>
      </c>
      <c r="E573" s="9" t="s">
        <v>126</v>
      </c>
      <c r="F573" t="s">
        <v>98</v>
      </c>
      <c r="G573">
        <v>2</v>
      </c>
      <c r="H573" s="5" t="s">
        <v>108</v>
      </c>
      <c r="I573" s="9">
        <v>3157</v>
      </c>
      <c r="J573">
        <v>1</v>
      </c>
      <c r="K573" s="9">
        <v>2</v>
      </c>
      <c r="L573" t="s">
        <v>111</v>
      </c>
      <c r="M573" s="9"/>
      <c r="N573">
        <v>0</v>
      </c>
      <c r="O573">
        <f>VLOOKUP(B573,Sheet1!A:G,7,0)</f>
        <v>4</v>
      </c>
      <c r="P573">
        <f>[1]装备属性分配!$G115</f>
        <v>1085</v>
      </c>
      <c r="Q573">
        <f t="shared" si="49"/>
        <v>4</v>
      </c>
      <c r="R573">
        <f t="shared" si="47"/>
        <v>68</v>
      </c>
      <c r="T573">
        <f t="shared" si="50"/>
        <v>1</v>
      </c>
      <c r="U573">
        <f>ROUND(P573*VLOOKUP(O573,[1]期望属性!$E$23:$F$38,2,0),0)</f>
        <v>1085</v>
      </c>
    </row>
    <row r="574" spans="1:21" x14ac:dyDescent="0.15">
      <c r="A574">
        <f t="shared" si="48"/>
        <v>8012</v>
      </c>
      <c r="B574">
        <f t="shared" si="51"/>
        <v>8</v>
      </c>
      <c r="C574" s="11" t="s">
        <v>214</v>
      </c>
      <c r="D574" s="9">
        <v>12</v>
      </c>
      <c r="E574" s="9" t="s">
        <v>126</v>
      </c>
      <c r="F574" t="s">
        <v>98</v>
      </c>
      <c r="G574">
        <v>2</v>
      </c>
      <c r="H574" s="5" t="s">
        <v>108</v>
      </c>
      <c r="I574" s="9">
        <v>3890</v>
      </c>
      <c r="J574">
        <v>1</v>
      </c>
      <c r="K574" s="9">
        <v>2</v>
      </c>
      <c r="L574" t="s">
        <v>111</v>
      </c>
      <c r="M574" s="9"/>
      <c r="N574">
        <v>0</v>
      </c>
      <c r="O574">
        <f>VLOOKUP(B574,Sheet1!A:G,7,0)</f>
        <v>4</v>
      </c>
      <c r="P574">
        <f>[1]装备属性分配!$G116</f>
        <v>1153</v>
      </c>
      <c r="Q574">
        <f t="shared" si="49"/>
        <v>4</v>
      </c>
      <c r="R574">
        <f t="shared" si="47"/>
        <v>68</v>
      </c>
      <c r="T574">
        <f t="shared" si="50"/>
        <v>1</v>
      </c>
      <c r="U574">
        <f>ROUND(P574*VLOOKUP(O574,[1]期望属性!$E$23:$F$38,2,0),0)</f>
        <v>1153</v>
      </c>
    </row>
    <row r="575" spans="1:21" x14ac:dyDescent="0.15">
      <c r="A575">
        <f t="shared" si="48"/>
        <v>8013</v>
      </c>
      <c r="B575">
        <f t="shared" si="51"/>
        <v>8</v>
      </c>
      <c r="C575" s="11" t="s">
        <v>214</v>
      </c>
      <c r="D575" s="9">
        <v>13</v>
      </c>
      <c r="E575" s="9" t="s">
        <v>126</v>
      </c>
      <c r="F575" t="s">
        <v>98</v>
      </c>
      <c r="G575">
        <v>2</v>
      </c>
      <c r="H575" s="5" t="s">
        <v>108</v>
      </c>
      <c r="I575" s="9">
        <v>4714</v>
      </c>
      <c r="J575">
        <v>1</v>
      </c>
      <c r="K575" s="9">
        <v>2</v>
      </c>
      <c r="L575" t="s">
        <v>111</v>
      </c>
      <c r="M575" s="9"/>
      <c r="N575">
        <v>0</v>
      </c>
      <c r="O575">
        <f>VLOOKUP(B575,Sheet1!A:G,7,0)</f>
        <v>4</v>
      </c>
      <c r="P575">
        <f>[1]装备属性分配!$G117</f>
        <v>1221</v>
      </c>
      <c r="Q575">
        <f t="shared" si="49"/>
        <v>4</v>
      </c>
      <c r="R575">
        <f t="shared" si="47"/>
        <v>68</v>
      </c>
      <c r="T575">
        <f t="shared" si="50"/>
        <v>1</v>
      </c>
      <c r="U575">
        <f>ROUND(P575*VLOOKUP(O575,[1]期望属性!$E$23:$F$38,2,0),0)</f>
        <v>1221</v>
      </c>
    </row>
    <row r="576" spans="1:21" x14ac:dyDescent="0.15">
      <c r="A576">
        <f t="shared" si="48"/>
        <v>8014</v>
      </c>
      <c r="B576">
        <f t="shared" si="51"/>
        <v>8</v>
      </c>
      <c r="C576" s="11" t="s">
        <v>214</v>
      </c>
      <c r="D576" s="9">
        <v>14</v>
      </c>
      <c r="E576" s="9" t="s">
        <v>126</v>
      </c>
      <c r="F576" t="s">
        <v>98</v>
      </c>
      <c r="G576">
        <v>2</v>
      </c>
      <c r="H576" s="5" t="s">
        <v>108</v>
      </c>
      <c r="I576" s="9">
        <v>5632</v>
      </c>
      <c r="J576">
        <v>1</v>
      </c>
      <c r="K576" s="9">
        <v>2</v>
      </c>
      <c r="L576" t="s">
        <v>111</v>
      </c>
      <c r="M576" s="9"/>
      <c r="N576">
        <v>0</v>
      </c>
      <c r="O576">
        <f>VLOOKUP(B576,Sheet1!A:G,7,0)</f>
        <v>4</v>
      </c>
      <c r="P576">
        <f>[1]装备属性分配!$G118</f>
        <v>1289</v>
      </c>
      <c r="Q576">
        <f t="shared" si="49"/>
        <v>4</v>
      </c>
      <c r="R576">
        <f t="shared" si="47"/>
        <v>68</v>
      </c>
      <c r="T576">
        <f t="shared" si="50"/>
        <v>1</v>
      </c>
      <c r="U576">
        <f>ROUND(P576*VLOOKUP(O576,[1]期望属性!$E$23:$F$38,2,0),0)</f>
        <v>1289</v>
      </c>
    </row>
    <row r="577" spans="1:21" x14ac:dyDescent="0.15">
      <c r="A577">
        <f t="shared" si="48"/>
        <v>8015</v>
      </c>
      <c r="B577">
        <f t="shared" si="51"/>
        <v>8</v>
      </c>
      <c r="C577" s="11" t="s">
        <v>214</v>
      </c>
      <c r="D577" s="9">
        <v>15</v>
      </c>
      <c r="E577" s="9" t="s">
        <v>126</v>
      </c>
      <c r="F577" t="s">
        <v>98</v>
      </c>
      <c r="G577">
        <v>2</v>
      </c>
      <c r="H577" s="5" t="s">
        <v>108</v>
      </c>
      <c r="I577" s="9">
        <v>6646</v>
      </c>
      <c r="J577">
        <v>1</v>
      </c>
      <c r="K577" s="9">
        <v>2</v>
      </c>
      <c r="L577" t="s">
        <v>111</v>
      </c>
      <c r="M577" s="9"/>
      <c r="N577">
        <v>0</v>
      </c>
      <c r="O577">
        <f>VLOOKUP(B577,Sheet1!A:G,7,0)</f>
        <v>4</v>
      </c>
      <c r="P577">
        <f>[1]装备属性分配!$G119</f>
        <v>1357</v>
      </c>
      <c r="Q577">
        <f t="shared" si="49"/>
        <v>4</v>
      </c>
      <c r="R577">
        <f t="shared" si="47"/>
        <v>68</v>
      </c>
      <c r="T577">
        <f t="shared" si="50"/>
        <v>1</v>
      </c>
      <c r="U577">
        <f>ROUND(P577*VLOOKUP(O577,[1]期望属性!$E$23:$F$38,2,0),0)</f>
        <v>1357</v>
      </c>
    </row>
    <row r="578" spans="1:21" x14ac:dyDescent="0.15">
      <c r="A578">
        <f t="shared" si="48"/>
        <v>8016</v>
      </c>
      <c r="B578">
        <f t="shared" si="51"/>
        <v>8</v>
      </c>
      <c r="C578" s="11" t="s">
        <v>214</v>
      </c>
      <c r="D578" s="9">
        <v>16</v>
      </c>
      <c r="E578" s="9" t="s">
        <v>126</v>
      </c>
      <c r="F578" t="s">
        <v>98</v>
      </c>
      <c r="G578">
        <v>2</v>
      </c>
      <c r="H578" s="5" t="s">
        <v>108</v>
      </c>
      <c r="I578" s="9">
        <v>7760</v>
      </c>
      <c r="J578">
        <v>1</v>
      </c>
      <c r="K578" s="9">
        <v>2</v>
      </c>
      <c r="L578" t="s">
        <v>111</v>
      </c>
      <c r="M578" s="9"/>
      <c r="N578">
        <v>0</v>
      </c>
      <c r="O578">
        <f>VLOOKUP(B578,Sheet1!A:G,7,0)</f>
        <v>4</v>
      </c>
      <c r="P578">
        <f>[1]装备属性分配!$G120</f>
        <v>1425</v>
      </c>
      <c r="Q578">
        <f t="shared" si="49"/>
        <v>4</v>
      </c>
      <c r="R578">
        <f t="shared" si="47"/>
        <v>67</v>
      </c>
      <c r="T578">
        <f t="shared" si="50"/>
        <v>1</v>
      </c>
      <c r="U578">
        <f>ROUND(P578*VLOOKUP(O578,[1]期望属性!$E$23:$F$38,2,0),0)</f>
        <v>1425</v>
      </c>
    </row>
    <row r="579" spans="1:21" x14ac:dyDescent="0.15">
      <c r="A579">
        <f t="shared" si="48"/>
        <v>8017</v>
      </c>
      <c r="B579">
        <f t="shared" si="51"/>
        <v>8</v>
      </c>
      <c r="C579" s="11" t="s">
        <v>214</v>
      </c>
      <c r="D579" s="9">
        <v>17</v>
      </c>
      <c r="E579" s="9" t="s">
        <v>126</v>
      </c>
      <c r="F579" t="s">
        <v>98</v>
      </c>
      <c r="G579">
        <v>2</v>
      </c>
      <c r="H579" s="5" t="s">
        <v>108</v>
      </c>
      <c r="I579" s="9">
        <v>8975</v>
      </c>
      <c r="J579">
        <v>1</v>
      </c>
      <c r="K579" s="9">
        <v>2</v>
      </c>
      <c r="L579" t="s">
        <v>111</v>
      </c>
      <c r="M579" s="9"/>
      <c r="N579">
        <v>0</v>
      </c>
      <c r="O579">
        <f>VLOOKUP(B579,Sheet1!A:G,7,0)</f>
        <v>4</v>
      </c>
      <c r="P579">
        <f>[1]装备属性分配!$G121</f>
        <v>1492</v>
      </c>
      <c r="Q579">
        <f t="shared" si="49"/>
        <v>4</v>
      </c>
      <c r="R579">
        <f t="shared" ref="R579:R642" si="53">IF(P579="","",MAX((P580-P579),0))</f>
        <v>68</v>
      </c>
      <c r="T579">
        <f t="shared" si="50"/>
        <v>1</v>
      </c>
      <c r="U579">
        <f>ROUND(P579*VLOOKUP(O579,[1]期望属性!$E$23:$F$38,2,0),0)</f>
        <v>1492</v>
      </c>
    </row>
    <row r="580" spans="1:21" x14ac:dyDescent="0.15">
      <c r="A580">
        <f t="shared" ref="A580:A642" si="54">B580*1000+D580</f>
        <v>8018</v>
      </c>
      <c r="B580">
        <f t="shared" si="51"/>
        <v>8</v>
      </c>
      <c r="C580" s="11" t="s">
        <v>214</v>
      </c>
      <c r="D580" s="9">
        <v>18</v>
      </c>
      <c r="E580" s="9" t="s">
        <v>126</v>
      </c>
      <c r="F580" t="s">
        <v>98</v>
      </c>
      <c r="G580">
        <v>2</v>
      </c>
      <c r="H580" s="5" t="s">
        <v>108</v>
      </c>
      <c r="I580" s="9">
        <v>10295</v>
      </c>
      <c r="J580">
        <v>1</v>
      </c>
      <c r="K580" s="9">
        <v>2</v>
      </c>
      <c r="L580" t="s">
        <v>111</v>
      </c>
      <c r="M580" s="9"/>
      <c r="N580">
        <v>0</v>
      </c>
      <c r="O580">
        <f>VLOOKUP(B580,Sheet1!A:G,7,0)</f>
        <v>4</v>
      </c>
      <c r="P580">
        <f>[1]装备属性分配!$G122</f>
        <v>1560</v>
      </c>
      <c r="Q580">
        <f t="shared" ref="Q580:Q642" si="55">O580</f>
        <v>4</v>
      </c>
      <c r="R580">
        <f t="shared" si="53"/>
        <v>68</v>
      </c>
      <c r="T580">
        <f t="shared" ref="T580:T642" si="56">IF(B580&lt;6,B580+1,1)</f>
        <v>1</v>
      </c>
      <c r="U580">
        <f>ROUND(P580*VLOOKUP(O580,[1]期望属性!$E$23:$F$38,2,0),0)</f>
        <v>1560</v>
      </c>
    </row>
    <row r="581" spans="1:21" x14ac:dyDescent="0.15">
      <c r="A581">
        <f t="shared" si="54"/>
        <v>8019</v>
      </c>
      <c r="B581">
        <f t="shared" si="51"/>
        <v>8</v>
      </c>
      <c r="C581" s="11" t="s">
        <v>214</v>
      </c>
      <c r="D581" s="9">
        <v>19</v>
      </c>
      <c r="E581" s="9" t="s">
        <v>126</v>
      </c>
      <c r="F581" t="s">
        <v>98</v>
      </c>
      <c r="G581">
        <v>2</v>
      </c>
      <c r="H581" s="5" t="s">
        <v>108</v>
      </c>
      <c r="I581" s="9">
        <v>11722</v>
      </c>
      <c r="J581">
        <v>1</v>
      </c>
      <c r="K581" s="9">
        <v>2</v>
      </c>
      <c r="L581" t="s">
        <v>111</v>
      </c>
      <c r="M581" s="9"/>
      <c r="N581">
        <v>0</v>
      </c>
      <c r="O581">
        <f>VLOOKUP(B581,Sheet1!A:G,7,0)</f>
        <v>4</v>
      </c>
      <c r="P581">
        <f>[1]装备属性分配!$G123</f>
        <v>1628</v>
      </c>
      <c r="Q581">
        <f t="shared" si="55"/>
        <v>4</v>
      </c>
      <c r="R581">
        <f t="shared" si="53"/>
        <v>68</v>
      </c>
      <c r="T581">
        <f t="shared" si="56"/>
        <v>1</v>
      </c>
      <c r="U581">
        <f>ROUND(P581*VLOOKUP(O581,[1]期望属性!$E$23:$F$38,2,0),0)</f>
        <v>1628</v>
      </c>
    </row>
    <row r="582" spans="1:21" x14ac:dyDescent="0.15">
      <c r="A582">
        <f t="shared" si="54"/>
        <v>8020</v>
      </c>
      <c r="B582">
        <f t="shared" si="51"/>
        <v>8</v>
      </c>
      <c r="C582" s="11" t="s">
        <v>214</v>
      </c>
      <c r="D582" s="9">
        <v>20</v>
      </c>
      <c r="E582" s="9" t="s">
        <v>127</v>
      </c>
      <c r="F582" t="s">
        <v>98</v>
      </c>
      <c r="G582">
        <v>2</v>
      </c>
      <c r="H582" s="5" t="s">
        <v>108</v>
      </c>
      <c r="I582" s="9">
        <v>13257</v>
      </c>
      <c r="J582">
        <v>2001</v>
      </c>
      <c r="K582" s="9">
        <f>M582</f>
        <v>25</v>
      </c>
      <c r="L582">
        <v>2002</v>
      </c>
      <c r="M582" s="9">
        <v>25</v>
      </c>
      <c r="N582">
        <v>1</v>
      </c>
      <c r="O582">
        <f>VLOOKUP(B582,Sheet1!A:G,7,0)</f>
        <v>4</v>
      </c>
      <c r="P582">
        <f>[1]装备属性分配!$G124</f>
        <v>1696</v>
      </c>
      <c r="Q582">
        <f t="shared" si="55"/>
        <v>4</v>
      </c>
      <c r="R582">
        <f t="shared" si="53"/>
        <v>950</v>
      </c>
      <c r="T582">
        <f t="shared" si="56"/>
        <v>1</v>
      </c>
      <c r="U582">
        <f>ROUND(P582*VLOOKUP(O582,[1]期望属性!$E$23:$F$38,2,0),0)</f>
        <v>1696</v>
      </c>
    </row>
    <row r="583" spans="1:21" x14ac:dyDescent="0.15">
      <c r="A583">
        <f t="shared" si="54"/>
        <v>8021</v>
      </c>
      <c r="B583">
        <f t="shared" si="51"/>
        <v>8</v>
      </c>
      <c r="C583" s="11" t="s">
        <v>214</v>
      </c>
      <c r="D583" s="9">
        <v>21</v>
      </c>
      <c r="E583" s="9" t="s">
        <v>127</v>
      </c>
      <c r="F583" t="s">
        <v>98</v>
      </c>
      <c r="G583">
        <v>3</v>
      </c>
      <c r="H583" s="5" t="s">
        <v>108</v>
      </c>
      <c r="I583" s="9">
        <v>14904</v>
      </c>
      <c r="J583">
        <v>1</v>
      </c>
      <c r="K583" s="9">
        <v>3</v>
      </c>
      <c r="L583" t="s">
        <v>111</v>
      </c>
      <c r="M583" s="9"/>
      <c r="N583">
        <v>0</v>
      </c>
      <c r="O583">
        <f>VLOOKUP(B583,Sheet1!A:G,7,0)</f>
        <v>4</v>
      </c>
      <c r="P583">
        <f>[1]装备属性分配!$G125</f>
        <v>2646</v>
      </c>
      <c r="Q583">
        <f t="shared" si="55"/>
        <v>4</v>
      </c>
      <c r="R583">
        <f t="shared" si="53"/>
        <v>102</v>
      </c>
      <c r="T583">
        <f t="shared" si="56"/>
        <v>1</v>
      </c>
      <c r="U583">
        <f>ROUND(P583*VLOOKUP(O583,[1]期望属性!$E$23:$F$38,2,0),0)</f>
        <v>2646</v>
      </c>
    </row>
    <row r="584" spans="1:21" x14ac:dyDescent="0.15">
      <c r="A584">
        <f t="shared" si="54"/>
        <v>8022</v>
      </c>
      <c r="B584">
        <f t="shared" si="51"/>
        <v>8</v>
      </c>
      <c r="C584" s="11" t="s">
        <v>214</v>
      </c>
      <c r="D584" s="9">
        <v>22</v>
      </c>
      <c r="E584" s="9" t="s">
        <v>127</v>
      </c>
      <c r="F584" t="s">
        <v>98</v>
      </c>
      <c r="G584">
        <v>3</v>
      </c>
      <c r="H584" s="5" t="s">
        <v>108</v>
      </c>
      <c r="I584" s="9">
        <v>16665</v>
      </c>
      <c r="J584">
        <v>1</v>
      </c>
      <c r="K584" s="9">
        <v>3</v>
      </c>
      <c r="L584" t="s">
        <v>111</v>
      </c>
      <c r="M584" s="9"/>
      <c r="N584">
        <v>0</v>
      </c>
      <c r="O584">
        <f>VLOOKUP(B584,Sheet1!A:G,7,0)</f>
        <v>4</v>
      </c>
      <c r="P584">
        <f>[1]装备属性分配!$G126</f>
        <v>2748</v>
      </c>
      <c r="Q584">
        <f t="shared" si="55"/>
        <v>4</v>
      </c>
      <c r="R584">
        <f t="shared" si="53"/>
        <v>102</v>
      </c>
      <c r="T584">
        <f t="shared" si="56"/>
        <v>1</v>
      </c>
      <c r="U584">
        <f>ROUND(P584*VLOOKUP(O584,[1]期望属性!$E$23:$F$38,2,0),0)</f>
        <v>2748</v>
      </c>
    </row>
    <row r="585" spans="1:21" x14ac:dyDescent="0.15">
      <c r="A585">
        <f t="shared" si="54"/>
        <v>8023</v>
      </c>
      <c r="B585">
        <f t="shared" si="51"/>
        <v>8</v>
      </c>
      <c r="C585" s="11" t="s">
        <v>214</v>
      </c>
      <c r="D585" s="9">
        <v>23</v>
      </c>
      <c r="E585" s="9" t="s">
        <v>127</v>
      </c>
      <c r="F585" t="s">
        <v>98</v>
      </c>
      <c r="G585">
        <v>3</v>
      </c>
      <c r="H585" s="5" t="s">
        <v>108</v>
      </c>
      <c r="I585" s="9">
        <v>18541</v>
      </c>
      <c r="J585">
        <v>1</v>
      </c>
      <c r="K585" s="9">
        <v>3</v>
      </c>
      <c r="L585" t="s">
        <v>111</v>
      </c>
      <c r="M585" s="9"/>
      <c r="N585">
        <v>0</v>
      </c>
      <c r="O585">
        <f>VLOOKUP(B585,Sheet1!A:G,7,0)</f>
        <v>4</v>
      </c>
      <c r="P585">
        <f>[1]装备属性分配!$G127</f>
        <v>2850</v>
      </c>
      <c r="Q585">
        <f t="shared" si="55"/>
        <v>4</v>
      </c>
      <c r="R585">
        <f t="shared" si="53"/>
        <v>101</v>
      </c>
      <c r="T585">
        <f t="shared" si="56"/>
        <v>1</v>
      </c>
      <c r="U585">
        <f>ROUND(P585*VLOOKUP(O585,[1]期望属性!$E$23:$F$38,2,0),0)</f>
        <v>2850</v>
      </c>
    </row>
    <row r="586" spans="1:21" x14ac:dyDescent="0.15">
      <c r="A586">
        <f t="shared" si="54"/>
        <v>8024</v>
      </c>
      <c r="B586">
        <f t="shared" si="51"/>
        <v>8</v>
      </c>
      <c r="C586" s="11" t="s">
        <v>214</v>
      </c>
      <c r="D586" s="9">
        <v>24</v>
      </c>
      <c r="E586" s="9" t="s">
        <v>127</v>
      </c>
      <c r="F586" t="s">
        <v>98</v>
      </c>
      <c r="G586">
        <v>3</v>
      </c>
      <c r="H586" s="5" t="s">
        <v>108</v>
      </c>
      <c r="I586" s="9">
        <v>20535</v>
      </c>
      <c r="J586">
        <v>1</v>
      </c>
      <c r="K586" s="9">
        <v>3</v>
      </c>
      <c r="L586" t="s">
        <v>111</v>
      </c>
      <c r="M586" s="9"/>
      <c r="N586">
        <v>0</v>
      </c>
      <c r="O586">
        <f>VLOOKUP(B586,Sheet1!A:G,7,0)</f>
        <v>4</v>
      </c>
      <c r="P586">
        <f>[1]装备属性分配!$G128</f>
        <v>2951</v>
      </c>
      <c r="Q586">
        <f t="shared" si="55"/>
        <v>4</v>
      </c>
      <c r="R586">
        <f t="shared" si="53"/>
        <v>102</v>
      </c>
      <c r="T586">
        <f t="shared" si="56"/>
        <v>1</v>
      </c>
      <c r="U586">
        <f>ROUND(P586*VLOOKUP(O586,[1]期望属性!$E$23:$F$38,2,0),0)</f>
        <v>2951</v>
      </c>
    </row>
    <row r="587" spans="1:21" x14ac:dyDescent="0.15">
      <c r="A587">
        <f t="shared" si="54"/>
        <v>8025</v>
      </c>
      <c r="B587">
        <f t="shared" si="51"/>
        <v>8</v>
      </c>
      <c r="C587" s="11" t="s">
        <v>214</v>
      </c>
      <c r="D587" s="9">
        <v>25</v>
      </c>
      <c r="E587" s="9" t="s">
        <v>127</v>
      </c>
      <c r="F587" t="s">
        <v>98</v>
      </c>
      <c r="G587">
        <v>3</v>
      </c>
      <c r="H587" s="5" t="s">
        <v>108</v>
      </c>
      <c r="I587" s="9">
        <v>22649</v>
      </c>
      <c r="J587">
        <v>1</v>
      </c>
      <c r="K587" s="9">
        <v>3</v>
      </c>
      <c r="L587" t="s">
        <v>111</v>
      </c>
      <c r="M587" s="9"/>
      <c r="N587">
        <v>0</v>
      </c>
      <c r="O587">
        <f>VLOOKUP(B587,Sheet1!A:G,7,0)</f>
        <v>4</v>
      </c>
      <c r="P587">
        <f>[1]装备属性分配!$G129</f>
        <v>3053</v>
      </c>
      <c r="Q587">
        <f t="shared" si="55"/>
        <v>4</v>
      </c>
      <c r="R587">
        <f t="shared" si="53"/>
        <v>102</v>
      </c>
      <c r="T587">
        <f t="shared" si="56"/>
        <v>1</v>
      </c>
      <c r="U587">
        <f>ROUND(P587*VLOOKUP(O587,[1]期望属性!$E$23:$F$38,2,0),0)</f>
        <v>3053</v>
      </c>
    </row>
    <row r="588" spans="1:21" x14ac:dyDescent="0.15">
      <c r="A588">
        <f t="shared" si="54"/>
        <v>8026</v>
      </c>
      <c r="B588">
        <f t="shared" si="51"/>
        <v>8</v>
      </c>
      <c r="C588" s="11" t="s">
        <v>214</v>
      </c>
      <c r="D588" s="9">
        <v>26</v>
      </c>
      <c r="E588" s="9" t="s">
        <v>127</v>
      </c>
      <c r="F588" t="s">
        <v>98</v>
      </c>
      <c r="G588">
        <v>3</v>
      </c>
      <c r="H588" s="5" t="s">
        <v>108</v>
      </c>
      <c r="I588" s="9">
        <v>24884</v>
      </c>
      <c r="J588">
        <v>1</v>
      </c>
      <c r="K588" s="9">
        <v>3</v>
      </c>
      <c r="L588" t="s">
        <v>111</v>
      </c>
      <c r="M588" s="9"/>
      <c r="N588">
        <v>0</v>
      </c>
      <c r="O588">
        <f>VLOOKUP(B588,Sheet1!A:G,7,0)</f>
        <v>4</v>
      </c>
      <c r="P588">
        <f>[1]装备属性分配!$G130</f>
        <v>3155</v>
      </c>
      <c r="Q588">
        <f t="shared" si="55"/>
        <v>4</v>
      </c>
      <c r="R588">
        <f t="shared" si="53"/>
        <v>102</v>
      </c>
      <c r="T588">
        <f t="shared" si="56"/>
        <v>1</v>
      </c>
      <c r="U588">
        <f>ROUND(P588*VLOOKUP(O588,[1]期望属性!$E$23:$F$38,2,0),0)</f>
        <v>3155</v>
      </c>
    </row>
    <row r="589" spans="1:21" x14ac:dyDescent="0.15">
      <c r="A589">
        <f t="shared" si="54"/>
        <v>8027</v>
      </c>
      <c r="B589">
        <f t="shared" si="51"/>
        <v>8</v>
      </c>
      <c r="C589" s="11" t="s">
        <v>214</v>
      </c>
      <c r="D589" s="9">
        <v>27</v>
      </c>
      <c r="E589" s="9" t="s">
        <v>127</v>
      </c>
      <c r="F589" t="s">
        <v>98</v>
      </c>
      <c r="G589">
        <v>3</v>
      </c>
      <c r="H589" s="5" t="s">
        <v>108</v>
      </c>
      <c r="I589" s="9">
        <v>27244</v>
      </c>
      <c r="J589">
        <v>1</v>
      </c>
      <c r="K589" s="9">
        <v>3</v>
      </c>
      <c r="L589" t="s">
        <v>111</v>
      </c>
      <c r="M589" s="9"/>
      <c r="N589">
        <v>0</v>
      </c>
      <c r="O589">
        <f>VLOOKUP(B589,Sheet1!A:G,7,0)</f>
        <v>4</v>
      </c>
      <c r="P589">
        <f>[1]装备属性分配!$G131</f>
        <v>3257</v>
      </c>
      <c r="Q589">
        <f t="shared" si="55"/>
        <v>4</v>
      </c>
      <c r="R589">
        <f t="shared" si="53"/>
        <v>102</v>
      </c>
      <c r="T589">
        <f t="shared" si="56"/>
        <v>1</v>
      </c>
      <c r="U589">
        <f>ROUND(P589*VLOOKUP(O589,[1]期望属性!$E$23:$F$38,2,0),0)</f>
        <v>3257</v>
      </c>
    </row>
    <row r="590" spans="1:21" x14ac:dyDescent="0.15">
      <c r="A590">
        <f t="shared" si="54"/>
        <v>8028</v>
      </c>
      <c r="B590">
        <f t="shared" si="51"/>
        <v>8</v>
      </c>
      <c r="C590" s="11" t="s">
        <v>214</v>
      </c>
      <c r="D590" s="9">
        <v>28</v>
      </c>
      <c r="E590" s="9" t="s">
        <v>127</v>
      </c>
      <c r="F590" t="s">
        <v>98</v>
      </c>
      <c r="G590">
        <v>3</v>
      </c>
      <c r="H590" s="5" t="s">
        <v>108</v>
      </c>
      <c r="I590" s="9">
        <v>29728</v>
      </c>
      <c r="J590">
        <v>1</v>
      </c>
      <c r="K590" s="9">
        <v>3</v>
      </c>
      <c r="L590" t="s">
        <v>111</v>
      </c>
      <c r="M590" s="9"/>
      <c r="N590">
        <v>0</v>
      </c>
      <c r="O590">
        <f>VLOOKUP(B590,Sheet1!A:G,7,0)</f>
        <v>4</v>
      </c>
      <c r="P590">
        <f>[1]装备属性分配!$G132</f>
        <v>3359</v>
      </c>
      <c r="Q590">
        <f t="shared" si="55"/>
        <v>4</v>
      </c>
      <c r="R590">
        <f t="shared" si="53"/>
        <v>101</v>
      </c>
      <c r="T590">
        <f t="shared" si="56"/>
        <v>1</v>
      </c>
      <c r="U590">
        <f>ROUND(P590*VLOOKUP(O590,[1]期望属性!$E$23:$F$38,2,0),0)</f>
        <v>3359</v>
      </c>
    </row>
    <row r="591" spans="1:21" x14ac:dyDescent="0.15">
      <c r="A591">
        <f t="shared" si="54"/>
        <v>8029</v>
      </c>
      <c r="B591">
        <f t="shared" si="51"/>
        <v>8</v>
      </c>
      <c r="C591" s="11" t="s">
        <v>214</v>
      </c>
      <c r="D591" s="9">
        <v>29</v>
      </c>
      <c r="E591" s="9" t="s">
        <v>127</v>
      </c>
      <c r="F591" t="s">
        <v>98</v>
      </c>
      <c r="G591">
        <v>3</v>
      </c>
      <c r="H591" s="5" t="s">
        <v>108</v>
      </c>
      <c r="I591" s="9">
        <v>32341</v>
      </c>
      <c r="J591">
        <v>1</v>
      </c>
      <c r="K591" s="9">
        <v>3</v>
      </c>
      <c r="L591" t="s">
        <v>111</v>
      </c>
      <c r="M591" s="9"/>
      <c r="N591">
        <v>0</v>
      </c>
      <c r="O591">
        <f>VLOOKUP(B591,Sheet1!A:G,7,0)</f>
        <v>4</v>
      </c>
      <c r="P591">
        <f>[1]装备属性分配!$G133</f>
        <v>3460</v>
      </c>
      <c r="Q591">
        <f t="shared" si="55"/>
        <v>4</v>
      </c>
      <c r="R591">
        <f t="shared" si="53"/>
        <v>102</v>
      </c>
      <c r="T591">
        <f t="shared" si="56"/>
        <v>1</v>
      </c>
      <c r="U591">
        <f>ROUND(P591*VLOOKUP(O591,[1]期望属性!$E$23:$F$38,2,0),0)</f>
        <v>3460</v>
      </c>
    </row>
    <row r="592" spans="1:21" x14ac:dyDescent="0.15">
      <c r="A592">
        <f t="shared" si="54"/>
        <v>8030</v>
      </c>
      <c r="B592">
        <f t="shared" si="51"/>
        <v>8</v>
      </c>
      <c r="C592" s="11" t="s">
        <v>214</v>
      </c>
      <c r="D592" s="9">
        <v>30</v>
      </c>
      <c r="E592" s="9" t="s">
        <v>128</v>
      </c>
      <c r="F592" t="s">
        <v>98</v>
      </c>
      <c r="G592">
        <v>3</v>
      </c>
      <c r="H592" s="5" t="s">
        <v>108</v>
      </c>
      <c r="I592" s="9">
        <v>35082</v>
      </c>
      <c r="J592">
        <v>3001</v>
      </c>
      <c r="K592" s="9">
        <f>M592</f>
        <v>50</v>
      </c>
      <c r="L592">
        <v>3002</v>
      </c>
      <c r="M592" s="9">
        <v>50</v>
      </c>
      <c r="N592">
        <v>1</v>
      </c>
      <c r="O592">
        <f>VLOOKUP(B592,Sheet1!A:G,7,0)</f>
        <v>4</v>
      </c>
      <c r="P592">
        <f>[1]装备属性分配!$G134</f>
        <v>3562</v>
      </c>
      <c r="Q592">
        <f t="shared" si="55"/>
        <v>4</v>
      </c>
      <c r="R592">
        <f t="shared" si="53"/>
        <v>1323</v>
      </c>
      <c r="T592">
        <f t="shared" si="56"/>
        <v>1</v>
      </c>
      <c r="U592">
        <f>ROUND(P592*VLOOKUP(O592,[1]期望属性!$E$23:$F$38,2,0),0)</f>
        <v>3562</v>
      </c>
    </row>
    <row r="593" spans="1:21" x14ac:dyDescent="0.15">
      <c r="A593">
        <f t="shared" si="54"/>
        <v>8031</v>
      </c>
      <c r="B593">
        <f t="shared" si="51"/>
        <v>8</v>
      </c>
      <c r="C593" s="11" t="s">
        <v>214</v>
      </c>
      <c r="D593" s="9">
        <v>31</v>
      </c>
      <c r="E593" s="9" t="s">
        <v>128</v>
      </c>
      <c r="F593" t="s">
        <v>98</v>
      </c>
      <c r="G593">
        <v>3</v>
      </c>
      <c r="H593" s="5" t="s">
        <v>109</v>
      </c>
      <c r="I593" s="9">
        <v>37954</v>
      </c>
      <c r="J593">
        <v>1</v>
      </c>
      <c r="K593" s="9">
        <v>4</v>
      </c>
      <c r="L593" t="s">
        <v>111</v>
      </c>
      <c r="M593" s="9"/>
      <c r="N593">
        <v>0</v>
      </c>
      <c r="O593">
        <f>VLOOKUP(B593,Sheet1!A:G,7,0)</f>
        <v>4</v>
      </c>
      <c r="P593">
        <f>[1]装备属性分配!$G135</f>
        <v>4885</v>
      </c>
      <c r="Q593">
        <f t="shared" si="55"/>
        <v>4</v>
      </c>
      <c r="R593">
        <f t="shared" si="53"/>
        <v>136</v>
      </c>
      <c r="T593">
        <f t="shared" si="56"/>
        <v>1</v>
      </c>
      <c r="U593">
        <f>ROUND(P593*VLOOKUP(O593,[1]期望属性!$E$23:$F$38,2,0),0)</f>
        <v>4885</v>
      </c>
    </row>
    <row r="594" spans="1:21" x14ac:dyDescent="0.15">
      <c r="A594">
        <f t="shared" si="54"/>
        <v>8032</v>
      </c>
      <c r="B594">
        <f t="shared" si="51"/>
        <v>8</v>
      </c>
      <c r="C594" s="11" t="s">
        <v>214</v>
      </c>
      <c r="D594" s="9">
        <v>32</v>
      </c>
      <c r="E594" s="9" t="s">
        <v>128</v>
      </c>
      <c r="F594" t="s">
        <v>98</v>
      </c>
      <c r="G594">
        <v>3</v>
      </c>
      <c r="H594" s="5" t="s">
        <v>109</v>
      </c>
      <c r="I594" s="9">
        <v>40960</v>
      </c>
      <c r="J594">
        <v>1</v>
      </c>
      <c r="K594" s="9">
        <v>4</v>
      </c>
      <c r="L594" t="s">
        <v>111</v>
      </c>
      <c r="M594" s="9"/>
      <c r="N594">
        <v>0</v>
      </c>
      <c r="O594">
        <f>VLOOKUP(B594,Sheet1!A:G,7,0)</f>
        <v>4</v>
      </c>
      <c r="P594">
        <f>[1]装备属性分配!$G136</f>
        <v>5021</v>
      </c>
      <c r="Q594">
        <f t="shared" si="55"/>
        <v>4</v>
      </c>
      <c r="R594">
        <f t="shared" si="53"/>
        <v>136</v>
      </c>
      <c r="T594">
        <f t="shared" si="56"/>
        <v>1</v>
      </c>
      <c r="U594">
        <f>ROUND(P594*VLOOKUP(O594,[1]期望属性!$E$23:$F$38,2,0),0)</f>
        <v>5021</v>
      </c>
    </row>
    <row r="595" spans="1:21" x14ac:dyDescent="0.15">
      <c r="A595">
        <f t="shared" si="54"/>
        <v>8033</v>
      </c>
      <c r="B595">
        <f t="shared" si="51"/>
        <v>8</v>
      </c>
      <c r="C595" s="11" t="s">
        <v>214</v>
      </c>
      <c r="D595" s="9">
        <v>33</v>
      </c>
      <c r="E595" s="9" t="s">
        <v>128</v>
      </c>
      <c r="F595" t="s">
        <v>98</v>
      </c>
      <c r="G595">
        <v>3</v>
      </c>
      <c r="H595" s="5" t="s">
        <v>109</v>
      </c>
      <c r="I595" s="9">
        <v>44099</v>
      </c>
      <c r="J595">
        <v>1</v>
      </c>
      <c r="K595" s="9">
        <v>4</v>
      </c>
      <c r="L595" t="s">
        <v>111</v>
      </c>
      <c r="M595" s="9"/>
      <c r="N595">
        <v>0</v>
      </c>
      <c r="O595">
        <f>VLOOKUP(B595,Sheet1!A:G,7,0)</f>
        <v>4</v>
      </c>
      <c r="P595">
        <f>[1]装备属性分配!$G137</f>
        <v>5157</v>
      </c>
      <c r="Q595">
        <f t="shared" si="55"/>
        <v>4</v>
      </c>
      <c r="R595">
        <f t="shared" si="53"/>
        <v>135</v>
      </c>
      <c r="T595">
        <f t="shared" si="56"/>
        <v>1</v>
      </c>
      <c r="U595">
        <f>ROUND(P595*VLOOKUP(O595,[1]期望属性!$E$23:$F$38,2,0),0)</f>
        <v>5157</v>
      </c>
    </row>
    <row r="596" spans="1:21" x14ac:dyDescent="0.15">
      <c r="A596">
        <f t="shared" si="54"/>
        <v>8034</v>
      </c>
      <c r="B596">
        <f t="shared" ref="B596:B642" si="57">B516+1</f>
        <v>8</v>
      </c>
      <c r="C596" s="11" t="s">
        <v>214</v>
      </c>
      <c r="D596" s="9">
        <v>34</v>
      </c>
      <c r="E596" s="9" t="s">
        <v>128</v>
      </c>
      <c r="F596" t="s">
        <v>98</v>
      </c>
      <c r="G596">
        <v>3</v>
      </c>
      <c r="H596" s="5" t="s">
        <v>109</v>
      </c>
      <c r="I596" s="9">
        <v>47375</v>
      </c>
      <c r="J596">
        <v>1</v>
      </c>
      <c r="K596" s="9">
        <v>4</v>
      </c>
      <c r="L596" t="s">
        <v>111</v>
      </c>
      <c r="M596" s="9"/>
      <c r="N596">
        <v>0</v>
      </c>
      <c r="O596">
        <f>VLOOKUP(B596,Sheet1!A:G,7,0)</f>
        <v>4</v>
      </c>
      <c r="P596">
        <f>[1]装备属性分配!$G138</f>
        <v>5292</v>
      </c>
      <c r="Q596">
        <f t="shared" si="55"/>
        <v>4</v>
      </c>
      <c r="R596">
        <f t="shared" si="53"/>
        <v>136</v>
      </c>
      <c r="T596">
        <f t="shared" si="56"/>
        <v>1</v>
      </c>
      <c r="U596">
        <f>ROUND(P596*VLOOKUP(O596,[1]期望属性!$E$23:$F$38,2,0),0)</f>
        <v>5292</v>
      </c>
    </row>
    <row r="597" spans="1:21" x14ac:dyDescent="0.15">
      <c r="A597">
        <f t="shared" si="54"/>
        <v>8035</v>
      </c>
      <c r="B597">
        <f t="shared" si="57"/>
        <v>8</v>
      </c>
      <c r="C597" s="11" t="s">
        <v>214</v>
      </c>
      <c r="D597" s="9">
        <v>35</v>
      </c>
      <c r="E597" s="9" t="s">
        <v>128</v>
      </c>
      <c r="F597" t="s">
        <v>98</v>
      </c>
      <c r="G597">
        <v>3</v>
      </c>
      <c r="H597" s="5" t="s">
        <v>109</v>
      </c>
      <c r="I597" s="9">
        <v>50788</v>
      </c>
      <c r="J597">
        <v>1</v>
      </c>
      <c r="K597" s="9">
        <v>4</v>
      </c>
      <c r="L597" t="s">
        <v>111</v>
      </c>
      <c r="M597" s="9"/>
      <c r="N597">
        <v>0</v>
      </c>
      <c r="O597">
        <f>VLOOKUP(B597,Sheet1!A:G,7,0)</f>
        <v>4</v>
      </c>
      <c r="P597">
        <f>[1]装备属性分配!$G139</f>
        <v>5428</v>
      </c>
      <c r="Q597">
        <f t="shared" si="55"/>
        <v>4</v>
      </c>
      <c r="R597">
        <f t="shared" si="53"/>
        <v>136</v>
      </c>
      <c r="T597">
        <f t="shared" si="56"/>
        <v>1</v>
      </c>
      <c r="U597">
        <f>ROUND(P597*VLOOKUP(O597,[1]期望属性!$E$23:$F$38,2,0),0)</f>
        <v>5428</v>
      </c>
    </row>
    <row r="598" spans="1:21" x14ac:dyDescent="0.15">
      <c r="A598">
        <f t="shared" si="54"/>
        <v>8036</v>
      </c>
      <c r="B598">
        <f t="shared" si="57"/>
        <v>8</v>
      </c>
      <c r="C598" s="11" t="s">
        <v>214</v>
      </c>
      <c r="D598" s="9">
        <v>36</v>
      </c>
      <c r="E598" s="9" t="s">
        <v>128</v>
      </c>
      <c r="F598" t="s">
        <v>98</v>
      </c>
      <c r="G598">
        <v>3</v>
      </c>
      <c r="H598" s="5" t="s">
        <v>109</v>
      </c>
      <c r="I598" s="9">
        <v>54340</v>
      </c>
      <c r="J598">
        <v>1</v>
      </c>
      <c r="K598" s="9">
        <v>4</v>
      </c>
      <c r="L598" t="s">
        <v>111</v>
      </c>
      <c r="M598" s="9"/>
      <c r="N598">
        <v>0</v>
      </c>
      <c r="O598">
        <f>VLOOKUP(B598,Sheet1!A:G,7,0)</f>
        <v>4</v>
      </c>
      <c r="P598">
        <f>[1]装备属性分配!$G140</f>
        <v>5564</v>
      </c>
      <c r="Q598">
        <f t="shared" si="55"/>
        <v>4</v>
      </c>
      <c r="R598">
        <f t="shared" si="53"/>
        <v>136</v>
      </c>
      <c r="T598">
        <f t="shared" si="56"/>
        <v>1</v>
      </c>
      <c r="U598">
        <f>ROUND(P598*VLOOKUP(O598,[1]期望属性!$E$23:$F$38,2,0),0)</f>
        <v>5564</v>
      </c>
    </row>
    <row r="599" spans="1:21" x14ac:dyDescent="0.15">
      <c r="A599">
        <f t="shared" si="54"/>
        <v>8037</v>
      </c>
      <c r="B599">
        <f t="shared" si="57"/>
        <v>8</v>
      </c>
      <c r="C599" s="11" t="s">
        <v>214</v>
      </c>
      <c r="D599" s="9">
        <v>37</v>
      </c>
      <c r="E599" s="9" t="s">
        <v>128</v>
      </c>
      <c r="F599" t="s">
        <v>98</v>
      </c>
      <c r="G599">
        <v>3</v>
      </c>
      <c r="H599" s="5" t="s">
        <v>109</v>
      </c>
      <c r="I599" s="9">
        <v>58034</v>
      </c>
      <c r="J599">
        <v>1</v>
      </c>
      <c r="K599" s="9">
        <v>4</v>
      </c>
      <c r="L599" t="s">
        <v>111</v>
      </c>
      <c r="M599" s="9"/>
      <c r="N599">
        <v>0</v>
      </c>
      <c r="O599">
        <f>VLOOKUP(B599,Sheet1!A:G,7,0)</f>
        <v>4</v>
      </c>
      <c r="P599">
        <f>[1]装备属性分配!$G141</f>
        <v>5700</v>
      </c>
      <c r="Q599">
        <f t="shared" si="55"/>
        <v>4</v>
      </c>
      <c r="R599">
        <f t="shared" si="53"/>
        <v>135</v>
      </c>
      <c r="T599">
        <f t="shared" si="56"/>
        <v>1</v>
      </c>
      <c r="U599">
        <f>ROUND(P599*VLOOKUP(O599,[1]期望属性!$E$23:$F$38,2,0),0)</f>
        <v>5700</v>
      </c>
    </row>
    <row r="600" spans="1:21" x14ac:dyDescent="0.15">
      <c r="A600">
        <f t="shared" si="54"/>
        <v>8038</v>
      </c>
      <c r="B600">
        <f t="shared" si="57"/>
        <v>8</v>
      </c>
      <c r="C600" s="11" t="s">
        <v>214</v>
      </c>
      <c r="D600" s="9">
        <v>38</v>
      </c>
      <c r="E600" s="9" t="s">
        <v>128</v>
      </c>
      <c r="F600" t="s">
        <v>98</v>
      </c>
      <c r="G600">
        <v>3</v>
      </c>
      <c r="H600" s="5" t="s">
        <v>109</v>
      </c>
      <c r="I600" s="9">
        <v>61870</v>
      </c>
      <c r="J600">
        <v>1</v>
      </c>
      <c r="K600" s="9">
        <v>4</v>
      </c>
      <c r="L600" t="s">
        <v>111</v>
      </c>
      <c r="M600" s="9"/>
      <c r="N600">
        <v>0</v>
      </c>
      <c r="O600">
        <f>VLOOKUP(B600,Sheet1!A:G,7,0)</f>
        <v>4</v>
      </c>
      <c r="P600">
        <f>[1]装备属性分配!$G142</f>
        <v>5835</v>
      </c>
      <c r="Q600">
        <f t="shared" si="55"/>
        <v>4</v>
      </c>
      <c r="R600">
        <f t="shared" si="53"/>
        <v>136</v>
      </c>
      <c r="T600">
        <f t="shared" si="56"/>
        <v>1</v>
      </c>
      <c r="U600">
        <f>ROUND(P600*VLOOKUP(O600,[1]期望属性!$E$23:$F$38,2,0),0)</f>
        <v>5835</v>
      </c>
    </row>
    <row r="601" spans="1:21" x14ac:dyDescent="0.15">
      <c r="A601">
        <f t="shared" si="54"/>
        <v>8039</v>
      </c>
      <c r="B601">
        <f t="shared" si="57"/>
        <v>8</v>
      </c>
      <c r="C601" s="11" t="s">
        <v>214</v>
      </c>
      <c r="D601" s="9">
        <v>39</v>
      </c>
      <c r="E601" s="9" t="s">
        <v>128</v>
      </c>
      <c r="F601" t="s">
        <v>98</v>
      </c>
      <c r="G601">
        <v>3</v>
      </c>
      <c r="H601" s="5" t="s">
        <v>109</v>
      </c>
      <c r="I601" s="9">
        <v>65849</v>
      </c>
      <c r="J601">
        <v>1</v>
      </c>
      <c r="K601" s="9">
        <v>4</v>
      </c>
      <c r="L601" t="s">
        <v>111</v>
      </c>
      <c r="M601" s="9"/>
      <c r="N601">
        <v>0</v>
      </c>
      <c r="O601">
        <f>VLOOKUP(B601,Sheet1!A:G,7,0)</f>
        <v>4</v>
      </c>
      <c r="P601">
        <f>[1]装备属性分配!$G143</f>
        <v>5971</v>
      </c>
      <c r="Q601">
        <f t="shared" si="55"/>
        <v>4</v>
      </c>
      <c r="R601">
        <f t="shared" si="53"/>
        <v>136</v>
      </c>
      <c r="T601">
        <f t="shared" si="56"/>
        <v>1</v>
      </c>
      <c r="U601">
        <f>ROUND(P601*VLOOKUP(O601,[1]期望属性!$E$23:$F$38,2,0),0)</f>
        <v>5971</v>
      </c>
    </row>
    <row r="602" spans="1:21" x14ac:dyDescent="0.15">
      <c r="A602">
        <f t="shared" si="54"/>
        <v>8040</v>
      </c>
      <c r="B602">
        <f t="shared" si="57"/>
        <v>8</v>
      </c>
      <c r="C602" s="11" t="s">
        <v>214</v>
      </c>
      <c r="D602" s="9">
        <v>40</v>
      </c>
      <c r="E602" s="9" t="s">
        <v>129</v>
      </c>
      <c r="F602" t="s">
        <v>98</v>
      </c>
      <c r="G602">
        <v>3</v>
      </c>
      <c r="H602" s="5" t="s">
        <v>109</v>
      </c>
      <c r="I602" s="9">
        <v>69975</v>
      </c>
      <c r="J602">
        <v>4001</v>
      </c>
      <c r="K602" s="9">
        <f>M602</f>
        <v>85</v>
      </c>
      <c r="L602">
        <v>4002</v>
      </c>
      <c r="M602" s="9">
        <v>85</v>
      </c>
      <c r="N602">
        <v>1</v>
      </c>
      <c r="O602">
        <f>VLOOKUP(B602,Sheet1!A:G,7,0)</f>
        <v>4</v>
      </c>
      <c r="P602">
        <f>[1]装备属性分配!$G144</f>
        <v>6107</v>
      </c>
      <c r="Q602">
        <f t="shared" si="55"/>
        <v>4</v>
      </c>
      <c r="R602">
        <f t="shared" si="53"/>
        <v>1696</v>
      </c>
      <c r="T602">
        <f t="shared" si="56"/>
        <v>1</v>
      </c>
      <c r="U602">
        <f>ROUND(P602*VLOOKUP(O602,[1]期望属性!$E$23:$F$38,2,0),0)</f>
        <v>6107</v>
      </c>
    </row>
    <row r="603" spans="1:21" x14ac:dyDescent="0.15">
      <c r="A603">
        <f t="shared" si="54"/>
        <v>8041</v>
      </c>
      <c r="B603">
        <f t="shared" si="57"/>
        <v>8</v>
      </c>
      <c r="C603" s="11" t="s">
        <v>214</v>
      </c>
      <c r="D603" s="9">
        <v>41</v>
      </c>
      <c r="E603" s="9" t="s">
        <v>129</v>
      </c>
      <c r="F603" t="s">
        <v>98</v>
      </c>
      <c r="G603">
        <v>4</v>
      </c>
      <c r="H603" s="5" t="s">
        <v>108</v>
      </c>
      <c r="I603" s="9">
        <v>74247</v>
      </c>
      <c r="J603">
        <v>1</v>
      </c>
      <c r="K603" s="9">
        <v>6</v>
      </c>
      <c r="L603" t="s">
        <v>111</v>
      </c>
      <c r="M603" s="9"/>
      <c r="N603">
        <v>0</v>
      </c>
      <c r="O603">
        <f>VLOOKUP(B603,Sheet1!A:G,7,0)</f>
        <v>4</v>
      </c>
      <c r="P603">
        <f>[1]装备属性分配!$G145</f>
        <v>7803</v>
      </c>
      <c r="Q603">
        <f t="shared" si="55"/>
        <v>4</v>
      </c>
      <c r="R603">
        <f t="shared" si="53"/>
        <v>170</v>
      </c>
      <c r="T603">
        <f t="shared" si="56"/>
        <v>1</v>
      </c>
      <c r="U603">
        <f>ROUND(P603*VLOOKUP(O603,[1]期望属性!$E$23:$F$38,2,0),0)</f>
        <v>7803</v>
      </c>
    </row>
    <row r="604" spans="1:21" x14ac:dyDescent="0.15">
      <c r="A604">
        <f t="shared" si="54"/>
        <v>8042</v>
      </c>
      <c r="B604">
        <f t="shared" si="57"/>
        <v>8</v>
      </c>
      <c r="C604" s="11" t="s">
        <v>214</v>
      </c>
      <c r="D604" s="9">
        <v>42</v>
      </c>
      <c r="E604" s="9" t="s">
        <v>129</v>
      </c>
      <c r="F604" t="s">
        <v>98</v>
      </c>
      <c r="G604">
        <v>4</v>
      </c>
      <c r="H604" s="5" t="s">
        <v>108</v>
      </c>
      <c r="I604" s="9">
        <v>78668</v>
      </c>
      <c r="J604">
        <v>1</v>
      </c>
      <c r="K604" s="9">
        <v>6</v>
      </c>
      <c r="L604" t="s">
        <v>111</v>
      </c>
      <c r="M604" s="9"/>
      <c r="N604">
        <v>0</v>
      </c>
      <c r="O604">
        <f>VLOOKUP(B604,Sheet1!A:G,7,0)</f>
        <v>4</v>
      </c>
      <c r="P604">
        <f>[1]装备属性分配!$G146</f>
        <v>7973</v>
      </c>
      <c r="Q604">
        <f t="shared" si="55"/>
        <v>4</v>
      </c>
      <c r="R604">
        <f t="shared" si="53"/>
        <v>170</v>
      </c>
      <c r="T604">
        <f t="shared" si="56"/>
        <v>1</v>
      </c>
      <c r="U604">
        <f>ROUND(P604*VLOOKUP(O604,[1]期望属性!$E$23:$F$38,2,0),0)</f>
        <v>7973</v>
      </c>
    </row>
    <row r="605" spans="1:21" x14ac:dyDescent="0.15">
      <c r="A605">
        <f t="shared" si="54"/>
        <v>8043</v>
      </c>
      <c r="B605">
        <f t="shared" si="57"/>
        <v>8</v>
      </c>
      <c r="C605" s="11" t="s">
        <v>214</v>
      </c>
      <c r="D605" s="9">
        <v>43</v>
      </c>
      <c r="E605" s="9" t="s">
        <v>129</v>
      </c>
      <c r="F605" t="s">
        <v>98</v>
      </c>
      <c r="G605">
        <v>4</v>
      </c>
      <c r="H605" s="5" t="s">
        <v>108</v>
      </c>
      <c r="I605" s="9">
        <v>83238</v>
      </c>
      <c r="J605">
        <v>1</v>
      </c>
      <c r="K605" s="9">
        <v>6</v>
      </c>
      <c r="L605" t="s">
        <v>111</v>
      </c>
      <c r="M605" s="9"/>
      <c r="N605">
        <v>0</v>
      </c>
      <c r="O605">
        <f>VLOOKUP(B605,Sheet1!A:G,7,0)</f>
        <v>4</v>
      </c>
      <c r="P605">
        <f>[1]装备属性分配!$G147</f>
        <v>8143</v>
      </c>
      <c r="Q605">
        <f t="shared" si="55"/>
        <v>4</v>
      </c>
      <c r="R605">
        <f t="shared" si="53"/>
        <v>169</v>
      </c>
      <c r="T605">
        <f t="shared" si="56"/>
        <v>1</v>
      </c>
      <c r="U605">
        <f>ROUND(P605*VLOOKUP(O605,[1]期望属性!$E$23:$F$38,2,0),0)</f>
        <v>8143</v>
      </c>
    </row>
    <row r="606" spans="1:21" x14ac:dyDescent="0.15">
      <c r="A606">
        <f t="shared" si="54"/>
        <v>8044</v>
      </c>
      <c r="B606">
        <f t="shared" si="57"/>
        <v>8</v>
      </c>
      <c r="C606" s="11" t="s">
        <v>214</v>
      </c>
      <c r="D606" s="9">
        <v>44</v>
      </c>
      <c r="E606" s="9" t="s">
        <v>129</v>
      </c>
      <c r="F606" t="s">
        <v>98</v>
      </c>
      <c r="G606">
        <v>4</v>
      </c>
      <c r="H606" s="5" t="s">
        <v>108</v>
      </c>
      <c r="I606" s="9">
        <v>87960</v>
      </c>
      <c r="J606">
        <v>1</v>
      </c>
      <c r="K606" s="9">
        <v>6</v>
      </c>
      <c r="L606" t="s">
        <v>111</v>
      </c>
      <c r="M606" s="9"/>
      <c r="N606">
        <v>0</v>
      </c>
      <c r="O606">
        <f>VLOOKUP(B606,Sheet1!A:G,7,0)</f>
        <v>4</v>
      </c>
      <c r="P606">
        <f>[1]装备属性分配!$G148</f>
        <v>8312</v>
      </c>
      <c r="Q606">
        <f t="shared" si="55"/>
        <v>4</v>
      </c>
      <c r="R606">
        <f t="shared" si="53"/>
        <v>170</v>
      </c>
      <c r="T606">
        <f t="shared" si="56"/>
        <v>1</v>
      </c>
      <c r="U606">
        <f>ROUND(P606*VLOOKUP(O606,[1]期望属性!$E$23:$F$38,2,0),0)</f>
        <v>8312</v>
      </c>
    </row>
    <row r="607" spans="1:21" x14ac:dyDescent="0.15">
      <c r="A607">
        <f t="shared" si="54"/>
        <v>8045</v>
      </c>
      <c r="B607">
        <f t="shared" si="57"/>
        <v>8</v>
      </c>
      <c r="C607" s="11" t="s">
        <v>214</v>
      </c>
      <c r="D607" s="9">
        <v>45</v>
      </c>
      <c r="E607" s="9" t="s">
        <v>129</v>
      </c>
      <c r="F607" t="s">
        <v>98</v>
      </c>
      <c r="G607">
        <v>4</v>
      </c>
      <c r="H607" s="5" t="s">
        <v>108</v>
      </c>
      <c r="I607" s="9">
        <v>92834</v>
      </c>
      <c r="J607">
        <v>1</v>
      </c>
      <c r="K607" s="9">
        <v>6</v>
      </c>
      <c r="L607" t="s">
        <v>111</v>
      </c>
      <c r="M607" s="9"/>
      <c r="N607">
        <v>0</v>
      </c>
      <c r="O607">
        <f>VLOOKUP(B607,Sheet1!A:G,7,0)</f>
        <v>4</v>
      </c>
      <c r="P607">
        <f>[1]装备属性分配!$G149</f>
        <v>8482</v>
      </c>
      <c r="Q607">
        <f t="shared" si="55"/>
        <v>4</v>
      </c>
      <c r="R607">
        <f t="shared" si="53"/>
        <v>170</v>
      </c>
      <c r="T607">
        <f t="shared" si="56"/>
        <v>1</v>
      </c>
      <c r="U607">
        <f>ROUND(P607*VLOOKUP(O607,[1]期望属性!$E$23:$F$38,2,0),0)</f>
        <v>8482</v>
      </c>
    </row>
    <row r="608" spans="1:21" x14ac:dyDescent="0.15">
      <c r="A608">
        <f t="shared" si="54"/>
        <v>8046</v>
      </c>
      <c r="B608">
        <f t="shared" si="57"/>
        <v>8</v>
      </c>
      <c r="C608" s="11" t="s">
        <v>214</v>
      </c>
      <c r="D608" s="9">
        <v>46</v>
      </c>
      <c r="E608" s="9" t="s">
        <v>129</v>
      </c>
      <c r="F608" t="s">
        <v>98</v>
      </c>
      <c r="G608">
        <v>4</v>
      </c>
      <c r="H608" s="5" t="s">
        <v>108</v>
      </c>
      <c r="I608" s="9">
        <v>97863</v>
      </c>
      <c r="J608">
        <v>1</v>
      </c>
      <c r="K608" s="9">
        <v>8</v>
      </c>
      <c r="L608" t="s">
        <v>111</v>
      </c>
      <c r="M608" s="9"/>
      <c r="N608">
        <v>0</v>
      </c>
      <c r="O608">
        <f>VLOOKUP(B608,Sheet1!A:G,7,0)</f>
        <v>4</v>
      </c>
      <c r="P608">
        <f>[1]装备属性分配!$G150</f>
        <v>8652</v>
      </c>
      <c r="Q608">
        <f t="shared" si="55"/>
        <v>4</v>
      </c>
      <c r="R608">
        <f t="shared" si="53"/>
        <v>169</v>
      </c>
      <c r="T608">
        <f t="shared" si="56"/>
        <v>1</v>
      </c>
      <c r="U608">
        <f>ROUND(P608*VLOOKUP(O608,[1]期望属性!$E$23:$F$38,2,0),0)</f>
        <v>8652</v>
      </c>
    </row>
    <row r="609" spans="1:21" x14ac:dyDescent="0.15">
      <c r="A609">
        <f t="shared" si="54"/>
        <v>8047</v>
      </c>
      <c r="B609">
        <f t="shared" si="57"/>
        <v>8</v>
      </c>
      <c r="C609" s="11" t="s">
        <v>214</v>
      </c>
      <c r="D609" s="9">
        <v>47</v>
      </c>
      <c r="E609" s="9" t="s">
        <v>129</v>
      </c>
      <c r="F609" t="s">
        <v>98</v>
      </c>
      <c r="G609">
        <v>4</v>
      </c>
      <c r="H609" s="5" t="s">
        <v>108</v>
      </c>
      <c r="I609" s="9">
        <v>103046</v>
      </c>
      <c r="J609">
        <v>1</v>
      </c>
      <c r="K609" s="9">
        <v>8</v>
      </c>
      <c r="L609" t="s">
        <v>111</v>
      </c>
      <c r="M609" s="9"/>
      <c r="N609">
        <v>0</v>
      </c>
      <c r="O609">
        <f>VLOOKUP(B609,Sheet1!A:G,7,0)</f>
        <v>4</v>
      </c>
      <c r="P609">
        <f>[1]装备属性分配!$G151</f>
        <v>8821</v>
      </c>
      <c r="Q609">
        <f t="shared" si="55"/>
        <v>4</v>
      </c>
      <c r="R609">
        <f t="shared" si="53"/>
        <v>170</v>
      </c>
      <c r="T609">
        <f t="shared" si="56"/>
        <v>1</v>
      </c>
      <c r="U609">
        <f>ROUND(P609*VLOOKUP(O609,[1]期望属性!$E$23:$F$38,2,0),0)</f>
        <v>8821</v>
      </c>
    </row>
    <row r="610" spans="1:21" x14ac:dyDescent="0.15">
      <c r="A610">
        <f t="shared" si="54"/>
        <v>8048</v>
      </c>
      <c r="B610">
        <f t="shared" si="57"/>
        <v>8</v>
      </c>
      <c r="C610" s="11" t="s">
        <v>214</v>
      </c>
      <c r="D610" s="9">
        <v>48</v>
      </c>
      <c r="E610" s="9" t="s">
        <v>129</v>
      </c>
      <c r="F610" t="s">
        <v>98</v>
      </c>
      <c r="G610">
        <v>4</v>
      </c>
      <c r="H610" s="5" t="s">
        <v>108</v>
      </c>
      <c r="I610" s="9">
        <v>108387</v>
      </c>
      <c r="J610">
        <v>1</v>
      </c>
      <c r="K610" s="9">
        <v>8</v>
      </c>
      <c r="L610" t="s">
        <v>111</v>
      </c>
      <c r="M610" s="9"/>
      <c r="N610">
        <v>0</v>
      </c>
      <c r="O610">
        <f>VLOOKUP(B610,Sheet1!A:G,7,0)</f>
        <v>4</v>
      </c>
      <c r="P610">
        <f>[1]装备属性分配!$G152</f>
        <v>8991</v>
      </c>
      <c r="Q610">
        <f t="shared" si="55"/>
        <v>4</v>
      </c>
      <c r="R610">
        <f t="shared" si="53"/>
        <v>169</v>
      </c>
      <c r="T610">
        <f t="shared" si="56"/>
        <v>1</v>
      </c>
      <c r="U610">
        <f>ROUND(P610*VLOOKUP(O610,[1]期望属性!$E$23:$F$38,2,0),0)</f>
        <v>8991</v>
      </c>
    </row>
    <row r="611" spans="1:21" x14ac:dyDescent="0.15">
      <c r="A611">
        <f t="shared" si="54"/>
        <v>8049</v>
      </c>
      <c r="B611">
        <f t="shared" si="57"/>
        <v>8</v>
      </c>
      <c r="C611" s="11" t="s">
        <v>214</v>
      </c>
      <c r="D611" s="9">
        <v>49</v>
      </c>
      <c r="E611" s="9" t="s">
        <v>129</v>
      </c>
      <c r="F611" t="s">
        <v>98</v>
      </c>
      <c r="G611">
        <v>4</v>
      </c>
      <c r="H611" s="5" t="s">
        <v>108</v>
      </c>
      <c r="I611" s="9">
        <v>113886</v>
      </c>
      <c r="J611">
        <v>1</v>
      </c>
      <c r="K611" s="9">
        <v>8</v>
      </c>
      <c r="L611" t="s">
        <v>111</v>
      </c>
      <c r="M611" s="9"/>
      <c r="N611">
        <v>0</v>
      </c>
      <c r="O611">
        <f>VLOOKUP(B611,Sheet1!A:G,7,0)</f>
        <v>4</v>
      </c>
      <c r="P611">
        <f>[1]装备属性分配!$G153</f>
        <v>9160</v>
      </c>
      <c r="Q611">
        <f t="shared" si="55"/>
        <v>4</v>
      </c>
      <c r="R611">
        <f t="shared" si="53"/>
        <v>170</v>
      </c>
      <c r="T611">
        <f t="shared" si="56"/>
        <v>1</v>
      </c>
      <c r="U611">
        <f>ROUND(P611*VLOOKUP(O611,[1]期望属性!$E$23:$F$38,2,0),0)</f>
        <v>9160</v>
      </c>
    </row>
    <row r="612" spans="1:21" x14ac:dyDescent="0.15">
      <c r="A612">
        <f t="shared" si="54"/>
        <v>8050</v>
      </c>
      <c r="B612">
        <f t="shared" si="57"/>
        <v>8</v>
      </c>
      <c r="C612" s="11" t="s">
        <v>214</v>
      </c>
      <c r="D612" s="9">
        <v>50</v>
      </c>
      <c r="E612" s="9" t="s">
        <v>130</v>
      </c>
      <c r="F612" t="s">
        <v>98</v>
      </c>
      <c r="G612">
        <v>4</v>
      </c>
      <c r="H612" s="5" t="s">
        <v>108</v>
      </c>
      <c r="I612" s="9">
        <v>119544</v>
      </c>
      <c r="J612">
        <v>5001</v>
      </c>
      <c r="K612" s="9">
        <f>M612</f>
        <v>130</v>
      </c>
      <c r="L612">
        <v>5002</v>
      </c>
      <c r="M612" s="9">
        <v>130</v>
      </c>
      <c r="N612">
        <v>1</v>
      </c>
      <c r="O612">
        <f>VLOOKUP(B612,Sheet1!A:G,7,0)</f>
        <v>4</v>
      </c>
      <c r="P612">
        <f>[1]装备属性分配!$G154</f>
        <v>9330</v>
      </c>
      <c r="Q612">
        <f t="shared" si="55"/>
        <v>4</v>
      </c>
      <c r="R612">
        <f t="shared" si="53"/>
        <v>2070</v>
      </c>
      <c r="T612">
        <f t="shared" si="56"/>
        <v>1</v>
      </c>
      <c r="U612">
        <f>ROUND(P612*VLOOKUP(O612,[1]期望属性!$E$23:$F$38,2,0),0)</f>
        <v>9330</v>
      </c>
    </row>
    <row r="613" spans="1:21" x14ac:dyDescent="0.15">
      <c r="A613">
        <f t="shared" si="54"/>
        <v>8051</v>
      </c>
      <c r="B613">
        <f t="shared" si="57"/>
        <v>8</v>
      </c>
      <c r="C613" s="11" t="s">
        <v>214</v>
      </c>
      <c r="D613" s="9">
        <v>51</v>
      </c>
      <c r="E613" s="9" t="s">
        <v>130</v>
      </c>
      <c r="F613" t="s">
        <v>98</v>
      </c>
      <c r="G613">
        <v>4</v>
      </c>
      <c r="H613" s="5" t="s">
        <v>109</v>
      </c>
      <c r="I613" s="9">
        <v>125362</v>
      </c>
      <c r="J613">
        <v>1</v>
      </c>
      <c r="K613" s="9">
        <v>10</v>
      </c>
      <c r="L613" t="s">
        <v>111</v>
      </c>
      <c r="M613" s="9"/>
      <c r="N613">
        <v>0</v>
      </c>
      <c r="O613">
        <f>VLOOKUP(B613,Sheet1!A:G,7,0)</f>
        <v>4</v>
      </c>
      <c r="P613">
        <f>[1]装备属性分配!$G155</f>
        <v>11400</v>
      </c>
      <c r="Q613">
        <f t="shared" si="55"/>
        <v>4</v>
      </c>
      <c r="R613">
        <f t="shared" si="53"/>
        <v>203</v>
      </c>
      <c r="T613">
        <f t="shared" si="56"/>
        <v>1</v>
      </c>
      <c r="U613">
        <f>ROUND(P613*VLOOKUP(O613,[1]期望属性!$E$23:$F$38,2,0),0)</f>
        <v>11400</v>
      </c>
    </row>
    <row r="614" spans="1:21" x14ac:dyDescent="0.15">
      <c r="A614">
        <f t="shared" si="54"/>
        <v>8052</v>
      </c>
      <c r="B614">
        <f t="shared" si="57"/>
        <v>8</v>
      </c>
      <c r="C614" s="11" t="s">
        <v>214</v>
      </c>
      <c r="D614" s="9">
        <v>52</v>
      </c>
      <c r="E614" s="9" t="s">
        <v>130</v>
      </c>
      <c r="F614" t="s">
        <v>98</v>
      </c>
      <c r="G614">
        <v>4</v>
      </c>
      <c r="H614" s="5" t="s">
        <v>109</v>
      </c>
      <c r="I614" s="9">
        <v>131343</v>
      </c>
      <c r="J614">
        <v>1</v>
      </c>
      <c r="K614" s="9">
        <v>10</v>
      </c>
      <c r="L614" t="s">
        <v>111</v>
      </c>
      <c r="M614" s="9"/>
      <c r="N614">
        <v>0</v>
      </c>
      <c r="O614">
        <f>VLOOKUP(B614,Sheet1!A:G,7,0)</f>
        <v>4</v>
      </c>
      <c r="P614">
        <f>[1]装备属性分配!$G156</f>
        <v>11603</v>
      </c>
      <c r="Q614">
        <f t="shared" si="55"/>
        <v>4</v>
      </c>
      <c r="R614">
        <f t="shared" si="53"/>
        <v>204</v>
      </c>
      <c r="T614">
        <f t="shared" si="56"/>
        <v>1</v>
      </c>
      <c r="U614">
        <f>ROUND(P614*VLOOKUP(O614,[1]期望属性!$E$23:$F$38,2,0),0)</f>
        <v>11603</v>
      </c>
    </row>
    <row r="615" spans="1:21" x14ac:dyDescent="0.15">
      <c r="A615">
        <f t="shared" si="54"/>
        <v>8053</v>
      </c>
      <c r="B615">
        <f t="shared" si="57"/>
        <v>8</v>
      </c>
      <c r="C615" s="11" t="s">
        <v>214</v>
      </c>
      <c r="D615" s="9">
        <v>53</v>
      </c>
      <c r="E615" s="9" t="s">
        <v>130</v>
      </c>
      <c r="F615" t="s">
        <v>98</v>
      </c>
      <c r="G615">
        <v>4</v>
      </c>
      <c r="H615" s="5" t="s">
        <v>109</v>
      </c>
      <c r="I615" s="9">
        <v>137487</v>
      </c>
      <c r="J615">
        <v>1</v>
      </c>
      <c r="K615" s="9">
        <v>10</v>
      </c>
      <c r="L615" t="s">
        <v>111</v>
      </c>
      <c r="M615" s="9"/>
      <c r="N615">
        <v>0</v>
      </c>
      <c r="O615">
        <f>VLOOKUP(B615,Sheet1!A:G,7,0)</f>
        <v>4</v>
      </c>
      <c r="P615">
        <f>[1]装备属性分配!$G157</f>
        <v>11807</v>
      </c>
      <c r="Q615">
        <f t="shared" si="55"/>
        <v>4</v>
      </c>
      <c r="R615">
        <f t="shared" si="53"/>
        <v>204</v>
      </c>
      <c r="T615">
        <f t="shared" si="56"/>
        <v>1</v>
      </c>
      <c r="U615">
        <f>ROUND(P615*VLOOKUP(O615,[1]期望属性!$E$23:$F$38,2,0),0)</f>
        <v>11807</v>
      </c>
    </row>
    <row r="616" spans="1:21" x14ac:dyDescent="0.15">
      <c r="A616">
        <f t="shared" si="54"/>
        <v>8054</v>
      </c>
      <c r="B616">
        <f t="shared" si="57"/>
        <v>8</v>
      </c>
      <c r="C616" s="11" t="s">
        <v>214</v>
      </c>
      <c r="D616" s="9">
        <v>54</v>
      </c>
      <c r="E616" s="9" t="s">
        <v>130</v>
      </c>
      <c r="F616" t="s">
        <v>98</v>
      </c>
      <c r="G616">
        <v>4</v>
      </c>
      <c r="H616" s="5" t="s">
        <v>109</v>
      </c>
      <c r="I616" s="9">
        <v>143795</v>
      </c>
      <c r="J616">
        <v>1</v>
      </c>
      <c r="K616" s="9">
        <v>10</v>
      </c>
      <c r="L616" t="s">
        <v>111</v>
      </c>
      <c r="M616" s="9"/>
      <c r="N616">
        <v>0</v>
      </c>
      <c r="O616">
        <f>VLOOKUP(B616,Sheet1!A:G,7,0)</f>
        <v>4</v>
      </c>
      <c r="P616">
        <f>[1]装备属性分配!$G158</f>
        <v>12011</v>
      </c>
      <c r="Q616">
        <f t="shared" si="55"/>
        <v>4</v>
      </c>
      <c r="R616">
        <f t="shared" si="53"/>
        <v>203</v>
      </c>
      <c r="T616">
        <f t="shared" si="56"/>
        <v>1</v>
      </c>
      <c r="U616">
        <f>ROUND(P616*VLOOKUP(O616,[1]期望属性!$E$23:$F$38,2,0),0)</f>
        <v>12011</v>
      </c>
    </row>
    <row r="617" spans="1:21" x14ac:dyDescent="0.15">
      <c r="A617">
        <f t="shared" si="54"/>
        <v>8055</v>
      </c>
      <c r="B617">
        <f t="shared" si="57"/>
        <v>8</v>
      </c>
      <c r="C617" s="11" t="s">
        <v>214</v>
      </c>
      <c r="D617" s="9">
        <v>55</v>
      </c>
      <c r="E617" s="9" t="s">
        <v>130</v>
      </c>
      <c r="F617" t="s">
        <v>98</v>
      </c>
      <c r="G617">
        <v>4</v>
      </c>
      <c r="H617" s="5" t="s">
        <v>109</v>
      </c>
      <c r="I617" s="9">
        <v>150269</v>
      </c>
      <c r="J617">
        <v>1</v>
      </c>
      <c r="K617" s="9">
        <v>10</v>
      </c>
      <c r="L617" t="s">
        <v>111</v>
      </c>
      <c r="M617" s="9"/>
      <c r="N617">
        <v>0</v>
      </c>
      <c r="O617">
        <f>VLOOKUP(B617,Sheet1!A:G,7,0)</f>
        <v>4</v>
      </c>
      <c r="P617">
        <f>[1]装备属性分配!$G159</f>
        <v>12214</v>
      </c>
      <c r="Q617">
        <f t="shared" si="55"/>
        <v>4</v>
      </c>
      <c r="R617">
        <f t="shared" si="53"/>
        <v>204</v>
      </c>
      <c r="T617">
        <f t="shared" si="56"/>
        <v>1</v>
      </c>
      <c r="U617">
        <f>ROUND(P617*VLOOKUP(O617,[1]期望属性!$E$23:$F$38,2,0),0)</f>
        <v>12214</v>
      </c>
    </row>
    <row r="618" spans="1:21" x14ac:dyDescent="0.15">
      <c r="A618">
        <f t="shared" si="54"/>
        <v>8056</v>
      </c>
      <c r="B618">
        <f t="shared" si="57"/>
        <v>8</v>
      </c>
      <c r="C618" s="11" t="s">
        <v>214</v>
      </c>
      <c r="D618" s="9">
        <v>56</v>
      </c>
      <c r="E618" s="9" t="s">
        <v>130</v>
      </c>
      <c r="F618" t="s">
        <v>98</v>
      </c>
      <c r="G618">
        <v>4</v>
      </c>
      <c r="H618" s="5" t="s">
        <v>109</v>
      </c>
      <c r="I618" s="9">
        <v>156910</v>
      </c>
      <c r="J618">
        <v>1</v>
      </c>
      <c r="K618" s="9">
        <v>15</v>
      </c>
      <c r="L618" t="s">
        <v>111</v>
      </c>
      <c r="M618" s="9"/>
      <c r="N618">
        <v>0</v>
      </c>
      <c r="O618">
        <f>VLOOKUP(B618,Sheet1!A:G,7,0)</f>
        <v>4</v>
      </c>
      <c r="P618">
        <f>[1]装备属性分配!$G160</f>
        <v>12418</v>
      </c>
      <c r="Q618">
        <f t="shared" si="55"/>
        <v>4</v>
      </c>
      <c r="R618">
        <f t="shared" si="53"/>
        <v>203</v>
      </c>
      <c r="T618">
        <f t="shared" si="56"/>
        <v>1</v>
      </c>
      <c r="U618">
        <f>ROUND(P618*VLOOKUP(O618,[1]期望属性!$E$23:$F$38,2,0),0)</f>
        <v>12418</v>
      </c>
    </row>
    <row r="619" spans="1:21" x14ac:dyDescent="0.15">
      <c r="A619">
        <f t="shared" si="54"/>
        <v>8057</v>
      </c>
      <c r="B619">
        <f t="shared" si="57"/>
        <v>8</v>
      </c>
      <c r="C619" s="11" t="s">
        <v>214</v>
      </c>
      <c r="D619" s="9">
        <v>57</v>
      </c>
      <c r="E619" s="9" t="s">
        <v>130</v>
      </c>
      <c r="F619" t="s">
        <v>98</v>
      </c>
      <c r="G619">
        <v>4</v>
      </c>
      <c r="H619" s="5" t="s">
        <v>109</v>
      </c>
      <c r="I619" s="9">
        <v>163719</v>
      </c>
      <c r="J619">
        <v>1</v>
      </c>
      <c r="K619" s="9">
        <v>15</v>
      </c>
      <c r="L619" t="s">
        <v>111</v>
      </c>
      <c r="M619" s="9"/>
      <c r="N619">
        <v>0</v>
      </c>
      <c r="O619">
        <f>VLOOKUP(B619,Sheet1!A:G,7,0)</f>
        <v>4</v>
      </c>
      <c r="P619">
        <f>[1]装备属性分配!$G161</f>
        <v>12621</v>
      </c>
      <c r="Q619">
        <f t="shared" si="55"/>
        <v>4</v>
      </c>
      <c r="R619">
        <f t="shared" si="53"/>
        <v>204</v>
      </c>
      <c r="T619">
        <f t="shared" si="56"/>
        <v>1</v>
      </c>
      <c r="U619">
        <f>ROUND(P619*VLOOKUP(O619,[1]期望属性!$E$23:$F$38,2,0),0)</f>
        <v>12621</v>
      </c>
    </row>
    <row r="620" spans="1:21" x14ac:dyDescent="0.15">
      <c r="A620">
        <f t="shared" si="54"/>
        <v>8058</v>
      </c>
      <c r="B620">
        <f t="shared" si="57"/>
        <v>8</v>
      </c>
      <c r="C620" s="11" t="s">
        <v>214</v>
      </c>
      <c r="D620" s="9">
        <v>58</v>
      </c>
      <c r="E620" s="9" t="s">
        <v>130</v>
      </c>
      <c r="F620" t="s">
        <v>98</v>
      </c>
      <c r="G620">
        <v>4</v>
      </c>
      <c r="H620" s="5" t="s">
        <v>109</v>
      </c>
      <c r="I620" s="9">
        <v>170697</v>
      </c>
      <c r="J620">
        <v>1</v>
      </c>
      <c r="K620" s="9">
        <v>15</v>
      </c>
      <c r="L620" t="s">
        <v>111</v>
      </c>
      <c r="M620" s="9"/>
      <c r="N620">
        <v>0</v>
      </c>
      <c r="O620">
        <f>VLOOKUP(B620,Sheet1!A:G,7,0)</f>
        <v>4</v>
      </c>
      <c r="P620">
        <f>[1]装备属性分配!$G162</f>
        <v>12825</v>
      </c>
      <c r="Q620">
        <f t="shared" si="55"/>
        <v>4</v>
      </c>
      <c r="R620">
        <f t="shared" si="53"/>
        <v>203</v>
      </c>
      <c r="T620">
        <f t="shared" si="56"/>
        <v>1</v>
      </c>
      <c r="U620">
        <f>ROUND(P620*VLOOKUP(O620,[1]期望属性!$E$23:$F$38,2,0),0)</f>
        <v>12825</v>
      </c>
    </row>
    <row r="621" spans="1:21" x14ac:dyDescent="0.15">
      <c r="A621">
        <f t="shared" si="54"/>
        <v>8059</v>
      </c>
      <c r="B621">
        <f t="shared" si="57"/>
        <v>8</v>
      </c>
      <c r="C621" s="11" t="s">
        <v>214</v>
      </c>
      <c r="D621" s="9">
        <v>59</v>
      </c>
      <c r="E621" s="9" t="s">
        <v>130</v>
      </c>
      <c r="F621" t="s">
        <v>98</v>
      </c>
      <c r="G621">
        <v>4</v>
      </c>
      <c r="H621" s="5" t="s">
        <v>109</v>
      </c>
      <c r="I621" s="9">
        <v>177846</v>
      </c>
      <c r="J621">
        <v>1</v>
      </c>
      <c r="K621" s="9">
        <v>15</v>
      </c>
      <c r="L621" t="s">
        <v>111</v>
      </c>
      <c r="M621" s="9"/>
      <c r="N621">
        <v>0</v>
      </c>
      <c r="O621">
        <f>VLOOKUP(B621,Sheet1!A:G,7,0)</f>
        <v>4</v>
      </c>
      <c r="P621">
        <f>[1]装备属性分配!$G163</f>
        <v>13028</v>
      </c>
      <c r="Q621">
        <f t="shared" si="55"/>
        <v>4</v>
      </c>
      <c r="R621">
        <f t="shared" si="53"/>
        <v>204</v>
      </c>
      <c r="T621">
        <f t="shared" si="56"/>
        <v>1</v>
      </c>
      <c r="U621">
        <f>ROUND(P621*VLOOKUP(O621,[1]期望属性!$E$23:$F$38,2,0),0)</f>
        <v>13028</v>
      </c>
    </row>
    <row r="622" spans="1:21" x14ac:dyDescent="0.15">
      <c r="A622">
        <f t="shared" si="54"/>
        <v>8060</v>
      </c>
      <c r="B622">
        <f t="shared" si="57"/>
        <v>8</v>
      </c>
      <c r="C622" s="11" t="s">
        <v>214</v>
      </c>
      <c r="D622" s="9">
        <v>60</v>
      </c>
      <c r="E622" s="9" t="s">
        <v>131</v>
      </c>
      <c r="F622" t="s">
        <v>98</v>
      </c>
      <c r="G622">
        <v>4</v>
      </c>
      <c r="H622" s="5" t="s">
        <v>109</v>
      </c>
      <c r="I622" s="9">
        <v>185166</v>
      </c>
      <c r="J622">
        <v>6001</v>
      </c>
      <c r="K622" s="9">
        <f>M622</f>
        <v>185</v>
      </c>
      <c r="L622">
        <v>6002</v>
      </c>
      <c r="M622" s="9">
        <v>185</v>
      </c>
      <c r="N622">
        <v>1</v>
      </c>
      <c r="O622">
        <f>VLOOKUP(B622,Sheet1!A:G,7,0)</f>
        <v>4</v>
      </c>
      <c r="P622">
        <f>[1]装备属性分配!$G164</f>
        <v>13232</v>
      </c>
      <c r="Q622">
        <f t="shared" si="55"/>
        <v>4</v>
      </c>
      <c r="R622">
        <f t="shared" si="53"/>
        <v>2443</v>
      </c>
      <c r="T622">
        <f t="shared" si="56"/>
        <v>1</v>
      </c>
      <c r="U622">
        <f>ROUND(P622*VLOOKUP(O622,[1]期望属性!$E$23:$F$38,2,0),0)</f>
        <v>13232</v>
      </c>
    </row>
    <row r="623" spans="1:21" x14ac:dyDescent="0.15">
      <c r="A623">
        <f t="shared" si="54"/>
        <v>8061</v>
      </c>
      <c r="B623">
        <f t="shared" si="57"/>
        <v>8</v>
      </c>
      <c r="C623" s="11" t="s">
        <v>214</v>
      </c>
      <c r="D623" s="9">
        <v>61</v>
      </c>
      <c r="E623" s="9" t="s">
        <v>131</v>
      </c>
      <c r="F623" t="s">
        <v>98</v>
      </c>
      <c r="G623">
        <v>4</v>
      </c>
      <c r="H623" s="5" t="s">
        <v>110</v>
      </c>
      <c r="I623" s="9">
        <v>192660</v>
      </c>
      <c r="J623">
        <v>1</v>
      </c>
      <c r="K623" s="9">
        <v>20</v>
      </c>
      <c r="L623" t="s">
        <v>111</v>
      </c>
      <c r="M623" s="9"/>
      <c r="N623">
        <v>0</v>
      </c>
      <c r="O623">
        <f>VLOOKUP(B623,Sheet1!A:G,7,0)</f>
        <v>4</v>
      </c>
      <c r="P623">
        <f>[1]装备属性分配!$G165</f>
        <v>15675</v>
      </c>
      <c r="Q623">
        <f t="shared" si="55"/>
        <v>4</v>
      </c>
      <c r="R623">
        <f t="shared" si="53"/>
        <v>237</v>
      </c>
      <c r="T623">
        <f t="shared" si="56"/>
        <v>1</v>
      </c>
      <c r="U623">
        <f>ROUND(P623*VLOOKUP(O623,[1]期望属性!$E$23:$F$38,2,0),0)</f>
        <v>15675</v>
      </c>
    </row>
    <row r="624" spans="1:21" x14ac:dyDescent="0.15">
      <c r="A624">
        <f t="shared" si="54"/>
        <v>8062</v>
      </c>
      <c r="B624">
        <f t="shared" si="57"/>
        <v>8</v>
      </c>
      <c r="C624" s="11" t="s">
        <v>214</v>
      </c>
      <c r="D624" s="9">
        <v>62</v>
      </c>
      <c r="E624" s="9" t="s">
        <v>131</v>
      </c>
      <c r="F624" t="s">
        <v>98</v>
      </c>
      <c r="G624">
        <v>4</v>
      </c>
      <c r="H624" s="5" t="s">
        <v>110</v>
      </c>
      <c r="I624" s="9">
        <v>200327</v>
      </c>
      <c r="J624">
        <v>1</v>
      </c>
      <c r="K624" s="9">
        <v>20</v>
      </c>
      <c r="L624" t="s">
        <v>111</v>
      </c>
      <c r="M624" s="9"/>
      <c r="N624">
        <v>0</v>
      </c>
      <c r="O624">
        <f>VLOOKUP(B624,Sheet1!A:G,7,0)</f>
        <v>4</v>
      </c>
      <c r="P624">
        <f>[1]装备属性分配!$G166</f>
        <v>15912</v>
      </c>
      <c r="Q624">
        <f t="shared" si="55"/>
        <v>4</v>
      </c>
      <c r="R624">
        <f t="shared" si="53"/>
        <v>238</v>
      </c>
      <c r="T624">
        <f t="shared" si="56"/>
        <v>1</v>
      </c>
      <c r="U624">
        <f>ROUND(P624*VLOOKUP(O624,[1]期望属性!$E$23:$F$38,2,0),0)</f>
        <v>15912</v>
      </c>
    </row>
    <row r="625" spans="1:21" x14ac:dyDescent="0.15">
      <c r="A625">
        <f t="shared" si="54"/>
        <v>8063</v>
      </c>
      <c r="B625">
        <f t="shared" si="57"/>
        <v>8</v>
      </c>
      <c r="C625" s="11" t="s">
        <v>214</v>
      </c>
      <c r="D625" s="9">
        <v>63</v>
      </c>
      <c r="E625" s="9" t="s">
        <v>131</v>
      </c>
      <c r="F625" t="s">
        <v>98</v>
      </c>
      <c r="G625">
        <v>4</v>
      </c>
      <c r="H625" s="5">
        <v>2</v>
      </c>
      <c r="I625" s="9">
        <v>208169</v>
      </c>
      <c r="J625">
        <v>1</v>
      </c>
      <c r="K625" s="9">
        <v>20</v>
      </c>
      <c r="L625" t="s">
        <v>111</v>
      </c>
      <c r="M625" s="9"/>
      <c r="N625">
        <v>0</v>
      </c>
      <c r="O625">
        <f>VLOOKUP(B625,Sheet1!A:G,7,0)</f>
        <v>4</v>
      </c>
      <c r="P625">
        <f>[1]装备属性分配!$G167</f>
        <v>16150</v>
      </c>
      <c r="Q625">
        <f t="shared" si="55"/>
        <v>4</v>
      </c>
      <c r="R625">
        <f t="shared" si="53"/>
        <v>237</v>
      </c>
      <c r="T625">
        <f t="shared" si="56"/>
        <v>1</v>
      </c>
      <c r="U625">
        <f>ROUND(P625*VLOOKUP(O625,[1]期望属性!$E$23:$F$38,2,0),0)</f>
        <v>16150</v>
      </c>
    </row>
    <row r="626" spans="1:21" x14ac:dyDescent="0.15">
      <c r="A626">
        <f t="shared" si="54"/>
        <v>8064</v>
      </c>
      <c r="B626">
        <f t="shared" si="57"/>
        <v>8</v>
      </c>
      <c r="C626" s="11" t="s">
        <v>214</v>
      </c>
      <c r="D626" s="9">
        <v>64</v>
      </c>
      <c r="E626" s="9" t="s">
        <v>131</v>
      </c>
      <c r="F626" t="s">
        <v>98</v>
      </c>
      <c r="G626">
        <v>4</v>
      </c>
      <c r="H626" s="5" t="s">
        <v>110</v>
      </c>
      <c r="I626" s="9">
        <v>216188</v>
      </c>
      <c r="J626">
        <v>1</v>
      </c>
      <c r="K626" s="9">
        <v>20</v>
      </c>
      <c r="L626" t="s">
        <v>111</v>
      </c>
      <c r="M626" s="9"/>
      <c r="N626">
        <v>0</v>
      </c>
      <c r="O626">
        <f>VLOOKUP(B626,Sheet1!A:G,7,0)</f>
        <v>4</v>
      </c>
      <c r="P626">
        <f>[1]装备属性分配!$G168</f>
        <v>16387</v>
      </c>
      <c r="Q626">
        <f t="shared" si="55"/>
        <v>4</v>
      </c>
      <c r="R626">
        <f t="shared" si="53"/>
        <v>238</v>
      </c>
      <c r="T626">
        <f t="shared" si="56"/>
        <v>1</v>
      </c>
      <c r="U626">
        <f>ROUND(P626*VLOOKUP(O626,[1]期望属性!$E$23:$F$38,2,0),0)</f>
        <v>16387</v>
      </c>
    </row>
    <row r="627" spans="1:21" x14ac:dyDescent="0.15">
      <c r="A627">
        <f t="shared" si="54"/>
        <v>8065</v>
      </c>
      <c r="B627">
        <f t="shared" si="57"/>
        <v>8</v>
      </c>
      <c r="C627" s="11" t="s">
        <v>214</v>
      </c>
      <c r="D627" s="9">
        <v>65</v>
      </c>
      <c r="E627" s="9" t="s">
        <v>131</v>
      </c>
      <c r="F627" t="s">
        <v>98</v>
      </c>
      <c r="G627">
        <v>4</v>
      </c>
      <c r="H627" s="5" t="s">
        <v>110</v>
      </c>
      <c r="I627" s="9">
        <v>224384</v>
      </c>
      <c r="J627">
        <v>1</v>
      </c>
      <c r="K627" s="9">
        <v>20</v>
      </c>
      <c r="L627" t="s">
        <v>111</v>
      </c>
      <c r="M627" s="9"/>
      <c r="N627">
        <v>0</v>
      </c>
      <c r="O627">
        <f>VLOOKUP(B627,Sheet1!A:G,7,0)</f>
        <v>4</v>
      </c>
      <c r="P627">
        <f>[1]装备属性分配!$G169</f>
        <v>16625</v>
      </c>
      <c r="Q627">
        <f t="shared" si="55"/>
        <v>4</v>
      </c>
      <c r="R627">
        <f t="shared" si="53"/>
        <v>237</v>
      </c>
      <c r="T627">
        <f t="shared" si="56"/>
        <v>1</v>
      </c>
      <c r="U627">
        <f>ROUND(P627*VLOOKUP(O627,[1]期望属性!$E$23:$F$38,2,0),0)</f>
        <v>16625</v>
      </c>
    </row>
    <row r="628" spans="1:21" x14ac:dyDescent="0.15">
      <c r="A628">
        <f t="shared" si="54"/>
        <v>8066</v>
      </c>
      <c r="B628">
        <f t="shared" si="57"/>
        <v>8</v>
      </c>
      <c r="C628" s="11" t="s">
        <v>214</v>
      </c>
      <c r="D628" s="9">
        <v>66</v>
      </c>
      <c r="E628" s="9" t="s">
        <v>131</v>
      </c>
      <c r="F628" t="s">
        <v>98</v>
      </c>
      <c r="G628">
        <v>4</v>
      </c>
      <c r="H628" s="5" t="s">
        <v>110</v>
      </c>
      <c r="I628" s="9">
        <v>232758</v>
      </c>
      <c r="J628">
        <v>1</v>
      </c>
      <c r="K628" s="9">
        <v>30</v>
      </c>
      <c r="L628" t="s">
        <v>111</v>
      </c>
      <c r="M628" s="9"/>
      <c r="N628">
        <v>0</v>
      </c>
      <c r="O628">
        <f>VLOOKUP(B628,Sheet1!A:G,7,0)</f>
        <v>4</v>
      </c>
      <c r="P628">
        <f>[1]装备属性分配!$G170</f>
        <v>16862</v>
      </c>
      <c r="Q628">
        <f t="shared" si="55"/>
        <v>4</v>
      </c>
      <c r="R628">
        <f t="shared" si="53"/>
        <v>238</v>
      </c>
      <c r="T628">
        <f t="shared" si="56"/>
        <v>1</v>
      </c>
      <c r="U628">
        <f>ROUND(P628*VLOOKUP(O628,[1]期望属性!$E$23:$F$38,2,0),0)</f>
        <v>16862</v>
      </c>
    </row>
    <row r="629" spans="1:21" x14ac:dyDescent="0.15">
      <c r="A629">
        <f t="shared" si="54"/>
        <v>8067</v>
      </c>
      <c r="B629">
        <f t="shared" si="57"/>
        <v>8</v>
      </c>
      <c r="C629" s="11" t="s">
        <v>214</v>
      </c>
      <c r="D629" s="9">
        <v>67</v>
      </c>
      <c r="E629" s="9" t="s">
        <v>131</v>
      </c>
      <c r="F629" t="s">
        <v>98</v>
      </c>
      <c r="G629">
        <v>4</v>
      </c>
      <c r="H629" s="5" t="s">
        <v>110</v>
      </c>
      <c r="I629" s="9">
        <v>241312</v>
      </c>
      <c r="J629">
        <v>1</v>
      </c>
      <c r="K629" s="9">
        <v>30</v>
      </c>
      <c r="L629" t="s">
        <v>111</v>
      </c>
      <c r="M629" s="9"/>
      <c r="N629">
        <v>0</v>
      </c>
      <c r="O629">
        <f>VLOOKUP(B629,Sheet1!A:G,7,0)</f>
        <v>4</v>
      </c>
      <c r="P629">
        <f>[1]装备属性分配!$G171</f>
        <v>17100</v>
      </c>
      <c r="Q629">
        <f t="shared" si="55"/>
        <v>4</v>
      </c>
      <c r="R629">
        <f t="shared" si="53"/>
        <v>237</v>
      </c>
      <c r="T629">
        <f t="shared" si="56"/>
        <v>1</v>
      </c>
      <c r="U629">
        <f>ROUND(P629*VLOOKUP(O629,[1]期望属性!$E$23:$F$38,2,0),0)</f>
        <v>17100</v>
      </c>
    </row>
    <row r="630" spans="1:21" x14ac:dyDescent="0.15">
      <c r="A630">
        <f t="shared" si="54"/>
        <v>8068</v>
      </c>
      <c r="B630">
        <f t="shared" si="57"/>
        <v>8</v>
      </c>
      <c r="C630" s="11" t="s">
        <v>214</v>
      </c>
      <c r="D630" s="9">
        <v>68</v>
      </c>
      <c r="E630" s="9" t="s">
        <v>131</v>
      </c>
      <c r="F630" t="s">
        <v>98</v>
      </c>
      <c r="G630">
        <v>4</v>
      </c>
      <c r="H630" s="5" t="s">
        <v>110</v>
      </c>
      <c r="I630" s="9">
        <v>250046</v>
      </c>
      <c r="J630">
        <v>1</v>
      </c>
      <c r="K630" s="9">
        <v>30</v>
      </c>
      <c r="L630" t="s">
        <v>111</v>
      </c>
      <c r="M630" s="9"/>
      <c r="N630">
        <v>0</v>
      </c>
      <c r="O630">
        <f>VLOOKUP(B630,Sheet1!A:G,7,0)</f>
        <v>4</v>
      </c>
      <c r="P630">
        <f>[1]装备属性分配!$G172</f>
        <v>17337</v>
      </c>
      <c r="Q630">
        <f t="shared" si="55"/>
        <v>4</v>
      </c>
      <c r="R630">
        <f t="shared" si="53"/>
        <v>238</v>
      </c>
      <c r="T630">
        <f t="shared" si="56"/>
        <v>1</v>
      </c>
      <c r="U630">
        <f>ROUND(P630*VLOOKUP(O630,[1]期望属性!$E$23:$F$38,2,0),0)</f>
        <v>17337</v>
      </c>
    </row>
    <row r="631" spans="1:21" x14ac:dyDescent="0.15">
      <c r="A631">
        <f t="shared" si="54"/>
        <v>8069</v>
      </c>
      <c r="B631">
        <f t="shared" si="57"/>
        <v>8</v>
      </c>
      <c r="C631" s="11" t="s">
        <v>214</v>
      </c>
      <c r="D631" s="9">
        <v>69</v>
      </c>
      <c r="E631" s="9" t="s">
        <v>131</v>
      </c>
      <c r="F631" t="s">
        <v>98</v>
      </c>
      <c r="G631">
        <v>4</v>
      </c>
      <c r="H631" s="5" t="s">
        <v>110</v>
      </c>
      <c r="I631" s="9">
        <v>258963</v>
      </c>
      <c r="J631">
        <v>1</v>
      </c>
      <c r="K631" s="9">
        <v>30</v>
      </c>
      <c r="L631" t="s">
        <v>111</v>
      </c>
      <c r="M631" s="9"/>
      <c r="N631">
        <v>0</v>
      </c>
      <c r="O631">
        <f>VLOOKUP(B631,Sheet1!A:G,7,0)</f>
        <v>4</v>
      </c>
      <c r="P631">
        <f>[1]装备属性分配!$G173</f>
        <v>17575</v>
      </c>
      <c r="Q631">
        <f t="shared" si="55"/>
        <v>4</v>
      </c>
      <c r="R631">
        <f t="shared" si="53"/>
        <v>237</v>
      </c>
      <c r="T631">
        <f t="shared" si="56"/>
        <v>1</v>
      </c>
      <c r="U631">
        <f>ROUND(P631*VLOOKUP(O631,[1]期望属性!$E$23:$F$38,2,0),0)</f>
        <v>17575</v>
      </c>
    </row>
    <row r="632" spans="1:21" x14ac:dyDescent="0.15">
      <c r="A632">
        <f t="shared" si="54"/>
        <v>8070</v>
      </c>
      <c r="B632">
        <f t="shared" si="57"/>
        <v>8</v>
      </c>
      <c r="C632" s="11" t="s">
        <v>214</v>
      </c>
      <c r="D632" s="9">
        <v>70</v>
      </c>
      <c r="E632" s="9" t="s">
        <v>132</v>
      </c>
      <c r="F632" t="s">
        <v>98</v>
      </c>
      <c r="G632">
        <v>4</v>
      </c>
      <c r="H632" s="5" t="s">
        <v>110</v>
      </c>
      <c r="I632" s="9">
        <v>268062</v>
      </c>
      <c r="J632">
        <v>7001</v>
      </c>
      <c r="K632" s="9">
        <f>M632</f>
        <v>250</v>
      </c>
      <c r="L632">
        <v>7002</v>
      </c>
      <c r="M632" s="9">
        <v>250</v>
      </c>
      <c r="N632">
        <v>1</v>
      </c>
      <c r="O632">
        <f>VLOOKUP(B632,Sheet1!A:G,7,0)</f>
        <v>4</v>
      </c>
      <c r="P632">
        <f>[1]装备属性分配!$G174</f>
        <v>17812</v>
      </c>
      <c r="Q632">
        <f t="shared" si="55"/>
        <v>4</v>
      </c>
      <c r="R632">
        <f t="shared" si="53"/>
        <v>2817</v>
      </c>
      <c r="T632">
        <f t="shared" si="56"/>
        <v>1</v>
      </c>
      <c r="U632">
        <f>ROUND(P632*VLOOKUP(O632,[1]期望属性!$E$23:$F$38,2,0),0)</f>
        <v>17812</v>
      </c>
    </row>
    <row r="633" spans="1:21" x14ac:dyDescent="0.15">
      <c r="A633">
        <f t="shared" si="54"/>
        <v>8071</v>
      </c>
      <c r="B633">
        <f t="shared" si="57"/>
        <v>8</v>
      </c>
      <c r="C633" s="11" t="s">
        <v>214</v>
      </c>
      <c r="D633" s="9">
        <v>71</v>
      </c>
      <c r="E633" s="9" t="s">
        <v>132</v>
      </c>
      <c r="F633" t="s">
        <v>98</v>
      </c>
      <c r="G633">
        <v>5</v>
      </c>
      <c r="H633" s="5" t="s">
        <v>108</v>
      </c>
      <c r="I633" s="9">
        <v>277344</v>
      </c>
      <c r="J633">
        <v>1</v>
      </c>
      <c r="K633" s="9">
        <v>50</v>
      </c>
      <c r="L633" t="s">
        <v>111</v>
      </c>
      <c r="N633">
        <v>0</v>
      </c>
      <c r="O633">
        <f>VLOOKUP(B633,Sheet1!A:G,7,0)</f>
        <v>4</v>
      </c>
      <c r="P633">
        <f>[1]装备属性分配!$G175</f>
        <v>20629</v>
      </c>
      <c r="Q633">
        <f t="shared" si="55"/>
        <v>4</v>
      </c>
      <c r="R633">
        <f t="shared" si="53"/>
        <v>271</v>
      </c>
      <c r="T633">
        <f t="shared" si="56"/>
        <v>1</v>
      </c>
      <c r="U633">
        <f>ROUND(P633*VLOOKUP(O633,[1]期望属性!$E$23:$F$38,2,0),0)</f>
        <v>20629</v>
      </c>
    </row>
    <row r="634" spans="1:21" x14ac:dyDescent="0.15">
      <c r="A634">
        <f t="shared" si="54"/>
        <v>8072</v>
      </c>
      <c r="B634">
        <f t="shared" si="57"/>
        <v>8</v>
      </c>
      <c r="C634" s="11" t="s">
        <v>214</v>
      </c>
      <c r="D634" s="9">
        <v>72</v>
      </c>
      <c r="E634" s="9" t="s">
        <v>132</v>
      </c>
      <c r="F634" t="s">
        <v>98</v>
      </c>
      <c r="G634">
        <v>5</v>
      </c>
      <c r="H634" s="5" t="s">
        <v>108</v>
      </c>
      <c r="I634" s="9">
        <v>286812</v>
      </c>
      <c r="J634">
        <v>1</v>
      </c>
      <c r="K634" s="9">
        <v>50</v>
      </c>
      <c r="L634" t="s">
        <v>111</v>
      </c>
      <c r="N634">
        <v>0</v>
      </c>
      <c r="O634">
        <f>VLOOKUP(B634,Sheet1!A:G,7,0)</f>
        <v>4</v>
      </c>
      <c r="P634">
        <f>[1]装备属性分配!$G176</f>
        <v>20900</v>
      </c>
      <c r="Q634">
        <f t="shared" si="55"/>
        <v>4</v>
      </c>
      <c r="R634">
        <f t="shared" si="53"/>
        <v>271</v>
      </c>
      <c r="T634">
        <f t="shared" si="56"/>
        <v>1</v>
      </c>
      <c r="U634">
        <f>ROUND(P634*VLOOKUP(O634,[1]期望属性!$E$23:$F$38,2,0),0)</f>
        <v>20900</v>
      </c>
    </row>
    <row r="635" spans="1:21" x14ac:dyDescent="0.15">
      <c r="A635">
        <f t="shared" si="54"/>
        <v>8073</v>
      </c>
      <c r="B635">
        <f t="shared" si="57"/>
        <v>8</v>
      </c>
      <c r="C635" s="11" t="s">
        <v>214</v>
      </c>
      <c r="D635" s="9">
        <v>73</v>
      </c>
      <c r="E635" s="9" t="s">
        <v>132</v>
      </c>
      <c r="F635" t="s">
        <v>98</v>
      </c>
      <c r="G635">
        <v>5</v>
      </c>
      <c r="H635" s="5" t="s">
        <v>108</v>
      </c>
      <c r="I635" s="9">
        <v>296465</v>
      </c>
      <c r="J635">
        <v>1</v>
      </c>
      <c r="K635" s="9">
        <v>50</v>
      </c>
      <c r="L635" t="s">
        <v>111</v>
      </c>
      <c r="N635">
        <v>0</v>
      </c>
      <c r="O635">
        <f>VLOOKUP(B635,Sheet1!A:G,7,0)</f>
        <v>4</v>
      </c>
      <c r="P635">
        <f>[1]装备属性分配!$G177</f>
        <v>21171</v>
      </c>
      <c r="Q635">
        <f t="shared" si="55"/>
        <v>4</v>
      </c>
      <c r="R635">
        <f t="shared" si="53"/>
        <v>272</v>
      </c>
      <c r="T635">
        <f t="shared" si="56"/>
        <v>1</v>
      </c>
      <c r="U635">
        <f>ROUND(P635*VLOOKUP(O635,[1]期望属性!$E$23:$F$38,2,0),0)</f>
        <v>21171</v>
      </c>
    </row>
    <row r="636" spans="1:21" x14ac:dyDescent="0.15">
      <c r="A636">
        <f t="shared" si="54"/>
        <v>8074</v>
      </c>
      <c r="B636">
        <f t="shared" si="57"/>
        <v>8</v>
      </c>
      <c r="C636" s="11" t="s">
        <v>214</v>
      </c>
      <c r="D636" s="9">
        <v>74</v>
      </c>
      <c r="E636" s="9" t="s">
        <v>132</v>
      </c>
      <c r="F636" t="s">
        <v>98</v>
      </c>
      <c r="G636">
        <v>5</v>
      </c>
      <c r="H636" s="5" t="s">
        <v>108</v>
      </c>
      <c r="I636" s="9">
        <v>306306</v>
      </c>
      <c r="J636">
        <v>1</v>
      </c>
      <c r="K636" s="9">
        <v>50</v>
      </c>
      <c r="L636" t="s">
        <v>111</v>
      </c>
      <c r="N636">
        <v>0</v>
      </c>
      <c r="O636">
        <f>VLOOKUP(B636,Sheet1!A:G,7,0)</f>
        <v>4</v>
      </c>
      <c r="P636">
        <f>[1]装备属性分配!$G178</f>
        <v>21443</v>
      </c>
      <c r="Q636">
        <f t="shared" si="55"/>
        <v>4</v>
      </c>
      <c r="R636">
        <f t="shared" si="53"/>
        <v>271</v>
      </c>
      <c r="T636">
        <f t="shared" si="56"/>
        <v>1</v>
      </c>
      <c r="U636">
        <f>ROUND(P636*VLOOKUP(O636,[1]期望属性!$E$23:$F$38,2,0),0)</f>
        <v>21443</v>
      </c>
    </row>
    <row r="637" spans="1:21" x14ac:dyDescent="0.15">
      <c r="A637">
        <f t="shared" si="54"/>
        <v>8075</v>
      </c>
      <c r="B637">
        <f t="shared" si="57"/>
        <v>8</v>
      </c>
      <c r="C637" s="11" t="s">
        <v>214</v>
      </c>
      <c r="D637" s="9">
        <v>75</v>
      </c>
      <c r="E637" s="9" t="s">
        <v>132</v>
      </c>
      <c r="F637" t="s">
        <v>98</v>
      </c>
      <c r="G637">
        <v>5</v>
      </c>
      <c r="H637" s="5" t="s">
        <v>108</v>
      </c>
      <c r="I637" s="9">
        <v>316334</v>
      </c>
      <c r="J637">
        <v>1</v>
      </c>
      <c r="K637" s="9">
        <v>50</v>
      </c>
      <c r="L637" t="s">
        <v>111</v>
      </c>
      <c r="N637">
        <v>0</v>
      </c>
      <c r="O637">
        <f>VLOOKUP(B637,Sheet1!A:G,7,0)</f>
        <v>4</v>
      </c>
      <c r="P637">
        <f>[1]装备属性分配!$G179</f>
        <v>21714</v>
      </c>
      <c r="Q637">
        <f t="shared" si="55"/>
        <v>4</v>
      </c>
      <c r="R637">
        <f t="shared" si="53"/>
        <v>272</v>
      </c>
      <c r="T637">
        <f t="shared" si="56"/>
        <v>1</v>
      </c>
      <c r="U637">
        <f>ROUND(P637*VLOOKUP(O637,[1]期望属性!$E$23:$F$38,2,0),0)</f>
        <v>21714</v>
      </c>
    </row>
    <row r="638" spans="1:21" x14ac:dyDescent="0.15">
      <c r="A638">
        <f t="shared" si="54"/>
        <v>8076</v>
      </c>
      <c r="B638">
        <f t="shared" si="57"/>
        <v>8</v>
      </c>
      <c r="C638" s="11" t="s">
        <v>214</v>
      </c>
      <c r="D638" s="9">
        <v>76</v>
      </c>
      <c r="E638" s="9" t="s">
        <v>132</v>
      </c>
      <c r="F638" t="s">
        <v>98</v>
      </c>
      <c r="G638">
        <v>5</v>
      </c>
      <c r="H638" s="5" t="s">
        <v>108</v>
      </c>
      <c r="I638" s="9">
        <v>326552</v>
      </c>
      <c r="J638">
        <v>1</v>
      </c>
      <c r="K638" s="9">
        <v>80</v>
      </c>
      <c r="L638" t="s">
        <v>111</v>
      </c>
      <c r="N638">
        <v>0</v>
      </c>
      <c r="O638">
        <f>VLOOKUP(B638,Sheet1!A:G,7,0)</f>
        <v>4</v>
      </c>
      <c r="P638">
        <f>[1]装备属性分配!$G180</f>
        <v>21986</v>
      </c>
      <c r="Q638">
        <f t="shared" si="55"/>
        <v>4</v>
      </c>
      <c r="R638">
        <f t="shared" si="53"/>
        <v>271</v>
      </c>
      <c r="T638">
        <f t="shared" si="56"/>
        <v>1</v>
      </c>
      <c r="U638">
        <f>ROUND(P638*VLOOKUP(O638,[1]期望属性!$E$23:$F$38,2,0),0)</f>
        <v>21986</v>
      </c>
    </row>
    <row r="639" spans="1:21" x14ac:dyDescent="0.15">
      <c r="A639">
        <f t="shared" si="54"/>
        <v>8077</v>
      </c>
      <c r="B639">
        <f t="shared" si="57"/>
        <v>8</v>
      </c>
      <c r="C639" s="11" t="s">
        <v>214</v>
      </c>
      <c r="D639" s="9">
        <v>77</v>
      </c>
      <c r="E639" s="9" t="s">
        <v>132</v>
      </c>
      <c r="F639" t="s">
        <v>98</v>
      </c>
      <c r="G639">
        <v>5</v>
      </c>
      <c r="H639" s="5" t="s">
        <v>108</v>
      </c>
      <c r="I639" s="9">
        <v>336959</v>
      </c>
      <c r="J639">
        <v>1</v>
      </c>
      <c r="K639" s="9">
        <v>80</v>
      </c>
      <c r="L639" t="s">
        <v>111</v>
      </c>
      <c r="N639">
        <v>0</v>
      </c>
      <c r="O639">
        <f>VLOOKUP(B639,Sheet1!A:G,7,0)</f>
        <v>4</v>
      </c>
      <c r="P639">
        <f>[1]装备属性分配!$G181</f>
        <v>22257</v>
      </c>
      <c r="Q639">
        <f t="shared" si="55"/>
        <v>4</v>
      </c>
      <c r="R639">
        <f t="shared" si="53"/>
        <v>272</v>
      </c>
      <c r="T639">
        <f t="shared" si="56"/>
        <v>1</v>
      </c>
      <c r="U639">
        <f>ROUND(P639*VLOOKUP(O639,[1]期望属性!$E$23:$F$38,2,0),0)</f>
        <v>22257</v>
      </c>
    </row>
    <row r="640" spans="1:21" x14ac:dyDescent="0.15">
      <c r="A640">
        <f t="shared" si="54"/>
        <v>8078</v>
      </c>
      <c r="B640">
        <f t="shared" si="57"/>
        <v>8</v>
      </c>
      <c r="C640" s="11" t="s">
        <v>214</v>
      </c>
      <c r="D640" s="9">
        <v>78</v>
      </c>
      <c r="E640" s="9" t="s">
        <v>132</v>
      </c>
      <c r="F640" t="s">
        <v>98</v>
      </c>
      <c r="G640">
        <v>5</v>
      </c>
      <c r="H640" s="5" t="s">
        <v>108</v>
      </c>
      <c r="I640" s="9">
        <v>347557</v>
      </c>
      <c r="J640">
        <v>1</v>
      </c>
      <c r="K640" s="9">
        <v>80</v>
      </c>
      <c r="L640" t="s">
        <v>111</v>
      </c>
      <c r="N640">
        <v>0</v>
      </c>
      <c r="O640">
        <f>VLOOKUP(B640,Sheet1!A:G,7,0)</f>
        <v>4</v>
      </c>
      <c r="P640">
        <f>[1]装备属性分配!$G182</f>
        <v>22529</v>
      </c>
      <c r="Q640">
        <f t="shared" si="55"/>
        <v>4</v>
      </c>
      <c r="R640">
        <f t="shared" si="53"/>
        <v>271</v>
      </c>
      <c r="T640">
        <f t="shared" si="56"/>
        <v>1</v>
      </c>
      <c r="U640">
        <f>ROUND(P640*VLOOKUP(O640,[1]期望属性!$E$23:$F$38,2,0),0)</f>
        <v>22529</v>
      </c>
    </row>
    <row r="641" spans="1:21" x14ac:dyDescent="0.15">
      <c r="A641">
        <f t="shared" si="54"/>
        <v>8079</v>
      </c>
      <c r="B641">
        <f t="shared" si="57"/>
        <v>8</v>
      </c>
      <c r="C641" s="11" t="s">
        <v>214</v>
      </c>
      <c r="D641" s="9">
        <v>79</v>
      </c>
      <c r="E641" s="9" t="s">
        <v>132</v>
      </c>
      <c r="F641" t="s">
        <v>98</v>
      </c>
      <c r="G641">
        <v>5</v>
      </c>
      <c r="H641" s="5" t="s">
        <v>108</v>
      </c>
      <c r="I641" s="9">
        <v>358348</v>
      </c>
      <c r="J641">
        <v>1</v>
      </c>
      <c r="K641" s="9">
        <v>80</v>
      </c>
      <c r="L641" t="s">
        <v>111</v>
      </c>
      <c r="N641">
        <v>0</v>
      </c>
      <c r="O641">
        <f>VLOOKUP(B641,Sheet1!A:G,7,0)</f>
        <v>4</v>
      </c>
      <c r="P641">
        <f>[1]装备属性分配!$G183</f>
        <v>22800</v>
      </c>
      <c r="Q641">
        <f t="shared" si="55"/>
        <v>4</v>
      </c>
      <c r="R641">
        <f t="shared" si="53"/>
        <v>3156</v>
      </c>
      <c r="T641">
        <f t="shared" si="56"/>
        <v>1</v>
      </c>
      <c r="U641">
        <f>ROUND(P641*VLOOKUP(O641,[1]期望属性!$E$23:$F$38,2,0),0)</f>
        <v>22800</v>
      </c>
    </row>
    <row r="642" spans="1:21" x14ac:dyDescent="0.15">
      <c r="A642">
        <f t="shared" si="54"/>
        <v>8080</v>
      </c>
      <c r="B642">
        <f t="shared" si="57"/>
        <v>8</v>
      </c>
      <c r="C642" s="11" t="s">
        <v>214</v>
      </c>
      <c r="D642" s="9">
        <v>80</v>
      </c>
      <c r="E642" s="9" t="s">
        <v>132</v>
      </c>
      <c r="F642" t="s">
        <v>98</v>
      </c>
      <c r="G642">
        <v>5</v>
      </c>
      <c r="H642" s="5" t="s">
        <v>108</v>
      </c>
      <c r="I642" s="9">
        <v>369331</v>
      </c>
      <c r="K642" s="9"/>
      <c r="N642">
        <v>0</v>
      </c>
      <c r="O642">
        <f>VLOOKUP(B642,Sheet1!A:G,7,0)</f>
        <v>4</v>
      </c>
      <c r="P642">
        <f>[1]装备属性分配!$G184</f>
        <v>25956</v>
      </c>
      <c r="Q642">
        <f t="shared" si="55"/>
        <v>4</v>
      </c>
      <c r="R642">
        <f t="shared" si="53"/>
        <v>0</v>
      </c>
      <c r="T642">
        <f t="shared" si="56"/>
        <v>1</v>
      </c>
      <c r="U642">
        <f>ROUND(P642*VLOOKUP(O642,[1]期望属性!$E$23:$F$38,2,0),0)</f>
        <v>25956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F9" sqref="A2:F9"/>
    </sheetView>
  </sheetViews>
  <sheetFormatPr defaultRowHeight="14.25" x14ac:dyDescent="0.15"/>
  <cols>
    <col min="4" max="4" width="16.75" customWidth="1"/>
    <col min="9" max="9" width="15" bestFit="1" customWidth="1"/>
  </cols>
  <sheetData>
    <row r="1" spans="1:11" x14ac:dyDescent="0.15">
      <c r="A1" t="s">
        <v>11</v>
      </c>
      <c r="B1" t="s">
        <v>12</v>
      </c>
      <c r="C1" t="s">
        <v>13</v>
      </c>
      <c r="D1" t="s">
        <v>9</v>
      </c>
      <c r="H1" t="s">
        <v>40</v>
      </c>
      <c r="I1" t="s">
        <v>39</v>
      </c>
    </row>
    <row r="2" spans="1:11" x14ac:dyDescent="0.15">
      <c r="A2">
        <v>1</v>
      </c>
      <c r="B2">
        <v>1</v>
      </c>
      <c r="C2" t="s">
        <v>14</v>
      </c>
      <c r="E2" t="s">
        <v>28</v>
      </c>
      <c r="F2" t="s">
        <v>31</v>
      </c>
      <c r="G2">
        <v>1</v>
      </c>
      <c r="H2">
        <f>100/3.5</f>
        <v>28.571428571428573</v>
      </c>
      <c r="I2">
        <v>2</v>
      </c>
      <c r="K2" t="s">
        <v>42</v>
      </c>
    </row>
    <row r="3" spans="1:11" x14ac:dyDescent="0.15">
      <c r="A3">
        <v>2</v>
      </c>
      <c r="B3">
        <v>1</v>
      </c>
      <c r="C3" t="s">
        <v>15</v>
      </c>
      <c r="E3" t="s">
        <v>30</v>
      </c>
      <c r="F3" t="s">
        <v>29</v>
      </c>
      <c r="G3">
        <v>6</v>
      </c>
      <c r="H3">
        <f>2/3.5</f>
        <v>0.5714285714285714</v>
      </c>
      <c r="I3">
        <v>3</v>
      </c>
    </row>
    <row r="4" spans="1:11" x14ac:dyDescent="0.15">
      <c r="A4">
        <v>3</v>
      </c>
      <c r="B4">
        <v>0.75</v>
      </c>
      <c r="C4" t="s">
        <v>16</v>
      </c>
      <c r="E4" t="s">
        <v>28</v>
      </c>
      <c r="F4" t="s">
        <v>31</v>
      </c>
      <c r="G4">
        <v>1</v>
      </c>
      <c r="H4">
        <f>100/3.5</f>
        <v>28.571428571428573</v>
      </c>
      <c r="I4">
        <v>4</v>
      </c>
    </row>
    <row r="5" spans="1:11" x14ac:dyDescent="0.15">
      <c r="A5">
        <v>4</v>
      </c>
      <c r="B5">
        <v>1</v>
      </c>
      <c r="C5" t="s">
        <v>17</v>
      </c>
      <c r="E5" t="s">
        <v>32</v>
      </c>
      <c r="F5" t="s">
        <v>33</v>
      </c>
      <c r="G5">
        <v>7</v>
      </c>
      <c r="H5">
        <f>2/3.5</f>
        <v>0.5714285714285714</v>
      </c>
      <c r="I5">
        <v>5</v>
      </c>
    </row>
    <row r="6" spans="1:11" x14ac:dyDescent="0.15">
      <c r="A6">
        <v>5</v>
      </c>
      <c r="B6">
        <v>1</v>
      </c>
      <c r="C6" t="s">
        <v>18</v>
      </c>
      <c r="E6" t="s">
        <v>36</v>
      </c>
      <c r="F6" t="s">
        <v>37</v>
      </c>
      <c r="G6">
        <v>5</v>
      </c>
      <c r="H6">
        <v>1</v>
      </c>
      <c r="I6">
        <v>6</v>
      </c>
    </row>
    <row r="7" spans="1:11" x14ac:dyDescent="0.15">
      <c r="A7">
        <v>6</v>
      </c>
      <c r="B7">
        <v>2</v>
      </c>
      <c r="C7" t="s">
        <v>19</v>
      </c>
      <c r="E7" t="s">
        <v>34</v>
      </c>
      <c r="F7" t="s">
        <v>35</v>
      </c>
      <c r="G7">
        <v>4</v>
      </c>
      <c r="H7">
        <v>1</v>
      </c>
      <c r="I7">
        <v>1</v>
      </c>
    </row>
    <row r="8" spans="1:11" x14ac:dyDescent="0.15">
      <c r="A8">
        <v>7</v>
      </c>
      <c r="B8">
        <v>2</v>
      </c>
      <c r="C8" t="s">
        <v>20</v>
      </c>
      <c r="D8" t="s">
        <v>187</v>
      </c>
      <c r="E8" t="s">
        <v>34</v>
      </c>
      <c r="F8" t="s">
        <v>35</v>
      </c>
      <c r="G8">
        <v>4</v>
      </c>
      <c r="H8">
        <v>1</v>
      </c>
      <c r="I8">
        <v>1</v>
      </c>
    </row>
    <row r="9" spans="1:11" x14ac:dyDescent="0.15">
      <c r="A9">
        <v>8</v>
      </c>
      <c r="B9">
        <v>2</v>
      </c>
      <c r="C9" t="s">
        <v>21</v>
      </c>
      <c r="E9" t="s">
        <v>34</v>
      </c>
      <c r="F9" t="s">
        <v>35</v>
      </c>
      <c r="G9">
        <v>4</v>
      </c>
      <c r="H9">
        <v>1</v>
      </c>
      <c r="I9">
        <v>1</v>
      </c>
    </row>
    <row r="11" spans="1:11" x14ac:dyDescent="0.15">
      <c r="A11" t="s">
        <v>10</v>
      </c>
    </row>
    <row r="12" spans="1:11" x14ac:dyDescent="0.15">
      <c r="A12">
        <v>1</v>
      </c>
      <c r="B12" t="s">
        <v>99</v>
      </c>
      <c r="D12">
        <v>1</v>
      </c>
      <c r="E12">
        <v>0</v>
      </c>
    </row>
    <row r="13" spans="1:11" x14ac:dyDescent="0.15">
      <c r="A13">
        <v>2</v>
      </c>
      <c r="B13" t="s">
        <v>100</v>
      </c>
      <c r="D13">
        <v>2</v>
      </c>
      <c r="E13">
        <v>0</v>
      </c>
    </row>
    <row r="14" spans="1:11" x14ac:dyDescent="0.15">
      <c r="A14">
        <v>3</v>
      </c>
      <c r="B14" t="s">
        <v>101</v>
      </c>
      <c r="D14">
        <v>3</v>
      </c>
      <c r="E14">
        <v>0</v>
      </c>
    </row>
    <row r="15" spans="1:11" x14ac:dyDescent="0.15">
      <c r="A15">
        <v>4</v>
      </c>
      <c r="B15" t="s">
        <v>102</v>
      </c>
      <c r="D15">
        <v>3</v>
      </c>
      <c r="E15">
        <v>1</v>
      </c>
    </row>
    <row r="16" spans="1:11" x14ac:dyDescent="0.15">
      <c r="A16">
        <v>5</v>
      </c>
      <c r="B16" t="s">
        <v>103</v>
      </c>
      <c r="D16">
        <v>4</v>
      </c>
      <c r="E16">
        <v>0</v>
      </c>
    </row>
    <row r="17" spans="1:5" x14ac:dyDescent="0.15">
      <c r="A17">
        <v>6</v>
      </c>
      <c r="B17" t="s">
        <v>104</v>
      </c>
      <c r="D17">
        <v>4</v>
      </c>
      <c r="E17">
        <v>1</v>
      </c>
    </row>
    <row r="18" spans="1:5" x14ac:dyDescent="0.15">
      <c r="A18">
        <v>7</v>
      </c>
      <c r="B18" t="s">
        <v>105</v>
      </c>
      <c r="D18">
        <v>4</v>
      </c>
      <c r="E18">
        <v>2</v>
      </c>
    </row>
    <row r="19" spans="1:5" x14ac:dyDescent="0.15">
      <c r="A19">
        <v>8</v>
      </c>
      <c r="B19" t="s">
        <v>106</v>
      </c>
      <c r="D19">
        <v>5</v>
      </c>
      <c r="E19">
        <v>0</v>
      </c>
    </row>
    <row r="21" spans="1:5" x14ac:dyDescent="0.15">
      <c r="A21">
        <v>1</v>
      </c>
      <c r="B21">
        <v>1</v>
      </c>
      <c r="C21">
        <f t="shared" ref="C21:C28" si="0">A21*10+B21</f>
        <v>11</v>
      </c>
      <c r="D21" s="1" t="s">
        <v>43</v>
      </c>
      <c r="E21" t="s">
        <v>112</v>
      </c>
    </row>
    <row r="22" spans="1:5" x14ac:dyDescent="0.15">
      <c r="A22">
        <v>1</v>
      </c>
      <c r="B22">
        <v>2</v>
      </c>
      <c r="C22">
        <f t="shared" si="0"/>
        <v>12</v>
      </c>
      <c r="D22" s="2" t="s">
        <v>48</v>
      </c>
      <c r="E22" t="s">
        <v>113</v>
      </c>
    </row>
    <row r="23" spans="1:5" x14ac:dyDescent="0.15">
      <c r="A23">
        <v>1</v>
      </c>
      <c r="B23">
        <v>3</v>
      </c>
      <c r="C23">
        <f t="shared" si="0"/>
        <v>13</v>
      </c>
      <c r="D23" s="1" t="s">
        <v>53</v>
      </c>
      <c r="E23" t="s">
        <v>114</v>
      </c>
    </row>
    <row r="24" spans="1:5" x14ac:dyDescent="0.15">
      <c r="A24">
        <v>1</v>
      </c>
      <c r="B24">
        <v>4</v>
      </c>
      <c r="C24">
        <f t="shared" si="0"/>
        <v>14</v>
      </c>
      <c r="D24" s="1" t="s">
        <v>58</v>
      </c>
      <c r="E24" t="s">
        <v>115</v>
      </c>
    </row>
    <row r="25" spans="1:5" x14ac:dyDescent="0.15">
      <c r="A25">
        <v>1</v>
      </c>
      <c r="B25">
        <v>5</v>
      </c>
      <c r="C25">
        <f t="shared" si="0"/>
        <v>15</v>
      </c>
      <c r="D25" s="1" t="s">
        <v>63</v>
      </c>
      <c r="E25" t="s">
        <v>116</v>
      </c>
    </row>
    <row r="26" spans="1:5" x14ac:dyDescent="0.15">
      <c r="A26">
        <v>1</v>
      </c>
      <c r="B26">
        <v>6</v>
      </c>
      <c r="C26">
        <f t="shared" si="0"/>
        <v>16</v>
      </c>
      <c r="D26" s="1" t="s">
        <v>68</v>
      </c>
      <c r="E26" t="s">
        <v>133</v>
      </c>
    </row>
    <row r="27" spans="1:5" x14ac:dyDescent="0.15">
      <c r="A27">
        <v>1</v>
      </c>
      <c r="B27">
        <v>7</v>
      </c>
      <c r="C27">
        <f t="shared" si="0"/>
        <v>17</v>
      </c>
      <c r="D27" s="1" t="s">
        <v>73</v>
      </c>
      <c r="E27" t="s">
        <v>134</v>
      </c>
    </row>
    <row r="28" spans="1:5" x14ac:dyDescent="0.15">
      <c r="A28">
        <v>1</v>
      </c>
      <c r="B28">
        <v>8</v>
      </c>
      <c r="C28">
        <f t="shared" si="0"/>
        <v>18</v>
      </c>
      <c r="D28" s="1" t="s">
        <v>78</v>
      </c>
      <c r="E28" t="s">
        <v>135</v>
      </c>
    </row>
    <row r="29" spans="1:5" x14ac:dyDescent="0.15">
      <c r="A29">
        <f t="shared" ref="A29:A60" si="1">A21+1</f>
        <v>2</v>
      </c>
      <c r="B29">
        <v>1</v>
      </c>
      <c r="C29">
        <f t="shared" ref="C29:C36" si="2">A29*10+B29</f>
        <v>21</v>
      </c>
      <c r="D29" s="2" t="s">
        <v>44</v>
      </c>
      <c r="E29" t="s">
        <v>136</v>
      </c>
    </row>
    <row r="30" spans="1:5" x14ac:dyDescent="0.15">
      <c r="A30">
        <f t="shared" si="1"/>
        <v>2</v>
      </c>
      <c r="B30">
        <v>2</v>
      </c>
      <c r="C30">
        <f t="shared" si="2"/>
        <v>22</v>
      </c>
      <c r="D30" s="3" t="s">
        <v>49</v>
      </c>
      <c r="E30" t="s">
        <v>137</v>
      </c>
    </row>
    <row r="31" spans="1:5" x14ac:dyDescent="0.15">
      <c r="A31">
        <f t="shared" si="1"/>
        <v>2</v>
      </c>
      <c r="B31">
        <v>3</v>
      </c>
      <c r="C31">
        <f t="shared" si="2"/>
        <v>23</v>
      </c>
      <c r="D31" s="2" t="s">
        <v>54</v>
      </c>
      <c r="E31" t="s">
        <v>138</v>
      </c>
    </row>
    <row r="32" spans="1:5" x14ac:dyDescent="0.15">
      <c r="A32">
        <f t="shared" si="1"/>
        <v>2</v>
      </c>
      <c r="B32">
        <v>4</v>
      </c>
      <c r="C32">
        <f t="shared" si="2"/>
        <v>24</v>
      </c>
      <c r="D32" s="2" t="s">
        <v>59</v>
      </c>
      <c r="E32" t="s">
        <v>139</v>
      </c>
    </row>
    <row r="33" spans="1:5" x14ac:dyDescent="0.15">
      <c r="A33">
        <f t="shared" si="1"/>
        <v>2</v>
      </c>
      <c r="B33">
        <v>5</v>
      </c>
      <c r="C33">
        <f t="shared" si="2"/>
        <v>25</v>
      </c>
      <c r="D33" s="2" t="s">
        <v>64</v>
      </c>
      <c r="E33" t="s">
        <v>140</v>
      </c>
    </row>
    <row r="34" spans="1:5" x14ac:dyDescent="0.15">
      <c r="A34">
        <f t="shared" si="1"/>
        <v>2</v>
      </c>
      <c r="B34">
        <v>6</v>
      </c>
      <c r="C34">
        <f t="shared" si="2"/>
        <v>26</v>
      </c>
      <c r="D34" s="2" t="s">
        <v>189</v>
      </c>
      <c r="E34" t="s">
        <v>141</v>
      </c>
    </row>
    <row r="35" spans="1:5" x14ac:dyDescent="0.15">
      <c r="A35">
        <f t="shared" si="1"/>
        <v>2</v>
      </c>
      <c r="B35">
        <v>7</v>
      </c>
      <c r="C35">
        <f t="shared" si="2"/>
        <v>27</v>
      </c>
      <c r="D35" s="4" t="s">
        <v>74</v>
      </c>
      <c r="E35" t="s">
        <v>142</v>
      </c>
    </row>
    <row r="36" spans="1:5" x14ac:dyDescent="0.15">
      <c r="A36">
        <f t="shared" si="1"/>
        <v>2</v>
      </c>
      <c r="B36">
        <v>8</v>
      </c>
      <c r="C36">
        <f t="shared" si="2"/>
        <v>28</v>
      </c>
      <c r="D36" s="4" t="s">
        <v>79</v>
      </c>
      <c r="E36" t="s">
        <v>143</v>
      </c>
    </row>
    <row r="37" spans="1:5" x14ac:dyDescent="0.15">
      <c r="A37">
        <f t="shared" si="1"/>
        <v>3</v>
      </c>
      <c r="B37">
        <v>1</v>
      </c>
      <c r="C37">
        <f t="shared" ref="C37:C44" si="3">A37*10+B37</f>
        <v>31</v>
      </c>
      <c r="D37" s="2" t="s">
        <v>45</v>
      </c>
      <c r="E37" t="s">
        <v>144</v>
      </c>
    </row>
    <row r="38" spans="1:5" x14ac:dyDescent="0.15">
      <c r="A38">
        <f t="shared" si="1"/>
        <v>3</v>
      </c>
      <c r="B38">
        <v>2</v>
      </c>
      <c r="C38">
        <f t="shared" si="3"/>
        <v>32</v>
      </c>
      <c r="D38" s="2" t="s">
        <v>50</v>
      </c>
      <c r="E38" t="s">
        <v>145</v>
      </c>
    </row>
    <row r="39" spans="1:5" x14ac:dyDescent="0.15">
      <c r="A39">
        <f t="shared" si="1"/>
        <v>3</v>
      </c>
      <c r="B39">
        <v>3</v>
      </c>
      <c r="C39">
        <f t="shared" si="3"/>
        <v>33</v>
      </c>
      <c r="D39" s="2" t="s">
        <v>55</v>
      </c>
      <c r="E39" t="s">
        <v>146</v>
      </c>
    </row>
    <row r="40" spans="1:5" x14ac:dyDescent="0.15">
      <c r="A40">
        <f t="shared" si="1"/>
        <v>3</v>
      </c>
      <c r="B40">
        <v>4</v>
      </c>
      <c r="C40">
        <f t="shared" si="3"/>
        <v>34</v>
      </c>
      <c r="D40" s="2" t="s">
        <v>60</v>
      </c>
      <c r="E40" t="s">
        <v>147</v>
      </c>
    </row>
    <row r="41" spans="1:5" x14ac:dyDescent="0.15">
      <c r="A41">
        <f t="shared" si="1"/>
        <v>3</v>
      </c>
      <c r="B41">
        <v>5</v>
      </c>
      <c r="C41">
        <f t="shared" si="3"/>
        <v>35</v>
      </c>
      <c r="D41" s="2" t="s">
        <v>65</v>
      </c>
      <c r="E41" t="s">
        <v>148</v>
      </c>
    </row>
    <row r="42" spans="1:5" x14ac:dyDescent="0.15">
      <c r="A42">
        <f t="shared" si="1"/>
        <v>3</v>
      </c>
      <c r="B42">
        <v>6</v>
      </c>
      <c r="C42">
        <f t="shared" si="3"/>
        <v>36</v>
      </c>
      <c r="D42" s="2" t="s">
        <v>70</v>
      </c>
      <c r="E42" t="s">
        <v>149</v>
      </c>
    </row>
    <row r="43" spans="1:5" x14ac:dyDescent="0.15">
      <c r="A43">
        <f t="shared" si="1"/>
        <v>3</v>
      </c>
      <c r="B43">
        <v>7</v>
      </c>
      <c r="C43">
        <f t="shared" si="3"/>
        <v>37</v>
      </c>
      <c r="D43" s="2" t="s">
        <v>75</v>
      </c>
      <c r="E43" t="s">
        <v>150</v>
      </c>
    </row>
    <row r="44" spans="1:5" x14ac:dyDescent="0.15">
      <c r="A44">
        <f t="shared" si="1"/>
        <v>3</v>
      </c>
      <c r="B44">
        <v>8</v>
      </c>
      <c r="C44">
        <f t="shared" si="3"/>
        <v>38</v>
      </c>
      <c r="D44" s="2" t="s">
        <v>80</v>
      </c>
      <c r="E44" t="s">
        <v>151</v>
      </c>
    </row>
    <row r="45" spans="1:5" x14ac:dyDescent="0.15">
      <c r="A45">
        <f t="shared" si="1"/>
        <v>4</v>
      </c>
      <c r="B45">
        <v>1</v>
      </c>
      <c r="C45">
        <f t="shared" ref="C45:C52" si="4">A45*10+B45</f>
        <v>41</v>
      </c>
      <c r="D45" s="2" t="s">
        <v>46</v>
      </c>
      <c r="E45" t="s">
        <v>152</v>
      </c>
    </row>
    <row r="46" spans="1:5" x14ac:dyDescent="0.15">
      <c r="A46">
        <f t="shared" si="1"/>
        <v>4</v>
      </c>
      <c r="B46">
        <v>2</v>
      </c>
      <c r="C46">
        <f t="shared" si="4"/>
        <v>42</v>
      </c>
      <c r="D46" s="2" t="s">
        <v>51</v>
      </c>
      <c r="E46" t="s">
        <v>153</v>
      </c>
    </row>
    <row r="47" spans="1:5" x14ac:dyDescent="0.15">
      <c r="A47">
        <f t="shared" si="1"/>
        <v>4</v>
      </c>
      <c r="B47">
        <v>3</v>
      </c>
      <c r="C47">
        <f t="shared" si="4"/>
        <v>43</v>
      </c>
      <c r="D47" s="2" t="s">
        <v>56</v>
      </c>
      <c r="E47" t="s">
        <v>154</v>
      </c>
    </row>
    <row r="48" spans="1:5" x14ac:dyDescent="0.15">
      <c r="A48">
        <f t="shared" si="1"/>
        <v>4</v>
      </c>
      <c r="B48">
        <v>4</v>
      </c>
      <c r="C48">
        <f t="shared" si="4"/>
        <v>44</v>
      </c>
      <c r="D48" s="2" t="s">
        <v>61</v>
      </c>
      <c r="E48" t="s">
        <v>155</v>
      </c>
    </row>
    <row r="49" spans="1:8" x14ac:dyDescent="0.15">
      <c r="A49">
        <f t="shared" si="1"/>
        <v>4</v>
      </c>
      <c r="B49">
        <v>5</v>
      </c>
      <c r="C49">
        <f t="shared" si="4"/>
        <v>45</v>
      </c>
      <c r="D49" s="2" t="s">
        <v>66</v>
      </c>
      <c r="E49" t="s">
        <v>156</v>
      </c>
    </row>
    <row r="50" spans="1:8" x14ac:dyDescent="0.15">
      <c r="A50">
        <f t="shared" si="1"/>
        <v>4</v>
      </c>
      <c r="B50">
        <v>6</v>
      </c>
      <c r="C50">
        <f t="shared" si="4"/>
        <v>46</v>
      </c>
      <c r="D50" s="2" t="s">
        <v>71</v>
      </c>
      <c r="E50" t="s">
        <v>157</v>
      </c>
    </row>
    <row r="51" spans="1:8" x14ac:dyDescent="0.15">
      <c r="A51">
        <f t="shared" si="1"/>
        <v>4</v>
      </c>
      <c r="B51">
        <v>7</v>
      </c>
      <c r="C51">
        <f t="shared" si="4"/>
        <v>47</v>
      </c>
      <c r="D51" s="4" t="s">
        <v>76</v>
      </c>
      <c r="E51" t="s">
        <v>158</v>
      </c>
    </row>
    <row r="52" spans="1:8" x14ac:dyDescent="0.15">
      <c r="A52">
        <f t="shared" si="1"/>
        <v>4</v>
      </c>
      <c r="B52">
        <v>8</v>
      </c>
      <c r="C52">
        <f t="shared" si="4"/>
        <v>48</v>
      </c>
      <c r="D52" s="4" t="s">
        <v>81</v>
      </c>
      <c r="E52" t="s">
        <v>159</v>
      </c>
    </row>
    <row r="53" spans="1:8" x14ac:dyDescent="0.15">
      <c r="A53">
        <f t="shared" si="1"/>
        <v>5</v>
      </c>
      <c r="B53">
        <v>1</v>
      </c>
      <c r="C53">
        <f t="shared" ref="C53:C60" si="5">A53*10+B53</f>
        <v>51</v>
      </c>
      <c r="D53" s="2" t="s">
        <v>47</v>
      </c>
      <c r="E53" t="s">
        <v>160</v>
      </c>
    </row>
    <row r="54" spans="1:8" x14ac:dyDescent="0.15">
      <c r="A54">
        <f t="shared" si="1"/>
        <v>5</v>
      </c>
      <c r="B54">
        <v>2</v>
      </c>
      <c r="C54">
        <f t="shared" si="5"/>
        <v>52</v>
      </c>
      <c r="D54" s="2" t="s">
        <v>52</v>
      </c>
      <c r="E54" t="s">
        <v>161</v>
      </c>
    </row>
    <row r="55" spans="1:8" x14ac:dyDescent="0.15">
      <c r="A55">
        <f t="shared" si="1"/>
        <v>5</v>
      </c>
      <c r="B55">
        <v>3</v>
      </c>
      <c r="C55">
        <f t="shared" si="5"/>
        <v>53</v>
      </c>
      <c r="D55" s="2" t="s">
        <v>57</v>
      </c>
      <c r="E55" t="s">
        <v>162</v>
      </c>
    </row>
    <row r="56" spans="1:8" x14ac:dyDescent="0.15">
      <c r="A56">
        <f t="shared" si="1"/>
        <v>5</v>
      </c>
      <c r="B56">
        <v>4</v>
      </c>
      <c r="C56">
        <f t="shared" si="5"/>
        <v>54</v>
      </c>
      <c r="D56" s="2" t="s">
        <v>62</v>
      </c>
      <c r="E56" t="s">
        <v>163</v>
      </c>
    </row>
    <row r="57" spans="1:8" x14ac:dyDescent="0.15">
      <c r="A57">
        <f t="shared" si="1"/>
        <v>5</v>
      </c>
      <c r="B57">
        <v>5</v>
      </c>
      <c r="C57">
        <f t="shared" si="5"/>
        <v>55</v>
      </c>
      <c r="D57" s="2" t="s">
        <v>67</v>
      </c>
      <c r="E57" t="s">
        <v>164</v>
      </c>
    </row>
    <row r="58" spans="1:8" x14ac:dyDescent="0.15">
      <c r="A58">
        <f t="shared" si="1"/>
        <v>5</v>
      </c>
      <c r="B58">
        <v>6</v>
      </c>
      <c r="C58">
        <f t="shared" si="5"/>
        <v>56</v>
      </c>
      <c r="D58" s="2" t="s">
        <v>72</v>
      </c>
      <c r="E58" t="s">
        <v>165</v>
      </c>
    </row>
    <row r="59" spans="1:8" x14ac:dyDescent="0.15">
      <c r="A59">
        <f t="shared" si="1"/>
        <v>5</v>
      </c>
      <c r="B59">
        <v>7</v>
      </c>
      <c r="C59">
        <f t="shared" si="5"/>
        <v>57</v>
      </c>
      <c r="D59" s="2" t="s">
        <v>77</v>
      </c>
      <c r="E59" t="s">
        <v>166</v>
      </c>
    </row>
    <row r="60" spans="1:8" x14ac:dyDescent="0.15">
      <c r="A60">
        <f t="shared" si="1"/>
        <v>5</v>
      </c>
      <c r="B60">
        <v>8</v>
      </c>
      <c r="C60">
        <f t="shared" si="5"/>
        <v>58</v>
      </c>
      <c r="D60" s="2" t="s">
        <v>82</v>
      </c>
      <c r="E60" t="s">
        <v>167</v>
      </c>
    </row>
    <row r="61" spans="1:8" x14ac:dyDescent="0.15">
      <c r="D61" s="2"/>
    </row>
    <row r="62" spans="1:8" x14ac:dyDescent="0.15">
      <c r="C62" t="s">
        <v>188</v>
      </c>
      <c r="D62" s="2"/>
    </row>
    <row r="63" spans="1:8" x14ac:dyDescent="0.15">
      <c r="C63">
        <v>1</v>
      </c>
      <c r="D63" s="6" t="s">
        <v>169</v>
      </c>
      <c r="E63" t="s">
        <v>179</v>
      </c>
      <c r="F63" t="s">
        <v>177</v>
      </c>
      <c r="G63" t="s">
        <v>178</v>
      </c>
      <c r="H63" t="str">
        <f>CONCATENATE(F63,E63,G63)</f>
        <v>##gun_huopan.png.png</v>
      </c>
    </row>
    <row r="64" spans="1:8" x14ac:dyDescent="0.15">
      <c r="C64">
        <v>2</v>
      </c>
      <c r="D64" s="6" t="s">
        <v>170</v>
      </c>
      <c r="E64" t="s">
        <v>180</v>
      </c>
      <c r="F64" t="s">
        <v>177</v>
      </c>
      <c r="G64" t="s">
        <v>178</v>
      </c>
      <c r="H64" t="str">
        <f t="shared" ref="H64:H70" si="6">CONCATENATE(F64,E64,G64)</f>
        <v>##gun_yingfeng.png.png</v>
      </c>
    </row>
    <row r="65" spans="2:8" x14ac:dyDescent="0.15">
      <c r="C65">
        <v>3</v>
      </c>
      <c r="D65" s="6" t="s">
        <v>171</v>
      </c>
      <c r="E65" t="s">
        <v>181</v>
      </c>
      <c r="F65" t="s">
        <v>177</v>
      </c>
      <c r="G65" t="s">
        <v>178</v>
      </c>
      <c r="H65" t="str">
        <f t="shared" si="6"/>
        <v>##gun_yingda1.png.png</v>
      </c>
    </row>
    <row r="66" spans="2:8" x14ac:dyDescent="0.15">
      <c r="C66">
        <v>4</v>
      </c>
      <c r="D66" s="6" t="s">
        <v>172</v>
      </c>
      <c r="E66" t="s">
        <v>182</v>
      </c>
      <c r="F66" t="s">
        <v>177</v>
      </c>
      <c r="G66" t="s">
        <v>178</v>
      </c>
      <c r="H66" t="str">
        <f t="shared" si="6"/>
        <v>##gun_yunshi.png.png</v>
      </c>
    </row>
    <row r="67" spans="2:8" x14ac:dyDescent="0.15">
      <c r="C67">
        <v>5</v>
      </c>
      <c r="D67" s="6" t="s">
        <v>173</v>
      </c>
      <c r="E67" t="s">
        <v>183</v>
      </c>
      <c r="F67" t="s">
        <v>177</v>
      </c>
      <c r="G67" t="s">
        <v>178</v>
      </c>
      <c r="H67" t="str">
        <f t="shared" si="6"/>
        <v>##gun_yanlong.png.png</v>
      </c>
    </row>
    <row r="68" spans="2:8" x14ac:dyDescent="0.15">
      <c r="C68">
        <v>6</v>
      </c>
      <c r="D68" s="6" t="s">
        <v>174</v>
      </c>
      <c r="E68" t="s">
        <v>184</v>
      </c>
      <c r="F68" t="s">
        <v>177</v>
      </c>
      <c r="G68" t="s">
        <v>178</v>
      </c>
      <c r="H68" t="str">
        <f t="shared" si="6"/>
        <v>##gun_tongguang.png.png</v>
      </c>
    </row>
    <row r="69" spans="2:8" x14ac:dyDescent="0.15">
      <c r="C69">
        <v>7</v>
      </c>
      <c r="D69" s="6" t="s">
        <v>175</v>
      </c>
      <c r="E69" t="s">
        <v>185</v>
      </c>
      <c r="F69" t="s">
        <v>177</v>
      </c>
      <c r="G69" t="s">
        <v>178</v>
      </c>
      <c r="H69" t="str">
        <f t="shared" si="6"/>
        <v>##gun_kongchan.png.png</v>
      </c>
    </row>
    <row r="70" spans="2:8" x14ac:dyDescent="0.15">
      <c r="C70">
        <v>8</v>
      </c>
      <c r="D70" s="6" t="s">
        <v>176</v>
      </c>
      <c r="E70" t="s">
        <v>186</v>
      </c>
      <c r="F70" t="s">
        <v>177</v>
      </c>
      <c r="G70" t="s">
        <v>178</v>
      </c>
      <c r="H70" t="str">
        <f t="shared" si="6"/>
        <v>##gun_qiulong.png.png</v>
      </c>
    </row>
    <row r="71" spans="2:8" x14ac:dyDescent="0.15">
      <c r="D71" s="2"/>
    </row>
    <row r="72" spans="2:8" x14ac:dyDescent="0.15">
      <c r="D72" s="2"/>
    </row>
    <row r="73" spans="2:8" x14ac:dyDescent="0.15">
      <c r="D73" s="2"/>
    </row>
    <row r="74" spans="2:8" x14ac:dyDescent="0.15">
      <c r="D74" s="2"/>
    </row>
    <row r="75" spans="2:8" x14ac:dyDescent="0.15">
      <c r="D75" s="2"/>
    </row>
    <row r="76" spans="2:8" x14ac:dyDescent="0.15">
      <c r="D76" s="2"/>
    </row>
    <row r="77" spans="2:8" x14ac:dyDescent="0.15">
      <c r="D77" s="2"/>
    </row>
    <row r="79" spans="2:8" x14ac:dyDescent="0.15">
      <c r="B79">
        <v>2</v>
      </c>
      <c r="C79">
        <v>1001</v>
      </c>
      <c r="D79" t="s">
        <v>83</v>
      </c>
    </row>
    <row r="80" spans="2:8" x14ac:dyDescent="0.15">
      <c r="B80">
        <v>2</v>
      </c>
      <c r="C80">
        <v>1002</v>
      </c>
      <c r="D80" t="s">
        <v>84</v>
      </c>
    </row>
    <row r="81" spans="2:4" x14ac:dyDescent="0.15">
      <c r="B81">
        <f>B79+1</f>
        <v>3</v>
      </c>
      <c r="C81">
        <f t="shared" ref="C81:C92" si="7">C79+1000</f>
        <v>2001</v>
      </c>
      <c r="D81" t="s">
        <v>85</v>
      </c>
    </row>
    <row r="82" spans="2:4" x14ac:dyDescent="0.15">
      <c r="B82">
        <f>B80+1</f>
        <v>3</v>
      </c>
      <c r="C82">
        <f t="shared" si="7"/>
        <v>2002</v>
      </c>
      <c r="D82" t="s">
        <v>86</v>
      </c>
    </row>
    <row r="83" spans="2:4" x14ac:dyDescent="0.15">
      <c r="B83">
        <f t="shared" ref="B83:B92" si="8">B81+1</f>
        <v>4</v>
      </c>
      <c r="C83">
        <f t="shared" si="7"/>
        <v>3001</v>
      </c>
      <c r="D83" t="s">
        <v>87</v>
      </c>
    </row>
    <row r="84" spans="2:4" x14ac:dyDescent="0.15">
      <c r="B84">
        <f t="shared" si="8"/>
        <v>4</v>
      </c>
      <c r="C84">
        <f t="shared" si="7"/>
        <v>3002</v>
      </c>
      <c r="D84" t="s">
        <v>88</v>
      </c>
    </row>
    <row r="85" spans="2:4" x14ac:dyDescent="0.15">
      <c r="B85">
        <f t="shared" si="8"/>
        <v>5</v>
      </c>
      <c r="C85">
        <f t="shared" si="7"/>
        <v>4001</v>
      </c>
      <c r="D85" t="s">
        <v>89</v>
      </c>
    </row>
    <row r="86" spans="2:4" x14ac:dyDescent="0.15">
      <c r="B86">
        <f t="shared" si="8"/>
        <v>5</v>
      </c>
      <c r="C86">
        <f t="shared" si="7"/>
        <v>4002</v>
      </c>
      <c r="D86" t="s">
        <v>90</v>
      </c>
    </row>
    <row r="87" spans="2:4" x14ac:dyDescent="0.15">
      <c r="B87">
        <f t="shared" si="8"/>
        <v>6</v>
      </c>
      <c r="C87">
        <f t="shared" si="7"/>
        <v>5001</v>
      </c>
      <c r="D87" t="s">
        <v>91</v>
      </c>
    </row>
    <row r="88" spans="2:4" x14ac:dyDescent="0.15">
      <c r="B88">
        <f t="shared" si="8"/>
        <v>6</v>
      </c>
      <c r="C88">
        <f t="shared" si="7"/>
        <v>5002</v>
      </c>
      <c r="D88" t="s">
        <v>92</v>
      </c>
    </row>
    <row r="89" spans="2:4" x14ac:dyDescent="0.15">
      <c r="B89">
        <f t="shared" si="8"/>
        <v>7</v>
      </c>
      <c r="C89">
        <f t="shared" si="7"/>
        <v>6001</v>
      </c>
      <c r="D89" t="s">
        <v>93</v>
      </c>
    </row>
    <row r="90" spans="2:4" x14ac:dyDescent="0.15">
      <c r="B90">
        <f t="shared" si="8"/>
        <v>7</v>
      </c>
      <c r="C90">
        <f t="shared" si="7"/>
        <v>6002</v>
      </c>
      <c r="D90" t="s">
        <v>94</v>
      </c>
    </row>
    <row r="91" spans="2:4" x14ac:dyDescent="0.15">
      <c r="B91">
        <f t="shared" si="8"/>
        <v>8</v>
      </c>
      <c r="C91">
        <f t="shared" si="7"/>
        <v>7001</v>
      </c>
      <c r="D91" t="s">
        <v>95</v>
      </c>
    </row>
    <row r="92" spans="2:4" x14ac:dyDescent="0.15">
      <c r="B92">
        <f t="shared" si="8"/>
        <v>8</v>
      </c>
      <c r="C92">
        <f t="shared" si="7"/>
        <v>7002</v>
      </c>
      <c r="D92" t="s">
        <v>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selection activeCell="X2" sqref="X2"/>
    </sheetView>
  </sheetViews>
  <sheetFormatPr defaultRowHeight="14.25" x14ac:dyDescent="0.15"/>
  <sheetData>
    <row r="1" spans="1:27" x14ac:dyDescent="0.15">
      <c r="A1" t="s">
        <v>190</v>
      </c>
      <c r="B1" t="s">
        <v>190</v>
      </c>
      <c r="C1" t="s">
        <v>222</v>
      </c>
      <c r="D1" t="s">
        <v>223</v>
      </c>
      <c r="E1" t="s">
        <v>191</v>
      </c>
      <c r="F1" t="s">
        <v>191</v>
      </c>
      <c r="G1" t="s">
        <v>224</v>
      </c>
      <c r="H1" s="8" t="s">
        <v>225</v>
      </c>
      <c r="I1" t="s">
        <v>226</v>
      </c>
      <c r="J1" t="s">
        <v>227</v>
      </c>
      <c r="K1" t="s">
        <v>228</v>
      </c>
      <c r="N1" t="s">
        <v>229</v>
      </c>
      <c r="O1" t="s">
        <v>230</v>
      </c>
      <c r="P1" t="s">
        <v>231</v>
      </c>
      <c r="S1" t="s">
        <v>234</v>
      </c>
      <c r="T1" t="s">
        <v>232</v>
      </c>
      <c r="U1" t="s">
        <v>233</v>
      </c>
      <c r="V1" t="s">
        <v>243</v>
      </c>
      <c r="W1" t="s">
        <v>242</v>
      </c>
      <c r="X1" t="s">
        <v>244</v>
      </c>
      <c r="Y1" t="s">
        <v>245</v>
      </c>
      <c r="Z1" t="s">
        <v>246</v>
      </c>
      <c r="AA1" t="s">
        <v>247</v>
      </c>
    </row>
    <row r="2" spans="1:27" x14ac:dyDescent="0.15">
      <c r="A2" t="s">
        <v>192</v>
      </c>
      <c r="B2" t="s">
        <v>193</v>
      </c>
      <c r="C2" t="s">
        <v>194</v>
      </c>
      <c r="D2" t="s">
        <v>195</v>
      </c>
      <c r="E2" t="s">
        <v>196</v>
      </c>
      <c r="F2" t="s">
        <v>197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t="s">
        <v>207</v>
      </c>
      <c r="Q2" t="s">
        <v>208</v>
      </c>
      <c r="R2" t="s">
        <v>209</v>
      </c>
      <c r="S2" t="s">
        <v>210</v>
      </c>
      <c r="T2" t="s">
        <v>211</v>
      </c>
      <c r="U2" t="s">
        <v>212</v>
      </c>
      <c r="V2" t="s">
        <v>236</v>
      </c>
      <c r="W2" t="s">
        <v>235</v>
      </c>
      <c r="X2" t="s">
        <v>237</v>
      </c>
      <c r="Y2" t="s">
        <v>238</v>
      </c>
      <c r="Z2" t="s">
        <v>239</v>
      </c>
      <c r="AA2" t="s">
        <v>240</v>
      </c>
    </row>
    <row r="3" spans="1:27" x14ac:dyDescent="0.15">
      <c r="A3">
        <v>1001</v>
      </c>
      <c r="B3">
        <v>1</v>
      </c>
      <c r="D3">
        <v>1</v>
      </c>
      <c r="E3" s="1" t="s">
        <v>43</v>
      </c>
      <c r="F3" t="s">
        <v>112</v>
      </c>
      <c r="G3">
        <v>1</v>
      </c>
      <c r="H3">
        <v>0</v>
      </c>
      <c r="I3">
        <v>100</v>
      </c>
      <c r="J3">
        <v>1</v>
      </c>
      <c r="K3">
        <v>3</v>
      </c>
      <c r="L3" t="s">
        <v>111</v>
      </c>
      <c r="N3">
        <v>0</v>
      </c>
      <c r="O3">
        <v>1</v>
      </c>
      <c r="P3">
        <v>2483</v>
      </c>
      <c r="Q3">
        <v>1</v>
      </c>
      <c r="R3">
        <v>414</v>
      </c>
      <c r="T3">
        <v>2</v>
      </c>
      <c r="U3">
        <v>84</v>
      </c>
    </row>
    <row r="4" spans="1:27" x14ac:dyDescent="0.15">
      <c r="A4">
        <v>1002</v>
      </c>
      <c r="B4">
        <v>1</v>
      </c>
      <c r="D4">
        <v>2</v>
      </c>
      <c r="E4" s="1" t="s">
        <v>43</v>
      </c>
      <c r="F4" t="s">
        <v>112</v>
      </c>
      <c r="G4">
        <v>1</v>
      </c>
      <c r="H4">
        <v>0</v>
      </c>
      <c r="I4">
        <v>400</v>
      </c>
      <c r="J4">
        <v>1</v>
      </c>
      <c r="K4">
        <v>3</v>
      </c>
      <c r="L4" t="s">
        <v>111</v>
      </c>
      <c r="N4">
        <v>0</v>
      </c>
      <c r="O4">
        <v>1</v>
      </c>
      <c r="P4">
        <v>2897</v>
      </c>
      <c r="Q4">
        <v>1</v>
      </c>
      <c r="R4">
        <v>5380</v>
      </c>
      <c r="T4">
        <v>2</v>
      </c>
      <c r="U4">
        <v>98</v>
      </c>
    </row>
    <row r="5" spans="1:27" x14ac:dyDescent="0.15">
      <c r="A5">
        <v>1003</v>
      </c>
      <c r="B5">
        <v>1</v>
      </c>
      <c r="D5">
        <v>3</v>
      </c>
      <c r="E5" s="1" t="s">
        <v>43</v>
      </c>
      <c r="F5" t="s">
        <v>112</v>
      </c>
      <c r="G5">
        <v>1</v>
      </c>
      <c r="H5">
        <v>0</v>
      </c>
      <c r="I5">
        <v>900</v>
      </c>
      <c r="J5">
        <v>1</v>
      </c>
      <c r="K5">
        <v>3</v>
      </c>
      <c r="L5" t="s">
        <v>111</v>
      </c>
      <c r="N5">
        <v>0</v>
      </c>
      <c r="O5">
        <v>1</v>
      </c>
      <c r="P5">
        <v>8277</v>
      </c>
      <c r="Q5">
        <v>1</v>
      </c>
      <c r="R5">
        <v>1035</v>
      </c>
      <c r="T5">
        <v>2</v>
      </c>
      <c r="U5">
        <v>281</v>
      </c>
    </row>
    <row r="6" spans="1:27" x14ac:dyDescent="0.15">
      <c r="A6">
        <v>1004</v>
      </c>
      <c r="B6">
        <v>1</v>
      </c>
      <c r="D6">
        <v>4</v>
      </c>
      <c r="E6" s="1" t="s">
        <v>43</v>
      </c>
      <c r="F6" t="s">
        <v>112</v>
      </c>
      <c r="G6">
        <v>1</v>
      </c>
      <c r="H6">
        <v>0</v>
      </c>
      <c r="I6">
        <v>1600</v>
      </c>
      <c r="J6">
        <v>1</v>
      </c>
      <c r="K6">
        <v>3</v>
      </c>
      <c r="L6" t="s">
        <v>111</v>
      </c>
      <c r="N6">
        <v>0</v>
      </c>
      <c r="O6">
        <v>1</v>
      </c>
      <c r="P6">
        <v>9312</v>
      </c>
      <c r="Q6">
        <v>1</v>
      </c>
      <c r="R6">
        <v>1035</v>
      </c>
      <c r="T6">
        <v>2</v>
      </c>
      <c r="U6">
        <v>317</v>
      </c>
    </row>
    <row r="7" spans="1:27" x14ac:dyDescent="0.15">
      <c r="A7">
        <v>1005</v>
      </c>
      <c r="B7">
        <v>1</v>
      </c>
      <c r="D7">
        <v>5</v>
      </c>
      <c r="E7" s="1" t="s">
        <v>43</v>
      </c>
      <c r="F7" t="s">
        <v>112</v>
      </c>
      <c r="G7">
        <v>1</v>
      </c>
      <c r="H7">
        <v>0</v>
      </c>
      <c r="I7">
        <v>2500</v>
      </c>
      <c r="J7">
        <v>1</v>
      </c>
      <c r="K7">
        <v>3</v>
      </c>
      <c r="L7" t="s">
        <v>111</v>
      </c>
      <c r="N7">
        <v>0</v>
      </c>
      <c r="O7">
        <v>1</v>
      </c>
      <c r="P7">
        <v>10347</v>
      </c>
      <c r="Q7">
        <v>1</v>
      </c>
      <c r="R7">
        <v>1034</v>
      </c>
      <c r="T7">
        <v>2</v>
      </c>
      <c r="U7">
        <v>352</v>
      </c>
    </row>
    <row r="8" spans="1:27" x14ac:dyDescent="0.15">
      <c r="A8">
        <v>1006</v>
      </c>
      <c r="B8">
        <v>1</v>
      </c>
      <c r="D8">
        <v>6</v>
      </c>
      <c r="E8" s="1" t="s">
        <v>43</v>
      </c>
      <c r="F8" t="s">
        <v>112</v>
      </c>
      <c r="G8">
        <v>1</v>
      </c>
      <c r="H8">
        <v>0</v>
      </c>
      <c r="I8">
        <v>3600</v>
      </c>
      <c r="J8">
        <v>1</v>
      </c>
      <c r="K8">
        <v>3</v>
      </c>
      <c r="L8" t="s">
        <v>111</v>
      </c>
      <c r="N8">
        <v>0</v>
      </c>
      <c r="O8">
        <v>1</v>
      </c>
      <c r="P8">
        <v>11381</v>
      </c>
      <c r="Q8">
        <v>1</v>
      </c>
      <c r="R8">
        <v>1035</v>
      </c>
      <c r="T8">
        <v>2</v>
      </c>
      <c r="U8">
        <v>387</v>
      </c>
    </row>
    <row r="9" spans="1:27" x14ac:dyDescent="0.15">
      <c r="A9">
        <v>1007</v>
      </c>
      <c r="B9">
        <v>1</v>
      </c>
      <c r="D9">
        <v>7</v>
      </c>
      <c r="E9" s="1" t="s">
        <v>43</v>
      </c>
      <c r="F9" t="s">
        <v>112</v>
      </c>
      <c r="G9">
        <v>1</v>
      </c>
      <c r="H9">
        <v>0</v>
      </c>
      <c r="I9">
        <v>4900</v>
      </c>
      <c r="J9">
        <v>1</v>
      </c>
      <c r="K9">
        <v>3</v>
      </c>
      <c r="L9" t="s">
        <v>111</v>
      </c>
      <c r="N9">
        <v>0</v>
      </c>
      <c r="O9">
        <v>1</v>
      </c>
      <c r="P9">
        <v>12416</v>
      </c>
      <c r="Q9">
        <v>1</v>
      </c>
      <c r="R9">
        <v>1035</v>
      </c>
      <c r="T9">
        <v>2</v>
      </c>
      <c r="U9">
        <v>422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工作表1</vt:lpstr>
      <vt:lpstr>工作表2</vt:lpstr>
      <vt:lpstr>Sheet1</vt:lpstr>
      <vt:lpstr>注释</vt:lpstr>
      <vt:lpstr>棍表</vt:lpstr>
      <vt:lpstr>盔表</vt:lpstr>
      <vt:lpstr>装备表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2015-11-11T02:51:33Z</dcterms:created>
  <dcterms:modified xsi:type="dcterms:W3CDTF">2016-06-23T09:11:48Z</dcterms:modified>
</cp:coreProperties>
</file>