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90" windowWidth="19200" windowHeight="11640"/>
  </bookViews>
  <sheets>
    <sheet name="Sheet1" sheetId="1" r:id="rId1"/>
    <sheet name="注释" sheetId="2" r:id="rId2"/>
    <sheet name="辅助表" sheetId="3" r:id="rId3"/>
  </sheets>
  <externalReferences>
    <externalReference r:id="rId4"/>
  </externalReferences>
  <definedNames>
    <definedName name="_xlnm._FilterDatabase" localSheetId="0" hidden="1">Sheet1!$A$1:$X$40</definedName>
    <definedName name="佣兵头像">辅助表!$L$2:$M$43</definedName>
    <definedName name="佣兵头像表">辅助表!$L$1:$M$43</definedName>
  </definedNames>
  <calcPr calcId="124519"/>
</workbook>
</file>

<file path=xl/calcChain.xml><?xml version="1.0" encoding="utf-8"?>
<calcChain xmlns="http://schemas.openxmlformats.org/spreadsheetml/2006/main">
  <c r="V45" i="1"/>
  <c r="V44"/>
  <c r="V43"/>
  <c r="B45"/>
  <c r="B44"/>
  <c r="B43"/>
  <c r="V37" l="1"/>
  <c r="B37"/>
  <c r="V36"/>
  <c r="B36"/>
  <c r="V35"/>
  <c r="B35"/>
  <c r="V34"/>
  <c r="B34"/>
  <c r="V33"/>
  <c r="B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C39" i="3"/>
  <c r="V39"/>
  <c r="D39"/>
  <c r="B39"/>
  <c r="V38"/>
  <c r="D38"/>
  <c r="C38"/>
  <c r="B38"/>
  <c r="V37"/>
  <c r="D37"/>
  <c r="C37"/>
  <c r="B37"/>
  <c r="V36"/>
  <c r="D36"/>
  <c r="C36"/>
  <c r="B36"/>
  <c r="V35"/>
  <c r="D35"/>
  <c r="C35"/>
  <c r="B35"/>
  <c r="V34"/>
  <c r="D34"/>
  <c r="C34"/>
  <c r="B34"/>
  <c r="V33"/>
  <c r="D33"/>
  <c r="C33"/>
  <c r="B33"/>
  <c r="V32"/>
  <c r="D32"/>
  <c r="C32"/>
  <c r="B32"/>
  <c r="V31"/>
  <c r="D31"/>
  <c r="C31"/>
  <c r="B31"/>
  <c r="V30"/>
  <c r="D30"/>
  <c r="C30"/>
  <c r="V29"/>
  <c r="D29"/>
  <c r="C29"/>
  <c r="V28"/>
  <c r="D28"/>
  <c r="C28"/>
  <c r="V27"/>
  <c r="D27"/>
  <c r="C27"/>
  <c r="V26"/>
  <c r="D26"/>
  <c r="C26"/>
  <c r="V25"/>
  <c r="D25"/>
  <c r="C25"/>
  <c r="V24"/>
  <c r="D24"/>
  <c r="C24"/>
  <c r="V23"/>
  <c r="D23"/>
  <c r="C23"/>
  <c r="V22"/>
  <c r="D22"/>
  <c r="C22"/>
  <c r="V21"/>
  <c r="D21"/>
  <c r="C21"/>
  <c r="V20"/>
  <c r="D20"/>
  <c r="C20"/>
  <c r="V19"/>
  <c r="D19"/>
  <c r="C19"/>
  <c r="V18"/>
  <c r="D18"/>
  <c r="C18"/>
  <c r="V17"/>
  <c r="D17"/>
  <c r="C17"/>
  <c r="V16"/>
  <c r="D16"/>
  <c r="C16"/>
  <c r="V15"/>
  <c r="D15"/>
  <c r="C15"/>
  <c r="V14"/>
  <c r="D14"/>
  <c r="C14"/>
  <c r="V13"/>
  <c r="D13"/>
  <c r="C13"/>
  <c r="V12"/>
  <c r="D12"/>
  <c r="C12"/>
  <c r="D9" l="1"/>
  <c r="D10"/>
  <c r="D11"/>
  <c r="D8"/>
  <c r="D4"/>
  <c r="D5"/>
  <c r="D6"/>
  <c r="D7"/>
  <c r="D3"/>
  <c r="V42" i="1" l="1"/>
  <c r="B42"/>
  <c r="C4" i="3" l="1"/>
  <c r="C5"/>
  <c r="C6"/>
  <c r="C7"/>
  <c r="C8"/>
  <c r="C9"/>
  <c r="C10"/>
  <c r="C11"/>
  <c r="C3"/>
  <c r="V11"/>
  <c r="V10"/>
  <c r="V9"/>
  <c r="V8"/>
  <c r="V7"/>
  <c r="V6"/>
  <c r="V5"/>
  <c r="V4"/>
  <c r="V3"/>
  <c r="V41" i="1" l="1"/>
  <c r="B41"/>
  <c r="V38"/>
  <c r="V39"/>
  <c r="V40"/>
  <c r="B38"/>
  <c r="B39"/>
  <c r="B40"/>
  <c r="X29" i="2"/>
  <c r="H29"/>
  <c r="G29"/>
  <c r="X28"/>
  <c r="H28"/>
  <c r="G28"/>
  <c r="X27"/>
  <c r="H27"/>
  <c r="G27"/>
  <c r="X26"/>
  <c r="H26"/>
  <c r="G26"/>
  <c r="X25"/>
  <c r="H25"/>
  <c r="G25"/>
  <c r="X24"/>
  <c r="H24"/>
  <c r="G24"/>
  <c r="X23"/>
  <c r="H23"/>
  <c r="G23"/>
  <c r="X22"/>
  <c r="H22"/>
  <c r="G22"/>
  <c r="X21"/>
  <c r="H21"/>
  <c r="G21"/>
  <c r="X20"/>
  <c r="H20"/>
  <c r="G20"/>
  <c r="X19"/>
  <c r="H19"/>
  <c r="G19"/>
  <c r="X18"/>
  <c r="H18"/>
  <c r="G18"/>
  <c r="X17"/>
  <c r="H17"/>
  <c r="G17"/>
  <c r="X16"/>
  <c r="H16"/>
  <c r="G16"/>
  <c r="X15"/>
  <c r="H15"/>
  <c r="G15"/>
  <c r="X14"/>
  <c r="H14"/>
  <c r="G14"/>
  <c r="X13"/>
  <c r="H13"/>
  <c r="G13"/>
  <c r="X12"/>
  <c r="H12"/>
  <c r="G12"/>
  <c r="X11"/>
  <c r="H11"/>
  <c r="G11"/>
  <c r="X10"/>
  <c r="H10"/>
  <c r="G10"/>
  <c r="X9"/>
  <c r="H9"/>
  <c r="G9"/>
  <c r="X8"/>
  <c r="H8"/>
  <c r="G8"/>
  <c r="X7"/>
  <c r="H7"/>
  <c r="G7"/>
  <c r="X6"/>
  <c r="H6"/>
  <c r="G6"/>
  <c r="X5"/>
  <c r="H5"/>
  <c r="G5"/>
  <c r="X4"/>
  <c r="H4"/>
  <c r="G4"/>
  <c r="X3"/>
  <c r="H3"/>
  <c r="G3"/>
  <c r="V11" i="1"/>
  <c r="V10"/>
  <c r="V9"/>
  <c r="V8"/>
  <c r="V7"/>
  <c r="V6"/>
  <c r="V5"/>
  <c r="V4"/>
  <c r="V3"/>
</calcChain>
</file>

<file path=xl/sharedStrings.xml><?xml version="1.0" encoding="utf-8"?>
<sst xmlns="http://schemas.openxmlformats.org/spreadsheetml/2006/main" count="607" uniqueCount="256">
  <si>
    <t>id</t>
    <phoneticPr fontId="2" type="noConversion"/>
  </si>
  <si>
    <t>monsterid</t>
    <phoneticPr fontId="2" type="noConversion"/>
  </si>
  <si>
    <t>quality</t>
    <phoneticPr fontId="2" type="noConversion"/>
  </si>
  <si>
    <t>skillid1</t>
    <phoneticPr fontId="2" type="noConversion"/>
  </si>
  <si>
    <t>skillid2</t>
  </si>
  <si>
    <t xml:space="preserve">in_effectid </t>
  </si>
  <si>
    <t xml:space="preserve">out_effectid </t>
  </si>
  <si>
    <t>出现概率</t>
    <phoneticPr fontId="2" type="noConversion"/>
  </si>
  <si>
    <t>当前星级</t>
    <phoneticPr fontId="2" type="noConversion"/>
  </si>
  <si>
    <t>当前突破值</t>
    <phoneticPr fontId="2" type="noConversion"/>
  </si>
  <si>
    <t>最大星级</t>
    <phoneticPr fontId="2" type="noConversion"/>
  </si>
  <si>
    <t>最大突破值</t>
    <phoneticPr fontId="2" type="noConversion"/>
  </si>
  <si>
    <t>碎片数量</t>
    <phoneticPr fontId="2" type="noConversion"/>
  </si>
  <si>
    <t>monster001</t>
    <phoneticPr fontId="2" type="noConversion"/>
  </si>
  <si>
    <t>monster002</t>
  </si>
  <si>
    <t>monster003</t>
  </si>
  <si>
    <t>monster004</t>
  </si>
  <si>
    <t>monster005</t>
  </si>
  <si>
    <t>monster006</t>
  </si>
  <si>
    <t>monster007</t>
  </si>
  <si>
    <t>monster008</t>
  </si>
  <si>
    <t>monster009</t>
  </si>
  <si>
    <t>monster010</t>
  </si>
  <si>
    <t>monster011</t>
  </si>
  <si>
    <t>monster012</t>
  </si>
  <si>
    <t>monster013</t>
  </si>
  <si>
    <t>monster014</t>
  </si>
  <si>
    <t>monster015</t>
  </si>
  <si>
    <t>monster016</t>
  </si>
  <si>
    <t>monster017</t>
  </si>
  <si>
    <t>monster018</t>
  </si>
  <si>
    <t>monster019</t>
  </si>
  <si>
    <t>monster020</t>
  </si>
  <si>
    <t>monster021</t>
  </si>
  <si>
    <t>monster022</t>
  </si>
  <si>
    <t>monster023</t>
  </si>
  <si>
    <t>monster024</t>
  </si>
  <si>
    <t>monster025</t>
  </si>
  <si>
    <t>monster026</t>
  </si>
  <si>
    <t>monster027</t>
  </si>
  <si>
    <t>id</t>
    <phoneticPr fontId="1" type="noConversion"/>
  </si>
  <si>
    <t>Res</t>
    <phoneticPr fontId="2" type="noConversion"/>
  </si>
  <si>
    <t>rate</t>
    <phoneticPr fontId="2" type="noConversion"/>
  </si>
  <si>
    <t>curstar</t>
    <phoneticPr fontId="2" type="noConversion"/>
  </si>
  <si>
    <t>curflor</t>
    <phoneticPr fontId="2" type="noConversion"/>
  </si>
  <si>
    <t>maxstar</t>
    <phoneticPr fontId="2" type="noConversion"/>
  </si>
  <si>
    <t>maxfloor</t>
    <phoneticPr fontId="2" type="noConversion"/>
  </si>
  <si>
    <t>piece</t>
    <phoneticPr fontId="2" type="noConversion"/>
  </si>
  <si>
    <t>count</t>
    <phoneticPr fontId="2" type="noConversion"/>
  </si>
  <si>
    <t>情谊</t>
    <phoneticPr fontId="1" type="noConversion"/>
  </si>
  <si>
    <t>lucky</t>
    <phoneticPr fontId="1" type="noConversion"/>
  </si>
  <si>
    <t>int</t>
    <phoneticPr fontId="2" type="noConversion"/>
  </si>
  <si>
    <t>string</t>
    <phoneticPr fontId="2" type="noConversion"/>
  </si>
  <si>
    <t>出场特效id</t>
    <phoneticPr fontId="1" type="noConversion"/>
  </si>
  <si>
    <t>离场特效id</t>
    <phoneticPr fontId="1" type="noConversion"/>
  </si>
  <si>
    <t>品质</t>
    <phoneticPr fontId="2" type="noConversion"/>
  </si>
  <si>
    <t>100001;100002</t>
    <phoneticPr fontId="1" type="noConversion"/>
  </si>
  <si>
    <t>分号隔开</t>
    <phoneticPr fontId="1" type="noConversion"/>
  </si>
  <si>
    <t>int</t>
    <phoneticPr fontId="1" type="noConversion"/>
  </si>
  <si>
    <t>outType</t>
    <phoneticPr fontId="1" type="noConversion"/>
  </si>
  <si>
    <t>图标</t>
    <phoneticPr fontId="2" type="noConversion"/>
  </si>
  <si>
    <t>立绘</t>
    <phoneticPr fontId="2" type="noConversion"/>
  </si>
  <si>
    <t>出场类型</t>
    <phoneticPr fontId="1" type="noConversion"/>
  </si>
  <si>
    <t>根据玩家所处位置作为参照物，填写朝向、偏移量等参数</t>
  </si>
  <si>
    <t>根据配置的佣兵特性查找敌人，如：寻找血最少的敌人、寻找血最多的敌人、寻找boss等</t>
  </si>
  <si>
    <t>如战场内无符合配置的敌人，则随机打击一个敌人（或寻找最新创建的怪物）</t>
  </si>
  <si>
    <t>当前可见屏幕内的坐标点出现</t>
  </si>
  <si>
    <t>出场参数2</t>
    <phoneticPr fontId="2" type="noConversion"/>
  </si>
  <si>
    <t>param1</t>
    <phoneticPr fontId="1" type="noConversion"/>
  </si>
  <si>
    <t>param2</t>
    <phoneticPr fontId="1" type="noConversion"/>
  </si>
  <si>
    <t>param2代表相对玩家的X偏移量</t>
    <phoneticPr fontId="1" type="noConversion"/>
  </si>
  <si>
    <t>param2代表X偏移量</t>
    <phoneticPr fontId="1" type="noConversion"/>
  </si>
  <si>
    <t>偏移；类型</t>
    <phoneticPr fontId="1" type="noConversion"/>
  </si>
  <si>
    <t>依次找符合条件的；100代表偏移量，后面是条件编号</t>
    <phoneticPr fontId="1" type="noConversion"/>
  </si>
  <si>
    <t>出场参数1-朝向</t>
    <phoneticPr fontId="2" type="noConversion"/>
  </si>
  <si>
    <t>0固定朝右，1固定朝左，2与玩家朝向一致，3与玩家朝向相反，4与目标怪物朝向一致，5与目标怪物朝向相反</t>
    <phoneticPr fontId="1" type="noConversion"/>
  </si>
  <si>
    <t>100;1</t>
    <phoneticPr fontId="1" type="noConversion"/>
  </si>
  <si>
    <t>50;3</t>
    <phoneticPr fontId="1" type="noConversion"/>
  </si>
  <si>
    <t>50;4</t>
    <phoneticPr fontId="1" type="noConversion"/>
  </si>
  <si>
    <t>50;5</t>
    <phoneticPr fontId="1" type="noConversion"/>
  </si>
  <si>
    <t>60;6</t>
    <phoneticPr fontId="1" type="noConversion"/>
  </si>
  <si>
    <t>in_effectid</t>
    <phoneticPr fontId="1" type="noConversion"/>
  </si>
  <si>
    <t>out_effectid</t>
    <phoneticPr fontId="1" type="noConversion"/>
  </si>
  <si>
    <t>param2</t>
    <phoneticPr fontId="1" type="noConversion"/>
  </si>
  <si>
    <t>0;1</t>
    <phoneticPr fontId="1" type="noConversion"/>
  </si>
  <si>
    <t>0-根据召唤时玩家所处位置</t>
    <phoneticPr fontId="1" type="noConversion"/>
  </si>
  <si>
    <t>1-根据召唤出的佣兵特性，全屏查找敌人</t>
    <phoneticPr fontId="1" type="noConversion"/>
  </si>
  <si>
    <t>2-当前屏幕坐标</t>
    <phoneticPr fontId="1" type="noConversion"/>
  </si>
  <si>
    <t>是boss</t>
  </si>
  <si>
    <t>远程</t>
  </si>
  <si>
    <t>近战</t>
  </si>
  <si>
    <t>地面怪</t>
  </si>
  <si>
    <t>空中飞行怪</t>
  </si>
  <si>
    <t>有sp</t>
  </si>
  <si>
    <t>sp没了</t>
  </si>
  <si>
    <t>hp最多的</t>
  </si>
  <si>
    <t>hp最少的</t>
  </si>
  <si>
    <t>技能攻击最大的</t>
  </si>
  <si>
    <t>攻击速度嘴快的</t>
  </si>
  <si>
    <t>暴击率最高的</t>
  </si>
  <si>
    <t>移动速度最快的</t>
  </si>
  <si>
    <t>受击范围最大的</t>
  </si>
  <si>
    <t>受击范围最小的</t>
  </si>
  <si>
    <t>离玩家最近的</t>
  </si>
  <si>
    <t>离玩家最远的</t>
  </si>
  <si>
    <t>uuid最大的</t>
  </si>
  <si>
    <t>uuid最小的</t>
  </si>
  <si>
    <t>最有威胁的</t>
  </si>
  <si>
    <t>最没威胁的</t>
  </si>
  <si>
    <t>100;1_2_3_4_101</t>
    <phoneticPr fontId="1" type="noConversion"/>
  </si>
  <si>
    <t>固定朝右</t>
  </si>
  <si>
    <t>固定朝左</t>
  </si>
  <si>
    <t>与玩家朝向一致</t>
  </si>
  <si>
    <t>与玩家朝向相反</t>
  </si>
  <si>
    <t>与目标怪物朝向一致</t>
  </si>
  <si>
    <t>与目标怪物朝向相反</t>
  </si>
  <si>
    <t>佣兵朝向</t>
    <phoneticPr fontId="1" type="noConversion"/>
  </si>
  <si>
    <t>400;1</t>
    <phoneticPr fontId="1" type="noConversion"/>
  </si>
  <si>
    <t>当出场类型为1时，参数如下</t>
    <phoneticPr fontId="1" type="noConversion"/>
  </si>
  <si>
    <t>param1表示佣兵朝向</t>
  </si>
  <si>
    <t>出场类型为1时，param2里可以填多个条件</t>
    <phoneticPr fontId="1" type="noConversion"/>
  </si>
  <si>
    <t>monster001</t>
    <phoneticPr fontId="2" type="noConversion"/>
  </si>
  <si>
    <t>ResOffset</t>
  </si>
  <si>
    <t>ResOffset</t>
    <phoneticPr fontId="1" type="noConversion"/>
  </si>
  <si>
    <t>string</t>
    <phoneticPr fontId="1" type="noConversion"/>
  </si>
  <si>
    <t>佣兵界面立绘裁剪坐标</t>
    <phoneticPr fontId="1" type="noConversion"/>
  </si>
  <si>
    <t>不填为默认裁剪图片正中</t>
    <phoneticPr fontId="1" type="noConversion"/>
  </si>
  <si>
    <t>x,y</t>
    <phoneticPr fontId="1" type="noConversion"/>
  </si>
  <si>
    <t>图片左下角为0,0</t>
    <phoneticPr fontId="1" type="noConversion"/>
  </si>
  <si>
    <t>x控制裁剪框左边缘</t>
    <phoneticPr fontId="1" type="noConversion"/>
  </si>
  <si>
    <t>y控制裁剪框下边缘</t>
    <phoneticPr fontId="1" type="noConversion"/>
  </si>
  <si>
    <t>PicOffset</t>
    <phoneticPr fontId="1" type="noConversion"/>
  </si>
  <si>
    <t>int</t>
    <phoneticPr fontId="1" type="noConversion"/>
  </si>
  <si>
    <t>sect</t>
    <phoneticPr fontId="1" type="noConversion"/>
  </si>
  <si>
    <t>0,0</t>
    <phoneticPr fontId="1" type="noConversion"/>
  </si>
  <si>
    <t>用来描述完整立绘的偏移，规则和ResOffsetX 一样 excel中填写方法也一样，默认是0,0</t>
    <phoneticPr fontId="1" type="noConversion"/>
  </si>
  <si>
    <t>sect</t>
  </si>
  <si>
    <t>宗派</t>
    <phoneticPr fontId="1" type="noConversion"/>
  </si>
  <si>
    <t xml:space="preserve">增加 sect 字段 用来描述宗派   1～12 跟界石对应
</t>
    <phoneticPr fontId="1" type="noConversion"/>
  </si>
  <si>
    <t>PicRotate</t>
  </si>
  <si>
    <t>PicRotate</t>
    <phoneticPr fontId="1" type="noConversion"/>
  </si>
  <si>
    <t>int</t>
    <phoneticPr fontId="1" type="noConversion"/>
  </si>
  <si>
    <t>int</t>
    <phoneticPr fontId="1" type="noConversion"/>
  </si>
  <si>
    <t>用来旋转 佣兵立绘   大于0  顺时针旋转 ，反之  逆时针，如：填写 90 就是顺时针旋转90度</t>
    <phoneticPr fontId="1" type="noConversion"/>
  </si>
  <si>
    <t>折合相应佣兵碎片ID</t>
    <phoneticPr fontId="2" type="noConversion"/>
  </si>
  <si>
    <t>95,0</t>
    <phoneticPr fontId="1" type="noConversion"/>
  </si>
  <si>
    <t>60,0</t>
    <phoneticPr fontId="1" type="noConversion"/>
  </si>
  <si>
    <t>80,-10</t>
    <phoneticPr fontId="1" type="noConversion"/>
  </si>
  <si>
    <t>95,0</t>
    <phoneticPr fontId="1" type="noConversion"/>
  </si>
  <si>
    <t>140,0</t>
    <phoneticPr fontId="1" type="noConversion"/>
  </si>
  <si>
    <t>90,-10</t>
    <phoneticPr fontId="1" type="noConversion"/>
  </si>
  <si>
    <t>90,0</t>
    <phoneticPr fontId="1" type="noConversion"/>
  </si>
  <si>
    <t>95,-10</t>
    <phoneticPr fontId="1" type="noConversion"/>
  </si>
  <si>
    <t>85,-10</t>
    <phoneticPr fontId="1" type="noConversion"/>
  </si>
  <si>
    <t>85,0</t>
    <phoneticPr fontId="1" type="noConversion"/>
  </si>
  <si>
    <t>90,-10</t>
    <phoneticPr fontId="1" type="noConversion"/>
  </si>
  <si>
    <t>95,-20</t>
    <phoneticPr fontId="1" type="noConversion"/>
  </si>
  <si>
    <t>name</t>
    <phoneticPr fontId="1" type="noConversion"/>
  </si>
  <si>
    <t>desc</t>
    <phoneticPr fontId="1" type="noConversion"/>
  </si>
  <si>
    <t>碎片描述（tips用）</t>
    <phoneticPr fontId="2" type="noConversion"/>
  </si>
  <si>
    <t>我是一枚佣兵，啦啦啦</t>
    <phoneticPr fontId="1" type="noConversion"/>
  </si>
  <si>
    <t>盘踞于巴山的山贼，暴躁不安，拥有很强的破坏欲，擅使双锤，攻击速度慢但力量十足。</t>
    <phoneticPr fontId="1" type="noConversion"/>
  </si>
  <si>
    <t>佣兵名字</t>
    <phoneticPr fontId="1" type="noConversion"/>
  </si>
  <si>
    <t>name</t>
    <phoneticPr fontId="1" type="noConversion"/>
  </si>
  <si>
    <t>string</t>
    <phoneticPr fontId="1" type="noConversion"/>
  </si>
  <si>
    <t>name</t>
    <phoneticPr fontId="1" type="noConversion"/>
  </si>
  <si>
    <t>狂暴喵</t>
  </si>
  <si>
    <t>巨型喵</t>
  </si>
  <si>
    <t>炸弹喵</t>
  </si>
  <si>
    <t>纳宗宗主</t>
  </si>
  <si>
    <t>录宗宗主</t>
  </si>
  <si>
    <t>大师兄</t>
  </si>
  <si>
    <t>眼宗西门</t>
  </si>
  <si>
    <t>手宗宗主男</t>
  </si>
  <si>
    <t>手宗宗主女</t>
  </si>
  <si>
    <t>修</t>
  </si>
  <si>
    <t>暴力喵</t>
  </si>
  <si>
    <t>双刀喵</t>
  </si>
  <si>
    <t>树藤喵</t>
  </si>
  <si>
    <t>弹弓喵</t>
  </si>
  <si>
    <t>鞭喵</t>
  </si>
  <si>
    <t>镰刀喵</t>
  </si>
  <si>
    <t>男树藤喵</t>
  </si>
  <si>
    <t>铁爪喵</t>
  </si>
  <si>
    <t>灯笼喵</t>
  </si>
  <si>
    <t>高跷喵</t>
  </si>
  <si>
    <t>道士喵</t>
  </si>
  <si>
    <t>萨满喵</t>
  </si>
  <si>
    <t>残兵喵</t>
  </si>
  <si>
    <t>船锚喵</t>
  </si>
  <si>
    <t>葫芦猫</t>
  </si>
  <si>
    <t>小丑梅花</t>
  </si>
  <si>
    <t>虎妹</t>
  </si>
  <si>
    <t>钟无盐</t>
  </si>
  <si>
    <t>炼金喵</t>
  </si>
  <si>
    <t>画师喵</t>
  </si>
  <si>
    <t>假修</t>
  </si>
  <si>
    <t>小丑北斗</t>
  </si>
  <si>
    <t>铁面人罗汉</t>
  </si>
  <si>
    <t>唐明</t>
  </si>
  <si>
    <t>机器喵</t>
  </si>
  <si>
    <t>弓箭喵</t>
  </si>
  <si>
    <t>身宗宗主-墨兰</t>
  </si>
  <si>
    <t>酒桶喵</t>
    <phoneticPr fontId="1" type="noConversion"/>
  </si>
  <si>
    <t>小丑方片</t>
    <phoneticPr fontId="1" type="noConversion"/>
  </si>
  <si>
    <t>判宗宗主</t>
    <phoneticPr fontId="1" type="noConversion"/>
  </si>
  <si>
    <t>youngcat</t>
    <phoneticPr fontId="1" type="noConversion"/>
  </si>
  <si>
    <t>小猫资源</t>
    <phoneticPr fontId="1" type="noConversion"/>
  </si>
  <si>
    <t>佣兵界面的小猫资源</t>
    <phoneticPr fontId="1" type="noConversion"/>
  </si>
  <si>
    <t>该资源在赏罚令中也会被使用</t>
    <phoneticPr fontId="1" type="noConversion"/>
  </si>
  <si>
    <t>string</t>
    <phoneticPr fontId="1" type="noConversion"/>
  </si>
  <si>
    <t>#s0001.png</t>
  </si>
  <si>
    <t>#s0005.png</t>
  </si>
  <si>
    <t>#s0006.png</t>
  </si>
  <si>
    <t>#s0008.png</t>
  </si>
  <si>
    <t>#s0009.png</t>
  </si>
  <si>
    <t>#s0010.png</t>
  </si>
  <si>
    <t>#s0011.png</t>
  </si>
  <si>
    <t>#s0013.png</t>
  </si>
  <si>
    <t>#s0014.png</t>
  </si>
  <si>
    <t>#s0017.png</t>
  </si>
  <si>
    <t>#s0018.png</t>
  </si>
  <si>
    <t>#s0019.png</t>
  </si>
  <si>
    <t>#s0020.png</t>
  </si>
  <si>
    <t>#s0021.png</t>
  </si>
  <si>
    <t>#s0022.png</t>
  </si>
  <si>
    <t>#s0024.png</t>
  </si>
  <si>
    <t>#s0026.png</t>
  </si>
  <si>
    <t>#s0027.png</t>
  </si>
  <si>
    <t>#s0028.png</t>
  </si>
  <si>
    <t>#s0029.png</t>
  </si>
  <si>
    <t>#s0030.png</t>
  </si>
  <si>
    <t>#s0031.png</t>
  </si>
  <si>
    <t>#s0032.png</t>
  </si>
  <si>
    <t>#s0036.png</t>
  </si>
  <si>
    <t>#s0039.png</t>
  </si>
  <si>
    <t>#s0040.png</t>
  </si>
  <si>
    <t>#s0042.png</t>
  </si>
  <si>
    <t>#s0045.png</t>
  </si>
  <si>
    <t>#s0046.png</t>
  </si>
  <si>
    <t>#s0047.png</t>
  </si>
  <si>
    <t>#s0048.png</t>
  </si>
  <si>
    <t>#s0049.png</t>
  </si>
  <si>
    <t>#s0050.png</t>
  </si>
  <si>
    <t>#s0053.png</t>
  </si>
  <si>
    <t>#s0056.png</t>
  </si>
  <si>
    <t>#s0058.png</t>
  </si>
  <si>
    <t>#s0062.png</t>
  </si>
  <si>
    <t>#s0033.png</t>
  </si>
  <si>
    <t>#s0041.png</t>
  </si>
  <si>
    <t>#s0063.png</t>
  </si>
  <si>
    <t>没有这个佣兵了</t>
    <phoneticPr fontId="1" type="noConversion"/>
  </si>
  <si>
    <t>判宗宗主</t>
    <phoneticPr fontId="1" type="noConversion"/>
  </si>
  <si>
    <t>string</t>
    <phoneticPr fontId="1" type="noConversion"/>
  </si>
  <si>
    <t>lifelight</t>
    <phoneticPr fontId="1" type="noConversion"/>
  </si>
  <si>
    <t>一个该佣兵碎片可兑换多少生命之光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</si>
</sst>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4" fillId="5" borderId="1" applyNumberFormat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applyFill="1">
      <alignment vertical="center"/>
    </xf>
    <xf numFmtId="0" fontId="0" fillId="3" borderId="0" xfId="0" applyFill="1" applyAlignment="1"/>
    <xf numFmtId="0" fontId="0" fillId="4" borderId="0" xfId="0" applyFill="1" applyAlignment="1"/>
    <xf numFmtId="0" fontId="0" fillId="4" borderId="0" xfId="0" applyFill="1">
      <alignment vertical="center"/>
    </xf>
    <xf numFmtId="0" fontId="4" fillId="5" borderId="1" xfId="1" applyAlignment="1"/>
    <xf numFmtId="0" fontId="4" fillId="5" borderId="1" xfId="1">
      <alignment vertical="center"/>
    </xf>
  </cellXfs>
  <cellStyles count="2">
    <cellStyle name="常规" xfId="0" builtinId="0"/>
    <cellStyle name="检查单元格" xfId="1" builtin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OC_A_SVN/&#20140;&#21095;&#29483;ACT-design/Data/&#24618;&#29289;&#30456;&#20851;/mons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  <sheetName val="Sheet1"/>
    </sheetNames>
    <sheetDataSet>
      <sheetData sheetId="0">
        <row r="3">
          <cell r="A3">
            <v>10001</v>
          </cell>
          <cell r="B3" t="str">
            <v>狂暴喵</v>
          </cell>
        </row>
        <row r="4">
          <cell r="A4">
            <v>10002</v>
          </cell>
          <cell r="B4" t="str">
            <v>蒙面喵</v>
          </cell>
        </row>
        <row r="5">
          <cell r="A5">
            <v>10003</v>
          </cell>
          <cell r="B5" t="str">
            <v>飞行喵</v>
          </cell>
        </row>
        <row r="6">
          <cell r="A6">
            <v>10004</v>
          </cell>
          <cell r="B6" t="str">
            <v>盾喵</v>
          </cell>
        </row>
        <row r="7">
          <cell r="A7">
            <v>10005</v>
          </cell>
          <cell r="B7" t="str">
            <v>巨型喵</v>
          </cell>
        </row>
        <row r="8">
          <cell r="A8">
            <v>10006</v>
          </cell>
          <cell r="B8" t="str">
            <v>炸弹喵</v>
          </cell>
        </row>
        <row r="9">
          <cell r="A9">
            <v>10007</v>
          </cell>
          <cell r="B9" t="str">
            <v>魔物</v>
          </cell>
        </row>
        <row r="10">
          <cell r="A10">
            <v>10008</v>
          </cell>
          <cell r="B10" t="str">
            <v>纳宗宗主</v>
          </cell>
        </row>
        <row r="11">
          <cell r="A11">
            <v>10009</v>
          </cell>
          <cell r="B11" t="str">
            <v>录宗宗主</v>
          </cell>
        </row>
        <row r="12">
          <cell r="A12">
            <v>10010</v>
          </cell>
          <cell r="B12" t="str">
            <v>大师兄</v>
          </cell>
        </row>
        <row r="13">
          <cell r="A13">
            <v>10011</v>
          </cell>
          <cell r="B13" t="str">
            <v>眼宗西门</v>
          </cell>
        </row>
        <row r="14">
          <cell r="A14">
            <v>10013</v>
          </cell>
          <cell r="B14" t="str">
            <v>手宗宗主男</v>
          </cell>
        </row>
        <row r="15">
          <cell r="A15">
            <v>10014</v>
          </cell>
          <cell r="B15" t="str">
            <v>手宗宗主女</v>
          </cell>
        </row>
        <row r="16">
          <cell r="A16">
            <v>10016</v>
          </cell>
          <cell r="B16" t="str">
            <v>黯（战斗）</v>
          </cell>
        </row>
        <row r="17">
          <cell r="A17">
            <v>10017</v>
          </cell>
          <cell r="B17" t="str">
            <v>修</v>
          </cell>
        </row>
        <row r="18">
          <cell r="A18">
            <v>10018</v>
          </cell>
          <cell r="B18" t="str">
            <v>暴力喵</v>
          </cell>
        </row>
        <row r="19">
          <cell r="A19">
            <v>10019</v>
          </cell>
          <cell r="B19" t="str">
            <v>双刀喵</v>
          </cell>
        </row>
        <row r="20">
          <cell r="A20">
            <v>10020</v>
          </cell>
          <cell r="B20" t="str">
            <v>树藤喵</v>
          </cell>
        </row>
        <row r="21">
          <cell r="A21">
            <v>10021</v>
          </cell>
          <cell r="B21" t="str">
            <v>弹弓喵</v>
          </cell>
        </row>
        <row r="22">
          <cell r="A22">
            <v>10022</v>
          </cell>
          <cell r="B22" t="str">
            <v>鞭喵</v>
          </cell>
        </row>
        <row r="23">
          <cell r="A23">
            <v>10023</v>
          </cell>
          <cell r="B23" t="str">
            <v>海螺喵</v>
          </cell>
        </row>
        <row r="24">
          <cell r="A24">
            <v>10024</v>
          </cell>
          <cell r="B24" t="str">
            <v>镰刀喵</v>
          </cell>
        </row>
        <row r="25">
          <cell r="A25">
            <v>10025</v>
          </cell>
          <cell r="B25" t="str">
            <v>泼猴怪</v>
          </cell>
        </row>
        <row r="26">
          <cell r="A26">
            <v>10026</v>
          </cell>
          <cell r="B26" t="str">
            <v>男树藤喵</v>
          </cell>
        </row>
        <row r="27">
          <cell r="A27">
            <v>10027</v>
          </cell>
          <cell r="B27" t="str">
            <v>铁爪喵</v>
          </cell>
        </row>
        <row r="28">
          <cell r="A28">
            <v>10028</v>
          </cell>
          <cell r="B28" t="str">
            <v>灯笼喵</v>
          </cell>
        </row>
        <row r="29">
          <cell r="A29">
            <v>10029</v>
          </cell>
          <cell r="B29" t="str">
            <v>高跷喵</v>
          </cell>
        </row>
        <row r="30">
          <cell r="A30">
            <v>10030</v>
          </cell>
          <cell r="B30" t="str">
            <v>道士喵</v>
          </cell>
        </row>
        <row r="31">
          <cell r="A31">
            <v>10031</v>
          </cell>
          <cell r="B31" t="str">
            <v>萨满喵</v>
          </cell>
        </row>
        <row r="32">
          <cell r="A32">
            <v>10032</v>
          </cell>
          <cell r="B32" t="str">
            <v>残兵喵</v>
          </cell>
        </row>
        <row r="33">
          <cell r="A33">
            <v>10033</v>
          </cell>
          <cell r="B33" t="str">
            <v>酿酒大师</v>
          </cell>
        </row>
        <row r="34">
          <cell r="A34">
            <v>10035</v>
          </cell>
          <cell r="B34" t="str">
            <v>盗贼喵</v>
          </cell>
        </row>
        <row r="35">
          <cell r="A35">
            <v>10036</v>
          </cell>
          <cell r="B35" t="str">
            <v>船锚喵</v>
          </cell>
        </row>
        <row r="36">
          <cell r="A36">
            <v>10037</v>
          </cell>
          <cell r="B36" t="str">
            <v>树藤怪</v>
          </cell>
        </row>
        <row r="37">
          <cell r="A37">
            <v>10038</v>
          </cell>
          <cell r="B37" t="str">
            <v>机械傀儡</v>
          </cell>
        </row>
        <row r="38">
          <cell r="A38">
            <v>10039</v>
          </cell>
          <cell r="B38" t="str">
            <v>葫芦猫</v>
          </cell>
        </row>
        <row r="39">
          <cell r="A39">
            <v>10040</v>
          </cell>
          <cell r="B39" t="str">
            <v>小丑梅花</v>
          </cell>
        </row>
        <row r="40">
          <cell r="A40">
            <v>10041</v>
          </cell>
          <cell r="B40" t="str">
            <v>小丑方片</v>
          </cell>
        </row>
        <row r="41">
          <cell r="A41">
            <v>10042</v>
          </cell>
          <cell r="B41" t="str">
            <v>虎妹</v>
          </cell>
        </row>
        <row r="42">
          <cell r="A42">
            <v>10045</v>
          </cell>
          <cell r="B42" t="str">
            <v>钟无盐</v>
          </cell>
        </row>
        <row r="43">
          <cell r="A43">
            <v>10046</v>
          </cell>
          <cell r="B43" t="str">
            <v>炼金喵</v>
          </cell>
        </row>
        <row r="44">
          <cell r="A44">
            <v>10047</v>
          </cell>
          <cell r="B44" t="str">
            <v>画师喵</v>
          </cell>
        </row>
        <row r="45">
          <cell r="A45">
            <v>10048</v>
          </cell>
          <cell r="B45" t="str">
            <v>假修</v>
          </cell>
        </row>
        <row r="46">
          <cell r="A46">
            <v>10049</v>
          </cell>
          <cell r="B46" t="str">
            <v>小丑北斗</v>
          </cell>
        </row>
        <row r="47">
          <cell r="A47">
            <v>10050</v>
          </cell>
          <cell r="B47" t="str">
            <v>铁面人罗汉</v>
          </cell>
        </row>
        <row r="48">
          <cell r="A48">
            <v>10051</v>
          </cell>
          <cell r="B48" t="str">
            <v>女旦紫心</v>
          </cell>
        </row>
        <row r="49">
          <cell r="A49">
            <v>10052</v>
          </cell>
          <cell r="B49" t="str">
            <v>女旦兰心</v>
          </cell>
        </row>
        <row r="50">
          <cell r="A50">
            <v>10053</v>
          </cell>
          <cell r="B50" t="str">
            <v>唐明</v>
          </cell>
        </row>
        <row r="51">
          <cell r="A51">
            <v>10055</v>
          </cell>
          <cell r="B51" t="str">
            <v>黯（背景）</v>
          </cell>
        </row>
        <row r="52">
          <cell r="A52">
            <v>10056</v>
          </cell>
          <cell r="B52" t="str">
            <v>机器喵</v>
          </cell>
        </row>
        <row r="53">
          <cell r="A53">
            <v>10057</v>
          </cell>
          <cell r="B53" t="str">
            <v>法师喵</v>
          </cell>
        </row>
        <row r="54">
          <cell r="A54">
            <v>10058</v>
          </cell>
          <cell r="B54" t="str">
            <v>弓箭喵</v>
          </cell>
        </row>
        <row r="55">
          <cell r="A55">
            <v>10062</v>
          </cell>
          <cell r="B55" t="str">
            <v>身宗宗主-墨兰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7"/>
  <sheetViews>
    <sheetView tabSelected="1" topLeftCell="L1" workbookViewId="0">
      <selection activeCell="Y8" sqref="Y8"/>
    </sheetView>
  </sheetViews>
  <sheetFormatPr defaultRowHeight="13.5"/>
  <cols>
    <col min="1" max="1" width="8.25" customWidth="1"/>
    <col min="2" max="2" width="10.5" bestFit="1" customWidth="1"/>
    <col min="3" max="3" width="14.125" bestFit="1" customWidth="1"/>
    <col min="4" max="4" width="14.125" customWidth="1"/>
    <col min="5" max="5" width="10.5" customWidth="1"/>
    <col min="6" max="6" width="8.5" bestFit="1" customWidth="1"/>
    <col min="7" max="8" width="9.5" bestFit="1" customWidth="1"/>
    <col min="9" max="9" width="13.875" bestFit="1" customWidth="1"/>
    <col min="10" max="10" width="15" bestFit="1" customWidth="1"/>
    <col min="11" max="11" width="30.5" customWidth="1"/>
    <col min="12" max="13" width="17.5" customWidth="1"/>
    <col min="16" max="17" width="7.5" bestFit="1" customWidth="1"/>
    <col min="19" max="19" width="11" bestFit="1" customWidth="1"/>
    <col min="21" max="21" width="11" bestFit="1" customWidth="1"/>
    <col min="22" max="22" width="6.5" bestFit="1" customWidth="1"/>
    <col min="24" max="24" width="10.375" customWidth="1"/>
    <col min="25" max="25" width="48.375" bestFit="1" customWidth="1"/>
    <col min="26" max="26" width="10.5" bestFit="1" customWidth="1"/>
  </cols>
  <sheetData>
    <row r="1" spans="1:26">
      <c r="A1" s="1" t="s">
        <v>51</v>
      </c>
      <c r="B1" s="1" t="s">
        <v>51</v>
      </c>
      <c r="C1" s="1" t="s">
        <v>164</v>
      </c>
      <c r="D1" s="1" t="s">
        <v>210</v>
      </c>
      <c r="E1" s="1" t="s">
        <v>132</v>
      </c>
      <c r="F1" s="1" t="s">
        <v>51</v>
      </c>
      <c r="G1" s="1" t="s">
        <v>51</v>
      </c>
      <c r="H1" s="1" t="s">
        <v>51</v>
      </c>
      <c r="I1" s="1" t="s">
        <v>51</v>
      </c>
      <c r="J1" s="1" t="s">
        <v>51</v>
      </c>
      <c r="K1" s="1" t="s">
        <v>124</v>
      </c>
      <c r="L1" s="1" t="s">
        <v>124</v>
      </c>
      <c r="M1" s="1" t="s">
        <v>141</v>
      </c>
      <c r="N1" s="1" t="s">
        <v>51</v>
      </c>
      <c r="O1" s="1" t="s">
        <v>58</v>
      </c>
      <c r="P1" s="1" t="s">
        <v>51</v>
      </c>
      <c r="Q1" s="1" t="s">
        <v>52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 t="s">
        <v>51</v>
      </c>
      <c r="X1" s="1" t="s">
        <v>52</v>
      </c>
      <c r="Y1" s="1" t="s">
        <v>52</v>
      </c>
      <c r="Z1" s="1" t="s">
        <v>253</v>
      </c>
    </row>
    <row r="2" spans="1:26">
      <c r="A2" s="1" t="s">
        <v>40</v>
      </c>
      <c r="B2" s="1" t="s">
        <v>1</v>
      </c>
      <c r="C2" s="1" t="s">
        <v>165</v>
      </c>
      <c r="D2" s="1" t="s">
        <v>206</v>
      </c>
      <c r="E2" s="1" t="s">
        <v>133</v>
      </c>
      <c r="F2" s="1" t="s">
        <v>2</v>
      </c>
      <c r="G2" s="1" t="s">
        <v>3</v>
      </c>
      <c r="H2" s="1" t="s">
        <v>4</v>
      </c>
      <c r="I2" s="1" t="s">
        <v>81</v>
      </c>
      <c r="J2" s="1" t="s">
        <v>82</v>
      </c>
      <c r="K2" s="1" t="s">
        <v>131</v>
      </c>
      <c r="L2" s="1" t="s">
        <v>123</v>
      </c>
      <c r="M2" s="1" t="s">
        <v>140</v>
      </c>
      <c r="N2" s="1" t="s">
        <v>42</v>
      </c>
      <c r="O2" s="1" t="s">
        <v>59</v>
      </c>
      <c r="P2" s="1" t="s">
        <v>68</v>
      </c>
      <c r="Q2" s="1" t="s">
        <v>83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50</v>
      </c>
      <c r="Y2" s="1" t="s">
        <v>158</v>
      </c>
      <c r="Z2" s="1" t="s">
        <v>254</v>
      </c>
    </row>
    <row r="3" spans="1:26">
      <c r="A3" s="1">
        <v>1</v>
      </c>
      <c r="B3" s="1">
        <v>10001</v>
      </c>
      <c r="C3" s="1" t="s">
        <v>166</v>
      </c>
      <c r="D3" s="1" t="s">
        <v>211</v>
      </c>
      <c r="E3" s="1">
        <v>2</v>
      </c>
      <c r="F3" s="1">
        <v>2</v>
      </c>
      <c r="G3" s="1">
        <v>1000103</v>
      </c>
      <c r="H3" s="1">
        <v>1000102</v>
      </c>
      <c r="I3" s="1">
        <v>12</v>
      </c>
      <c r="J3" s="1">
        <v>13</v>
      </c>
      <c r="K3" s="1" t="s">
        <v>134</v>
      </c>
      <c r="L3" s="1" t="s">
        <v>145</v>
      </c>
      <c r="M3" s="1">
        <v>0</v>
      </c>
      <c r="N3" s="1">
        <v>2000</v>
      </c>
      <c r="O3" s="1">
        <v>1</v>
      </c>
      <c r="P3" s="1">
        <v>5</v>
      </c>
      <c r="Q3" s="1" t="s">
        <v>84</v>
      </c>
      <c r="R3" s="1">
        <v>1</v>
      </c>
      <c r="S3" s="1">
        <v>0</v>
      </c>
      <c r="T3" s="1">
        <v>10</v>
      </c>
      <c r="U3" s="1">
        <v>5</v>
      </c>
      <c r="V3" s="1">
        <f>A3</f>
        <v>1</v>
      </c>
      <c r="W3" s="1">
        <v>80</v>
      </c>
      <c r="X3" s="1">
        <v>1001</v>
      </c>
      <c r="Y3" t="s">
        <v>161</v>
      </c>
      <c r="Z3" s="1">
        <v>1</v>
      </c>
    </row>
    <row r="4" spans="1:26">
      <c r="A4" s="1">
        <v>5</v>
      </c>
      <c r="B4" s="1">
        <v>10005</v>
      </c>
      <c r="C4" s="1" t="s">
        <v>167</v>
      </c>
      <c r="D4" s="1" t="s">
        <v>212</v>
      </c>
      <c r="E4" s="1">
        <v>11</v>
      </c>
      <c r="F4" s="1">
        <v>3</v>
      </c>
      <c r="G4" s="1">
        <v>1000503</v>
      </c>
      <c r="H4" s="1">
        <v>1000502</v>
      </c>
      <c r="I4" s="1">
        <v>12</v>
      </c>
      <c r="J4" s="1">
        <v>13</v>
      </c>
      <c r="K4" s="1" t="s">
        <v>134</v>
      </c>
      <c r="L4" s="1" t="s">
        <v>145</v>
      </c>
      <c r="M4" s="1">
        <v>0</v>
      </c>
      <c r="N4" s="1">
        <v>1200</v>
      </c>
      <c r="O4" s="1">
        <v>1</v>
      </c>
      <c r="P4" s="1">
        <v>5</v>
      </c>
      <c r="Q4" s="1" t="s">
        <v>84</v>
      </c>
      <c r="R4" s="1">
        <v>1</v>
      </c>
      <c r="S4" s="1">
        <v>0</v>
      </c>
      <c r="T4" s="1">
        <v>10</v>
      </c>
      <c r="U4" s="1">
        <v>5</v>
      </c>
      <c r="V4" s="1">
        <f t="shared" ref="V4:V11" si="0">A4</f>
        <v>5</v>
      </c>
      <c r="W4" s="1">
        <v>80</v>
      </c>
      <c r="X4" s="1">
        <v>1001</v>
      </c>
      <c r="Y4" t="s">
        <v>160</v>
      </c>
      <c r="Z4" s="1">
        <v>1</v>
      </c>
    </row>
    <row r="5" spans="1:26">
      <c r="A5" s="1">
        <v>6</v>
      </c>
      <c r="B5" s="1">
        <v>10006</v>
      </c>
      <c r="C5" s="1" t="s">
        <v>168</v>
      </c>
      <c r="D5" s="1" t="s">
        <v>213</v>
      </c>
      <c r="E5" s="1">
        <v>3</v>
      </c>
      <c r="F5" s="1">
        <v>2</v>
      </c>
      <c r="G5" s="1">
        <v>1000603</v>
      </c>
      <c r="H5" s="1">
        <v>1000602</v>
      </c>
      <c r="I5" s="1">
        <v>12</v>
      </c>
      <c r="J5" s="1">
        <v>13</v>
      </c>
      <c r="K5" s="1" t="s">
        <v>134</v>
      </c>
      <c r="L5" s="1" t="s">
        <v>145</v>
      </c>
      <c r="M5" s="1">
        <v>0</v>
      </c>
      <c r="N5" s="1">
        <v>1500</v>
      </c>
      <c r="O5" s="1">
        <v>1</v>
      </c>
      <c r="P5" s="1">
        <v>5</v>
      </c>
      <c r="Q5" s="1" t="s">
        <v>84</v>
      </c>
      <c r="R5" s="1">
        <v>1</v>
      </c>
      <c r="S5" s="1">
        <v>0</v>
      </c>
      <c r="T5" s="1">
        <v>10</v>
      </c>
      <c r="U5" s="1">
        <v>5</v>
      </c>
      <c r="V5" s="1">
        <f t="shared" si="0"/>
        <v>6</v>
      </c>
      <c r="W5" s="1">
        <v>80</v>
      </c>
      <c r="X5" s="1">
        <v>1001</v>
      </c>
      <c r="Y5" t="s">
        <v>160</v>
      </c>
      <c r="Z5">
        <v>1</v>
      </c>
    </row>
    <row r="6" spans="1:26">
      <c r="A6" s="1">
        <v>8</v>
      </c>
      <c r="B6" s="1">
        <v>10008</v>
      </c>
      <c r="C6" s="1" t="s">
        <v>169</v>
      </c>
      <c r="D6" s="1" t="s">
        <v>214</v>
      </c>
      <c r="E6" s="1">
        <v>1</v>
      </c>
      <c r="F6" s="1">
        <v>4</v>
      </c>
      <c r="G6" s="1">
        <v>1000803</v>
      </c>
      <c r="H6" s="1">
        <v>1000802</v>
      </c>
      <c r="I6" s="1">
        <v>12</v>
      </c>
      <c r="J6" s="1">
        <v>13</v>
      </c>
      <c r="K6" s="1" t="s">
        <v>134</v>
      </c>
      <c r="L6" s="1" t="s">
        <v>145</v>
      </c>
      <c r="M6" s="1">
        <v>0</v>
      </c>
      <c r="N6" s="1">
        <v>1200</v>
      </c>
      <c r="O6" s="1">
        <v>0</v>
      </c>
      <c r="P6" s="1">
        <v>2</v>
      </c>
      <c r="Q6" s="1">
        <v>0</v>
      </c>
      <c r="R6" s="1">
        <v>1</v>
      </c>
      <c r="S6" s="1">
        <v>0</v>
      </c>
      <c r="T6" s="1">
        <v>10</v>
      </c>
      <c r="U6" s="1">
        <v>5</v>
      </c>
      <c r="V6" s="1">
        <f t="shared" si="0"/>
        <v>8</v>
      </c>
      <c r="W6" s="1">
        <v>80</v>
      </c>
      <c r="X6" s="1">
        <v>1002</v>
      </c>
      <c r="Y6" t="s">
        <v>160</v>
      </c>
      <c r="Z6">
        <v>1</v>
      </c>
    </row>
    <row r="7" spans="1:26">
      <c r="A7" s="1">
        <v>9</v>
      </c>
      <c r="B7" s="1">
        <v>10009</v>
      </c>
      <c r="C7" s="1" t="s">
        <v>170</v>
      </c>
      <c r="D7" s="1" t="s">
        <v>215</v>
      </c>
      <c r="E7" s="1">
        <v>2</v>
      </c>
      <c r="F7" s="1">
        <v>4</v>
      </c>
      <c r="G7" s="1">
        <v>1000903</v>
      </c>
      <c r="H7" s="1">
        <v>1000902</v>
      </c>
      <c r="I7" s="1">
        <v>12</v>
      </c>
      <c r="J7" s="1">
        <v>13</v>
      </c>
      <c r="K7" s="1" t="s">
        <v>134</v>
      </c>
      <c r="L7" s="1" t="s">
        <v>146</v>
      </c>
      <c r="M7" s="1">
        <v>0</v>
      </c>
      <c r="N7" s="1">
        <v>1500</v>
      </c>
      <c r="O7" s="1">
        <v>0</v>
      </c>
      <c r="P7" s="1">
        <v>2</v>
      </c>
      <c r="Q7" s="1">
        <v>0</v>
      </c>
      <c r="R7" s="1">
        <v>1</v>
      </c>
      <c r="S7" s="1">
        <v>0</v>
      </c>
      <c r="T7" s="1">
        <v>10</v>
      </c>
      <c r="U7" s="1">
        <v>5</v>
      </c>
      <c r="V7" s="1">
        <f t="shared" si="0"/>
        <v>9</v>
      </c>
      <c r="W7" s="1">
        <v>80</v>
      </c>
      <c r="X7" s="1">
        <v>1002</v>
      </c>
      <c r="Y7" t="s">
        <v>160</v>
      </c>
      <c r="Z7">
        <v>1</v>
      </c>
    </row>
    <row r="8" spans="1:26">
      <c r="A8" s="1">
        <v>10</v>
      </c>
      <c r="B8" s="1">
        <v>10010</v>
      </c>
      <c r="C8" s="1" t="s">
        <v>171</v>
      </c>
      <c r="D8" s="1" t="s">
        <v>216</v>
      </c>
      <c r="E8" s="1">
        <v>9</v>
      </c>
      <c r="F8" s="1">
        <v>4</v>
      </c>
      <c r="G8" s="1">
        <v>1001003</v>
      </c>
      <c r="H8" s="1">
        <v>1001002</v>
      </c>
      <c r="I8" s="1">
        <v>12</v>
      </c>
      <c r="J8" s="1">
        <v>13</v>
      </c>
      <c r="K8" s="1" t="s">
        <v>134</v>
      </c>
      <c r="L8" s="1" t="s">
        <v>145</v>
      </c>
      <c r="M8" s="1">
        <v>0</v>
      </c>
      <c r="N8" s="1">
        <v>1000</v>
      </c>
      <c r="O8" s="1">
        <v>0</v>
      </c>
      <c r="P8" s="1">
        <v>2</v>
      </c>
      <c r="Q8" s="1">
        <v>0</v>
      </c>
      <c r="R8" s="1">
        <v>1</v>
      </c>
      <c r="S8" s="1">
        <v>0</v>
      </c>
      <c r="T8" s="1">
        <v>10</v>
      </c>
      <c r="U8" s="1">
        <v>5</v>
      </c>
      <c r="V8" s="1">
        <f t="shared" si="0"/>
        <v>10</v>
      </c>
      <c r="W8" s="1">
        <v>80</v>
      </c>
      <c r="X8" s="1">
        <v>1002</v>
      </c>
      <c r="Y8" t="s">
        <v>160</v>
      </c>
      <c r="Z8">
        <v>1</v>
      </c>
    </row>
    <row r="9" spans="1:26">
      <c r="A9" s="1">
        <v>11</v>
      </c>
      <c r="B9" s="1">
        <v>10011</v>
      </c>
      <c r="C9" s="1" t="s">
        <v>172</v>
      </c>
      <c r="D9" s="1" t="s">
        <v>217</v>
      </c>
      <c r="E9" s="1">
        <v>6</v>
      </c>
      <c r="F9" s="1">
        <v>4</v>
      </c>
      <c r="G9" s="1">
        <v>1001103</v>
      </c>
      <c r="H9" s="1">
        <v>1001102</v>
      </c>
      <c r="I9" s="1">
        <v>12</v>
      </c>
      <c r="J9" s="1">
        <v>13</v>
      </c>
      <c r="K9" s="1" t="s">
        <v>134</v>
      </c>
      <c r="L9" s="1" t="s">
        <v>145</v>
      </c>
      <c r="M9" s="1">
        <v>0</v>
      </c>
      <c r="N9" s="1">
        <v>1200</v>
      </c>
      <c r="O9" s="1">
        <v>0</v>
      </c>
      <c r="P9" s="1">
        <v>2</v>
      </c>
      <c r="Q9" s="1">
        <v>0</v>
      </c>
      <c r="R9" s="1">
        <v>1</v>
      </c>
      <c r="S9" s="1">
        <v>0</v>
      </c>
      <c r="T9" s="1">
        <v>10</v>
      </c>
      <c r="U9" s="1">
        <v>5</v>
      </c>
      <c r="V9" s="1">
        <f t="shared" si="0"/>
        <v>11</v>
      </c>
      <c r="W9" s="1">
        <v>80</v>
      </c>
      <c r="X9" s="1">
        <v>1003</v>
      </c>
      <c r="Y9" t="s">
        <v>160</v>
      </c>
      <c r="Z9">
        <v>1</v>
      </c>
    </row>
    <row r="10" spans="1:26">
      <c r="A10" s="1">
        <v>13</v>
      </c>
      <c r="B10" s="1">
        <v>10013</v>
      </c>
      <c r="C10" s="1" t="s">
        <v>173</v>
      </c>
      <c r="D10" s="1" t="s">
        <v>218</v>
      </c>
      <c r="E10" s="1">
        <v>5</v>
      </c>
      <c r="F10" s="1">
        <v>4</v>
      </c>
      <c r="G10" s="1">
        <v>1001303</v>
      </c>
      <c r="H10" s="1">
        <v>1001302</v>
      </c>
      <c r="I10" s="1">
        <v>12</v>
      </c>
      <c r="J10" s="1">
        <v>13</v>
      </c>
      <c r="K10" s="1" t="s">
        <v>134</v>
      </c>
      <c r="L10" s="1" t="s">
        <v>145</v>
      </c>
      <c r="M10" s="1">
        <v>0</v>
      </c>
      <c r="N10" s="1">
        <v>1000</v>
      </c>
      <c r="O10" s="1">
        <v>2</v>
      </c>
      <c r="P10" s="1">
        <v>2</v>
      </c>
      <c r="Q10" s="1">
        <v>568</v>
      </c>
      <c r="R10" s="1">
        <v>1</v>
      </c>
      <c r="S10" s="1">
        <v>0</v>
      </c>
      <c r="T10" s="1">
        <v>10</v>
      </c>
      <c r="U10" s="1">
        <v>5</v>
      </c>
      <c r="V10" s="1">
        <f t="shared" si="0"/>
        <v>13</v>
      </c>
      <c r="W10" s="1">
        <v>80</v>
      </c>
      <c r="X10" s="1">
        <v>1003</v>
      </c>
      <c r="Y10" t="s">
        <v>160</v>
      </c>
      <c r="Z10">
        <v>1</v>
      </c>
    </row>
    <row r="11" spans="1:26">
      <c r="A11" s="1">
        <v>14</v>
      </c>
      <c r="B11" s="1">
        <v>10014</v>
      </c>
      <c r="C11" s="1" t="s">
        <v>174</v>
      </c>
      <c r="D11" s="1" t="s">
        <v>219</v>
      </c>
      <c r="E11" s="1">
        <v>5</v>
      </c>
      <c r="F11" s="1">
        <v>4</v>
      </c>
      <c r="G11" s="1">
        <v>1001403</v>
      </c>
      <c r="H11" s="1">
        <v>1001402</v>
      </c>
      <c r="I11" s="1">
        <v>12</v>
      </c>
      <c r="J11" s="1">
        <v>13</v>
      </c>
      <c r="K11" s="1" t="s">
        <v>134</v>
      </c>
      <c r="L11" s="1" t="s">
        <v>147</v>
      </c>
      <c r="M11" s="1">
        <v>0</v>
      </c>
      <c r="N11" s="1">
        <v>1200</v>
      </c>
      <c r="O11" s="1">
        <v>0</v>
      </c>
      <c r="P11" s="1">
        <v>2</v>
      </c>
      <c r="Q11" s="1">
        <v>0</v>
      </c>
      <c r="R11" s="1">
        <v>1</v>
      </c>
      <c r="S11" s="1">
        <v>0</v>
      </c>
      <c r="T11" s="1">
        <v>10</v>
      </c>
      <c r="U11" s="1">
        <v>5</v>
      </c>
      <c r="V11" s="1">
        <f t="shared" si="0"/>
        <v>14</v>
      </c>
      <c r="W11" s="1">
        <v>80</v>
      </c>
      <c r="X11" s="1">
        <v>1003</v>
      </c>
      <c r="Y11" t="s">
        <v>160</v>
      </c>
      <c r="Z11">
        <v>1</v>
      </c>
    </row>
    <row r="12" spans="1:26">
      <c r="A12" s="1">
        <v>17</v>
      </c>
      <c r="B12" s="1">
        <v>10017</v>
      </c>
      <c r="C12" s="1" t="s">
        <v>175</v>
      </c>
      <c r="D12" s="1" t="s">
        <v>220</v>
      </c>
      <c r="E12" s="1">
        <v>11</v>
      </c>
      <c r="F12" s="1">
        <v>5</v>
      </c>
      <c r="G12" s="1">
        <v>1001703</v>
      </c>
      <c r="H12" s="1">
        <v>1001702</v>
      </c>
      <c r="I12" s="1">
        <v>12</v>
      </c>
      <c r="J12" s="1">
        <v>13</v>
      </c>
      <c r="K12" s="1" t="s">
        <v>134</v>
      </c>
      <c r="L12" s="1" t="s">
        <v>149</v>
      </c>
      <c r="M12" s="1">
        <v>0</v>
      </c>
      <c r="N12" s="1">
        <v>1200</v>
      </c>
      <c r="O12" s="1">
        <v>0</v>
      </c>
      <c r="P12" s="1">
        <v>2</v>
      </c>
      <c r="Q12" s="1">
        <v>0</v>
      </c>
      <c r="R12" s="1">
        <v>1</v>
      </c>
      <c r="S12" s="1">
        <v>0</v>
      </c>
      <c r="T12" s="1">
        <v>10</v>
      </c>
      <c r="U12" s="1">
        <v>5</v>
      </c>
      <c r="V12" s="1">
        <f t="shared" ref="V12:V37" si="1">A12</f>
        <v>17</v>
      </c>
      <c r="W12" s="1">
        <v>80</v>
      </c>
      <c r="X12">
        <v>1004</v>
      </c>
      <c r="Y12" t="s">
        <v>160</v>
      </c>
      <c r="Z12">
        <v>1</v>
      </c>
    </row>
    <row r="13" spans="1:26">
      <c r="A13" s="1">
        <v>18</v>
      </c>
      <c r="B13" s="1">
        <v>10018</v>
      </c>
      <c r="C13" s="1" t="s">
        <v>176</v>
      </c>
      <c r="D13" s="1" t="s">
        <v>221</v>
      </c>
      <c r="E13" s="1">
        <v>12</v>
      </c>
      <c r="F13" s="1">
        <v>3</v>
      </c>
      <c r="G13" s="1">
        <v>1001803</v>
      </c>
      <c r="H13" s="1">
        <v>1001802</v>
      </c>
      <c r="I13" s="1">
        <v>12</v>
      </c>
      <c r="J13" s="1">
        <v>13</v>
      </c>
      <c r="K13" s="1" t="s">
        <v>134</v>
      </c>
      <c r="L13" s="1" t="s">
        <v>150</v>
      </c>
      <c r="M13" s="1">
        <v>0</v>
      </c>
      <c r="N13" s="1">
        <v>1500</v>
      </c>
      <c r="O13" s="1">
        <v>1</v>
      </c>
      <c r="P13" s="1">
        <v>5</v>
      </c>
      <c r="Q13" s="1" t="s">
        <v>84</v>
      </c>
      <c r="R13" s="1">
        <v>1</v>
      </c>
      <c r="S13" s="1">
        <v>0</v>
      </c>
      <c r="T13" s="1">
        <v>10</v>
      </c>
      <c r="U13" s="1">
        <v>5</v>
      </c>
      <c r="V13" s="1">
        <f t="shared" si="1"/>
        <v>18</v>
      </c>
      <c r="W13" s="1">
        <v>80</v>
      </c>
      <c r="X13">
        <v>1004</v>
      </c>
      <c r="Y13" t="s">
        <v>160</v>
      </c>
      <c r="Z13">
        <v>1</v>
      </c>
    </row>
    <row r="14" spans="1:26">
      <c r="A14" s="1">
        <v>19</v>
      </c>
      <c r="B14" s="1">
        <v>10019</v>
      </c>
      <c r="C14" s="1" t="s">
        <v>177</v>
      </c>
      <c r="D14" s="1" t="s">
        <v>222</v>
      </c>
      <c r="E14" s="1">
        <v>2</v>
      </c>
      <c r="F14" s="1">
        <v>3</v>
      </c>
      <c r="G14" s="1">
        <v>1001903</v>
      </c>
      <c r="H14" s="1">
        <v>1001902</v>
      </c>
      <c r="I14" s="1">
        <v>12</v>
      </c>
      <c r="J14" s="1">
        <v>13</v>
      </c>
      <c r="K14" s="1" t="s">
        <v>134</v>
      </c>
      <c r="L14" s="1" t="s">
        <v>148</v>
      </c>
      <c r="M14" s="1">
        <v>0</v>
      </c>
      <c r="N14" s="1">
        <v>1200</v>
      </c>
      <c r="O14" s="1">
        <v>0</v>
      </c>
      <c r="P14" s="1">
        <v>2</v>
      </c>
      <c r="Q14" s="1">
        <v>0</v>
      </c>
      <c r="R14" s="1">
        <v>1</v>
      </c>
      <c r="S14" s="1">
        <v>0</v>
      </c>
      <c r="T14" s="1">
        <v>10</v>
      </c>
      <c r="U14" s="1">
        <v>5</v>
      </c>
      <c r="V14" s="1">
        <f t="shared" si="1"/>
        <v>19</v>
      </c>
      <c r="W14" s="1">
        <v>80</v>
      </c>
      <c r="X14">
        <v>1005</v>
      </c>
      <c r="Y14" t="s">
        <v>160</v>
      </c>
      <c r="Z14">
        <v>1</v>
      </c>
    </row>
    <row r="15" spans="1:26">
      <c r="A15" s="1">
        <v>20</v>
      </c>
      <c r="B15" s="1">
        <v>10020</v>
      </c>
      <c r="C15" s="1" t="s">
        <v>178</v>
      </c>
      <c r="D15" s="1" t="s">
        <v>223</v>
      </c>
      <c r="E15" s="1">
        <v>11</v>
      </c>
      <c r="F15" s="1">
        <v>2</v>
      </c>
      <c r="G15" s="1">
        <v>1002003</v>
      </c>
      <c r="H15" s="1">
        <v>1002002</v>
      </c>
      <c r="I15" s="1">
        <v>12</v>
      </c>
      <c r="J15" s="1">
        <v>13</v>
      </c>
      <c r="K15" s="1" t="s">
        <v>134</v>
      </c>
      <c r="L15" s="1" t="s">
        <v>148</v>
      </c>
      <c r="M15" s="1">
        <v>0</v>
      </c>
      <c r="N15" s="1">
        <v>1200</v>
      </c>
      <c r="O15" s="1">
        <v>0</v>
      </c>
      <c r="P15" s="1">
        <v>2</v>
      </c>
      <c r="Q15" s="1">
        <v>0</v>
      </c>
      <c r="R15" s="1">
        <v>1</v>
      </c>
      <c r="S15" s="1">
        <v>0</v>
      </c>
      <c r="T15" s="1">
        <v>10</v>
      </c>
      <c r="U15" s="1">
        <v>5</v>
      </c>
      <c r="V15" s="1">
        <f t="shared" si="1"/>
        <v>20</v>
      </c>
      <c r="W15" s="1">
        <v>80</v>
      </c>
      <c r="X15">
        <v>1005</v>
      </c>
      <c r="Y15" t="s">
        <v>160</v>
      </c>
      <c r="Z15">
        <v>1</v>
      </c>
    </row>
    <row r="16" spans="1:26">
      <c r="A16" s="1">
        <v>21</v>
      </c>
      <c r="B16" s="1">
        <v>10021</v>
      </c>
      <c r="C16" s="1" t="s">
        <v>179</v>
      </c>
      <c r="D16" s="1" t="s">
        <v>224</v>
      </c>
      <c r="E16" s="1">
        <v>2</v>
      </c>
      <c r="F16" s="1">
        <v>2</v>
      </c>
      <c r="G16" s="1">
        <v>1002103</v>
      </c>
      <c r="H16" s="1">
        <v>1002102</v>
      </c>
      <c r="I16" s="1">
        <v>12</v>
      </c>
      <c r="J16" s="1">
        <v>13</v>
      </c>
      <c r="K16" s="1" t="s">
        <v>134</v>
      </c>
      <c r="L16" s="1" t="s">
        <v>148</v>
      </c>
      <c r="M16" s="1">
        <v>0</v>
      </c>
      <c r="N16" s="1">
        <v>1500</v>
      </c>
      <c r="O16" s="1">
        <v>0</v>
      </c>
      <c r="P16" s="1">
        <v>2</v>
      </c>
      <c r="Q16" s="1">
        <v>0</v>
      </c>
      <c r="R16" s="1">
        <v>1</v>
      </c>
      <c r="S16" s="1">
        <v>0</v>
      </c>
      <c r="T16" s="1">
        <v>10</v>
      </c>
      <c r="U16" s="1">
        <v>5</v>
      </c>
      <c r="V16" s="1">
        <f t="shared" si="1"/>
        <v>21</v>
      </c>
      <c r="W16" s="1">
        <v>80</v>
      </c>
      <c r="X16">
        <v>1005</v>
      </c>
      <c r="Y16" t="s">
        <v>160</v>
      </c>
      <c r="Z16">
        <v>1</v>
      </c>
    </row>
    <row r="17" spans="1:26">
      <c r="A17" s="1">
        <v>22</v>
      </c>
      <c r="B17" s="1">
        <v>10022</v>
      </c>
      <c r="C17" s="1" t="s">
        <v>180</v>
      </c>
      <c r="D17" s="1" t="s">
        <v>225</v>
      </c>
      <c r="E17" s="1">
        <v>3</v>
      </c>
      <c r="F17" s="1">
        <v>3</v>
      </c>
      <c r="G17" s="1">
        <v>1002203</v>
      </c>
      <c r="H17" s="1">
        <v>1002202</v>
      </c>
      <c r="I17" s="1">
        <v>12</v>
      </c>
      <c r="J17" s="1">
        <v>13</v>
      </c>
      <c r="K17" s="1" t="s">
        <v>134</v>
      </c>
      <c r="L17" s="1" t="s">
        <v>148</v>
      </c>
      <c r="M17" s="1">
        <v>0</v>
      </c>
      <c r="N17" s="1">
        <v>1500</v>
      </c>
      <c r="O17" s="1">
        <v>1</v>
      </c>
      <c r="P17" s="1">
        <v>5</v>
      </c>
      <c r="Q17" s="1" t="s">
        <v>117</v>
      </c>
      <c r="R17" s="1">
        <v>1</v>
      </c>
      <c r="S17" s="1">
        <v>0</v>
      </c>
      <c r="T17" s="1">
        <v>10</v>
      </c>
      <c r="U17" s="1">
        <v>5</v>
      </c>
      <c r="V17" s="1">
        <f t="shared" si="1"/>
        <v>22</v>
      </c>
      <c r="W17" s="1">
        <v>80</v>
      </c>
      <c r="X17">
        <v>1005</v>
      </c>
      <c r="Y17" t="s">
        <v>160</v>
      </c>
      <c r="Z17">
        <v>1</v>
      </c>
    </row>
    <row r="18" spans="1:26">
      <c r="A18" s="1">
        <v>24</v>
      </c>
      <c r="B18" s="1">
        <v>10024</v>
      </c>
      <c r="C18" s="1" t="s">
        <v>181</v>
      </c>
      <c r="D18" s="1" t="s">
        <v>226</v>
      </c>
      <c r="E18" s="1">
        <v>3</v>
      </c>
      <c r="F18" s="1">
        <v>3</v>
      </c>
      <c r="G18" s="1">
        <v>1002403</v>
      </c>
      <c r="H18" s="1">
        <v>1002403</v>
      </c>
      <c r="I18" s="1">
        <v>12</v>
      </c>
      <c r="J18" s="1">
        <v>13</v>
      </c>
      <c r="K18" s="1" t="s">
        <v>134</v>
      </c>
      <c r="L18" s="1" t="s">
        <v>151</v>
      </c>
      <c r="M18" s="1">
        <v>0</v>
      </c>
      <c r="N18" s="1">
        <v>1500</v>
      </c>
      <c r="O18" s="1">
        <v>0</v>
      </c>
      <c r="P18" s="1">
        <v>2</v>
      </c>
      <c r="Q18" s="5">
        <v>-100</v>
      </c>
      <c r="R18" s="1">
        <v>1</v>
      </c>
      <c r="S18" s="1">
        <v>0</v>
      </c>
      <c r="T18" s="1">
        <v>10</v>
      </c>
      <c r="U18" s="1">
        <v>5</v>
      </c>
      <c r="V18" s="1">
        <f t="shared" si="1"/>
        <v>24</v>
      </c>
      <c r="W18" s="1">
        <v>80</v>
      </c>
      <c r="X18">
        <v>1005</v>
      </c>
      <c r="Y18" t="s">
        <v>160</v>
      </c>
      <c r="Z18">
        <v>1</v>
      </c>
    </row>
    <row r="19" spans="1:26">
      <c r="A19" s="1">
        <v>26</v>
      </c>
      <c r="B19" s="1">
        <v>10026</v>
      </c>
      <c r="C19" s="1" t="s">
        <v>182</v>
      </c>
      <c r="D19" s="1" t="s">
        <v>227</v>
      </c>
      <c r="E19" s="1">
        <v>11</v>
      </c>
      <c r="F19" s="1">
        <v>3</v>
      </c>
      <c r="G19" s="1">
        <v>1002603</v>
      </c>
      <c r="H19" s="1">
        <v>1002602</v>
      </c>
      <c r="I19" s="1">
        <v>12</v>
      </c>
      <c r="J19" s="1">
        <v>13</v>
      </c>
      <c r="K19" s="1" t="s">
        <v>134</v>
      </c>
      <c r="L19" s="1" t="s">
        <v>148</v>
      </c>
      <c r="M19" s="1">
        <v>0</v>
      </c>
      <c r="N19" s="1">
        <v>1200</v>
      </c>
      <c r="O19" s="1">
        <v>1</v>
      </c>
      <c r="P19" s="1">
        <v>5</v>
      </c>
      <c r="Q19" s="1" t="s">
        <v>117</v>
      </c>
      <c r="R19" s="1">
        <v>1</v>
      </c>
      <c r="S19" s="1">
        <v>0</v>
      </c>
      <c r="T19" s="1">
        <v>10</v>
      </c>
      <c r="U19" s="1">
        <v>5</v>
      </c>
      <c r="V19" s="1">
        <f t="shared" si="1"/>
        <v>26</v>
      </c>
      <c r="W19" s="1">
        <v>80</v>
      </c>
      <c r="X19">
        <v>1006</v>
      </c>
      <c r="Y19" t="s">
        <v>160</v>
      </c>
      <c r="Z19">
        <v>1</v>
      </c>
    </row>
    <row r="20" spans="1:26">
      <c r="A20" s="1">
        <v>27</v>
      </c>
      <c r="B20" s="1">
        <v>10027</v>
      </c>
      <c r="C20" s="1" t="s">
        <v>183</v>
      </c>
      <c r="D20" s="1" t="s">
        <v>228</v>
      </c>
      <c r="E20" s="1">
        <v>5</v>
      </c>
      <c r="F20" s="1">
        <v>2</v>
      </c>
      <c r="G20" s="1">
        <v>1002703</v>
      </c>
      <c r="H20" s="1">
        <v>1002702</v>
      </c>
      <c r="I20" s="1">
        <v>12</v>
      </c>
      <c r="J20" s="1">
        <v>13</v>
      </c>
      <c r="K20" s="1" t="s">
        <v>134</v>
      </c>
      <c r="L20" s="1" t="s">
        <v>148</v>
      </c>
      <c r="M20" s="1">
        <v>0</v>
      </c>
      <c r="N20" s="1">
        <v>1500</v>
      </c>
      <c r="O20" s="1">
        <v>1</v>
      </c>
      <c r="P20" s="1">
        <v>5</v>
      </c>
      <c r="Q20" s="1" t="s">
        <v>84</v>
      </c>
      <c r="R20" s="1">
        <v>1</v>
      </c>
      <c r="S20" s="1">
        <v>0</v>
      </c>
      <c r="T20" s="1">
        <v>10</v>
      </c>
      <c r="U20" s="1">
        <v>5</v>
      </c>
      <c r="V20" s="1">
        <f t="shared" si="1"/>
        <v>27</v>
      </c>
      <c r="W20" s="1">
        <v>80</v>
      </c>
      <c r="X20">
        <v>1006</v>
      </c>
      <c r="Y20" t="s">
        <v>160</v>
      </c>
      <c r="Z20">
        <v>1</v>
      </c>
    </row>
    <row r="21" spans="1:26">
      <c r="A21" s="1">
        <v>28</v>
      </c>
      <c r="B21" s="1">
        <v>10028</v>
      </c>
      <c r="C21" s="1" t="s">
        <v>184</v>
      </c>
      <c r="D21" s="1" t="s">
        <v>229</v>
      </c>
      <c r="E21" s="1">
        <v>6</v>
      </c>
      <c r="F21" s="1">
        <v>2</v>
      </c>
      <c r="G21" s="1">
        <v>1002803</v>
      </c>
      <c r="H21" s="1">
        <v>1002802</v>
      </c>
      <c r="I21" s="1">
        <v>12</v>
      </c>
      <c r="J21" s="1">
        <v>13</v>
      </c>
      <c r="K21" s="1" t="s">
        <v>134</v>
      </c>
      <c r="L21" s="1" t="s">
        <v>148</v>
      </c>
      <c r="M21" s="1">
        <v>0</v>
      </c>
      <c r="N21" s="1">
        <v>1800</v>
      </c>
      <c r="O21" s="1">
        <v>1</v>
      </c>
      <c r="P21" s="1">
        <v>5</v>
      </c>
      <c r="Q21" s="1" t="s">
        <v>84</v>
      </c>
      <c r="R21" s="1">
        <v>1</v>
      </c>
      <c r="S21" s="1">
        <v>0</v>
      </c>
      <c r="T21" s="1">
        <v>10</v>
      </c>
      <c r="U21" s="1">
        <v>5</v>
      </c>
      <c r="V21" s="1">
        <f t="shared" si="1"/>
        <v>28</v>
      </c>
      <c r="W21" s="1">
        <v>80</v>
      </c>
      <c r="X21">
        <v>1007</v>
      </c>
      <c r="Y21" t="s">
        <v>160</v>
      </c>
      <c r="Z21">
        <v>1</v>
      </c>
    </row>
    <row r="22" spans="1:26">
      <c r="A22" s="1">
        <v>29</v>
      </c>
      <c r="B22" s="1">
        <v>10029</v>
      </c>
      <c r="C22" s="1" t="s">
        <v>185</v>
      </c>
      <c r="D22" s="1" t="s">
        <v>230</v>
      </c>
      <c r="E22" s="1">
        <v>10</v>
      </c>
      <c r="F22" s="1">
        <v>2</v>
      </c>
      <c r="G22" s="1">
        <v>1002903</v>
      </c>
      <c r="H22" s="1">
        <v>1002902</v>
      </c>
      <c r="I22" s="1">
        <v>12</v>
      </c>
      <c r="J22" s="1">
        <v>13</v>
      </c>
      <c r="K22" s="1" t="s">
        <v>134</v>
      </c>
      <c r="L22" s="1" t="s">
        <v>150</v>
      </c>
      <c r="M22" s="1">
        <v>0</v>
      </c>
      <c r="N22" s="1">
        <v>2100</v>
      </c>
      <c r="O22" s="1">
        <v>1</v>
      </c>
      <c r="P22" s="1">
        <v>5</v>
      </c>
      <c r="Q22" s="1" t="s">
        <v>84</v>
      </c>
      <c r="R22" s="1">
        <v>1</v>
      </c>
      <c r="S22" s="1">
        <v>0</v>
      </c>
      <c r="T22" s="1">
        <v>10</v>
      </c>
      <c r="U22" s="1">
        <v>5</v>
      </c>
      <c r="V22" s="1">
        <f t="shared" si="1"/>
        <v>29</v>
      </c>
      <c r="W22" s="1">
        <v>80</v>
      </c>
      <c r="X22">
        <v>1007</v>
      </c>
      <c r="Y22" t="s">
        <v>160</v>
      </c>
      <c r="Z22">
        <v>1</v>
      </c>
    </row>
    <row r="23" spans="1:26">
      <c r="A23" s="1">
        <v>30</v>
      </c>
      <c r="B23" s="1">
        <v>10030</v>
      </c>
      <c r="C23" s="1" t="s">
        <v>186</v>
      </c>
      <c r="D23" s="1" t="s">
        <v>231</v>
      </c>
      <c r="E23" s="1">
        <v>9</v>
      </c>
      <c r="F23" s="1">
        <v>3</v>
      </c>
      <c r="G23" s="1">
        <v>1003003</v>
      </c>
      <c r="H23" s="1">
        <v>1003002</v>
      </c>
      <c r="I23" s="1">
        <v>12</v>
      </c>
      <c r="J23" s="1">
        <v>13</v>
      </c>
      <c r="K23" s="1" t="s">
        <v>134</v>
      </c>
      <c r="L23" s="1" t="s">
        <v>148</v>
      </c>
      <c r="M23" s="1">
        <v>0</v>
      </c>
      <c r="N23" s="1">
        <v>1500</v>
      </c>
      <c r="O23" s="1">
        <v>0</v>
      </c>
      <c r="P23" s="1">
        <v>2</v>
      </c>
      <c r="Q23" s="1">
        <v>0</v>
      </c>
      <c r="R23" s="1">
        <v>1</v>
      </c>
      <c r="S23" s="1">
        <v>0</v>
      </c>
      <c r="T23" s="1">
        <v>10</v>
      </c>
      <c r="U23" s="1">
        <v>5</v>
      </c>
      <c r="V23" s="1">
        <f t="shared" si="1"/>
        <v>30</v>
      </c>
      <c r="W23" s="1">
        <v>80</v>
      </c>
      <c r="X23">
        <v>1008</v>
      </c>
      <c r="Y23" t="s">
        <v>160</v>
      </c>
      <c r="Z23">
        <v>1</v>
      </c>
    </row>
    <row r="24" spans="1:26">
      <c r="A24" s="1">
        <v>31</v>
      </c>
      <c r="B24" s="1">
        <v>10031</v>
      </c>
      <c r="C24" s="1" t="s">
        <v>187</v>
      </c>
      <c r="D24" s="1" t="s">
        <v>232</v>
      </c>
      <c r="E24" s="1">
        <v>9</v>
      </c>
      <c r="F24" s="1">
        <v>3</v>
      </c>
      <c r="G24" s="1">
        <v>1003103</v>
      </c>
      <c r="H24" s="1">
        <v>1003102</v>
      </c>
      <c r="I24" s="1">
        <v>12</v>
      </c>
      <c r="J24" s="1">
        <v>13</v>
      </c>
      <c r="K24" s="1" t="s">
        <v>134</v>
      </c>
      <c r="L24" s="1" t="s">
        <v>148</v>
      </c>
      <c r="M24" s="1">
        <v>0</v>
      </c>
      <c r="N24" s="1">
        <v>1500</v>
      </c>
      <c r="O24" s="1">
        <v>0</v>
      </c>
      <c r="P24" s="1">
        <v>2</v>
      </c>
      <c r="Q24" s="1">
        <v>0</v>
      </c>
      <c r="R24" s="1">
        <v>1</v>
      </c>
      <c r="S24" s="1">
        <v>0</v>
      </c>
      <c r="T24" s="1">
        <v>10</v>
      </c>
      <c r="U24" s="1">
        <v>5</v>
      </c>
      <c r="V24" s="1">
        <f t="shared" si="1"/>
        <v>31</v>
      </c>
      <c r="W24" s="1">
        <v>80</v>
      </c>
      <c r="X24">
        <v>1008</v>
      </c>
      <c r="Y24" t="s">
        <v>160</v>
      </c>
      <c r="Z24">
        <v>1</v>
      </c>
    </row>
    <row r="25" spans="1:26">
      <c r="A25" s="1">
        <v>32</v>
      </c>
      <c r="B25" s="1">
        <v>10032</v>
      </c>
      <c r="C25" s="1" t="s">
        <v>188</v>
      </c>
      <c r="D25" s="1" t="s">
        <v>233</v>
      </c>
      <c r="E25" s="1">
        <v>5</v>
      </c>
      <c r="F25" s="1">
        <v>2</v>
      </c>
      <c r="G25" s="1">
        <v>1003203</v>
      </c>
      <c r="H25" s="1">
        <v>1003202</v>
      </c>
      <c r="I25" s="1">
        <v>12</v>
      </c>
      <c r="J25" s="1">
        <v>13</v>
      </c>
      <c r="K25" s="1" t="s">
        <v>134</v>
      </c>
      <c r="L25" s="1" t="s">
        <v>152</v>
      </c>
      <c r="M25" s="1">
        <v>0</v>
      </c>
      <c r="N25" s="1">
        <v>1800</v>
      </c>
      <c r="O25" s="1">
        <v>1</v>
      </c>
      <c r="P25" s="1">
        <v>5</v>
      </c>
      <c r="Q25" s="1" t="s">
        <v>84</v>
      </c>
      <c r="R25" s="1">
        <v>1</v>
      </c>
      <c r="S25" s="1">
        <v>0</v>
      </c>
      <c r="T25" s="1">
        <v>10</v>
      </c>
      <c r="U25" s="1">
        <v>5</v>
      </c>
      <c r="V25" s="1">
        <f t="shared" si="1"/>
        <v>32</v>
      </c>
      <c r="W25" s="1">
        <v>80</v>
      </c>
      <c r="X25">
        <v>1008</v>
      </c>
      <c r="Y25" t="s">
        <v>160</v>
      </c>
      <c r="Z25">
        <v>1</v>
      </c>
    </row>
    <row r="26" spans="1:26" s="10" customFormat="1">
      <c r="A26" s="9">
        <v>33</v>
      </c>
      <c r="B26" s="9">
        <v>10033</v>
      </c>
      <c r="C26" s="9" t="s">
        <v>203</v>
      </c>
      <c r="D26" s="9" t="s">
        <v>248</v>
      </c>
      <c r="E26" s="9">
        <v>5</v>
      </c>
      <c r="F26" s="1">
        <v>3</v>
      </c>
      <c r="G26" s="9">
        <v>1003303</v>
      </c>
      <c r="H26" s="9">
        <v>1003302</v>
      </c>
      <c r="I26" s="9">
        <v>12</v>
      </c>
      <c r="J26" s="9">
        <v>13</v>
      </c>
      <c r="K26" s="9" t="s">
        <v>134</v>
      </c>
      <c r="L26" s="9" t="s">
        <v>151</v>
      </c>
      <c r="M26" s="9">
        <v>0</v>
      </c>
      <c r="N26" s="9">
        <v>1800</v>
      </c>
      <c r="O26" s="9">
        <v>1</v>
      </c>
      <c r="P26" s="9">
        <v>5</v>
      </c>
      <c r="Q26" s="9" t="s">
        <v>84</v>
      </c>
      <c r="R26" s="9">
        <v>1</v>
      </c>
      <c r="S26" s="9">
        <v>0</v>
      </c>
      <c r="T26" s="1">
        <v>10</v>
      </c>
      <c r="U26" s="9">
        <v>5</v>
      </c>
      <c r="V26" s="9">
        <f t="shared" si="1"/>
        <v>33</v>
      </c>
      <c r="W26" s="9">
        <v>80</v>
      </c>
      <c r="Y26" s="10" t="s">
        <v>160</v>
      </c>
      <c r="Z26" s="10">
        <v>1</v>
      </c>
    </row>
    <row r="27" spans="1:26">
      <c r="A27" s="1">
        <v>36</v>
      </c>
      <c r="B27" s="1">
        <v>10036</v>
      </c>
      <c r="C27" s="1" t="s">
        <v>189</v>
      </c>
      <c r="D27" s="1" t="s">
        <v>234</v>
      </c>
      <c r="E27" s="1">
        <v>5</v>
      </c>
      <c r="F27" s="1">
        <v>3</v>
      </c>
      <c r="G27" s="1">
        <v>1003603</v>
      </c>
      <c r="H27" s="1">
        <v>1003602</v>
      </c>
      <c r="I27" s="1">
        <v>12</v>
      </c>
      <c r="J27" s="1">
        <v>13</v>
      </c>
      <c r="K27" s="1" t="s">
        <v>134</v>
      </c>
      <c r="L27" s="1" t="s">
        <v>151</v>
      </c>
      <c r="M27" s="1">
        <v>0</v>
      </c>
      <c r="N27" s="1">
        <v>1800</v>
      </c>
      <c r="O27" s="1">
        <v>1</v>
      </c>
      <c r="P27" s="1">
        <v>5</v>
      </c>
      <c r="Q27" s="1" t="s">
        <v>84</v>
      </c>
      <c r="R27" s="1">
        <v>1</v>
      </c>
      <c r="S27" s="1">
        <v>0</v>
      </c>
      <c r="T27" s="1">
        <v>10</v>
      </c>
      <c r="U27" s="1">
        <v>5</v>
      </c>
      <c r="V27" s="1">
        <f t="shared" si="1"/>
        <v>36</v>
      </c>
      <c r="W27" s="1">
        <v>80</v>
      </c>
      <c r="X27">
        <v>1008</v>
      </c>
      <c r="Y27" t="s">
        <v>160</v>
      </c>
      <c r="Z27">
        <v>1</v>
      </c>
    </row>
    <row r="28" spans="1:26">
      <c r="A28" s="1">
        <v>39</v>
      </c>
      <c r="B28" s="1">
        <v>10039</v>
      </c>
      <c r="C28" s="1" t="s">
        <v>190</v>
      </c>
      <c r="D28" s="1" t="s">
        <v>235</v>
      </c>
      <c r="E28" s="1">
        <v>1</v>
      </c>
      <c r="F28" s="1">
        <v>2</v>
      </c>
      <c r="G28" s="1">
        <v>1003903</v>
      </c>
      <c r="H28" s="1">
        <v>1003902</v>
      </c>
      <c r="I28" s="1">
        <v>12</v>
      </c>
      <c r="J28" s="1">
        <v>13</v>
      </c>
      <c r="K28" s="1" t="s">
        <v>134</v>
      </c>
      <c r="L28" s="1" t="s">
        <v>153</v>
      </c>
      <c r="M28" s="1">
        <v>0</v>
      </c>
      <c r="N28" s="1">
        <v>1800</v>
      </c>
      <c r="O28" s="1">
        <v>1</v>
      </c>
      <c r="P28" s="1">
        <v>5</v>
      </c>
      <c r="Q28" s="1" t="s">
        <v>84</v>
      </c>
      <c r="R28" s="1">
        <v>1</v>
      </c>
      <c r="S28" s="1">
        <v>0</v>
      </c>
      <c r="T28" s="1">
        <v>10</v>
      </c>
      <c r="U28" s="1">
        <v>5</v>
      </c>
      <c r="V28" s="1">
        <f t="shared" si="1"/>
        <v>39</v>
      </c>
      <c r="W28" s="1">
        <v>80</v>
      </c>
      <c r="X28">
        <v>1008</v>
      </c>
      <c r="Y28" t="s">
        <v>160</v>
      </c>
      <c r="Z28">
        <v>1</v>
      </c>
    </row>
    <row r="29" spans="1:26">
      <c r="A29" s="1">
        <v>40</v>
      </c>
      <c r="B29" s="1">
        <v>10040</v>
      </c>
      <c r="C29" s="1" t="s">
        <v>191</v>
      </c>
      <c r="D29" s="1" t="s">
        <v>236</v>
      </c>
      <c r="E29" s="1">
        <v>12</v>
      </c>
      <c r="F29" s="1">
        <v>3</v>
      </c>
      <c r="G29" s="1">
        <v>1004003</v>
      </c>
      <c r="H29" s="1">
        <v>1004002</v>
      </c>
      <c r="I29" s="1">
        <v>12</v>
      </c>
      <c r="J29" s="1">
        <v>13</v>
      </c>
      <c r="K29" s="1" t="s">
        <v>134</v>
      </c>
      <c r="L29" s="1" t="s">
        <v>152</v>
      </c>
      <c r="M29" s="1">
        <v>0</v>
      </c>
      <c r="N29" s="1">
        <v>1800</v>
      </c>
      <c r="O29" s="1">
        <v>1</v>
      </c>
      <c r="P29" s="1">
        <v>5</v>
      </c>
      <c r="Q29" s="1" t="s">
        <v>84</v>
      </c>
      <c r="R29" s="1">
        <v>1</v>
      </c>
      <c r="S29" s="1">
        <v>0</v>
      </c>
      <c r="T29" s="1">
        <v>10</v>
      </c>
      <c r="U29" s="1">
        <v>5</v>
      </c>
      <c r="V29" s="1">
        <f t="shared" si="1"/>
        <v>40</v>
      </c>
      <c r="W29" s="1">
        <v>80</v>
      </c>
      <c r="X29">
        <v>1009</v>
      </c>
      <c r="Y29" t="s">
        <v>160</v>
      </c>
      <c r="Z29">
        <v>1</v>
      </c>
    </row>
    <row r="30" spans="1:26" s="10" customFormat="1">
      <c r="A30" s="9">
        <v>41</v>
      </c>
      <c r="B30" s="9">
        <v>10041</v>
      </c>
      <c r="C30" s="9" t="s">
        <v>204</v>
      </c>
      <c r="D30" s="9" t="s">
        <v>249</v>
      </c>
      <c r="E30" s="9">
        <v>12</v>
      </c>
      <c r="F30" s="1">
        <v>3</v>
      </c>
      <c r="G30" s="9">
        <v>1004103</v>
      </c>
      <c r="H30" s="9">
        <v>1004102</v>
      </c>
      <c r="I30" s="9">
        <v>12</v>
      </c>
      <c r="J30" s="9">
        <v>13</v>
      </c>
      <c r="K30" s="9" t="s">
        <v>134</v>
      </c>
      <c r="L30" s="9" t="s">
        <v>151</v>
      </c>
      <c r="M30" s="9">
        <v>0</v>
      </c>
      <c r="N30" s="9">
        <v>1800</v>
      </c>
      <c r="O30" s="9">
        <v>1</v>
      </c>
      <c r="P30" s="9">
        <v>5</v>
      </c>
      <c r="Q30" s="9" t="s">
        <v>84</v>
      </c>
      <c r="R30" s="9">
        <v>1</v>
      </c>
      <c r="S30" s="9">
        <v>0</v>
      </c>
      <c r="T30" s="1">
        <v>10</v>
      </c>
      <c r="U30" s="9">
        <v>5</v>
      </c>
      <c r="V30" s="9">
        <f t="shared" si="1"/>
        <v>41</v>
      </c>
      <c r="W30" s="9">
        <v>80</v>
      </c>
      <c r="Y30" s="10" t="s">
        <v>160</v>
      </c>
      <c r="Z30" s="10">
        <v>1</v>
      </c>
    </row>
    <row r="31" spans="1:26">
      <c r="A31" s="1">
        <v>42</v>
      </c>
      <c r="B31" s="1">
        <v>10042</v>
      </c>
      <c r="C31" s="1" t="s">
        <v>192</v>
      </c>
      <c r="D31" s="1" t="s">
        <v>237</v>
      </c>
      <c r="E31" s="1">
        <v>12</v>
      </c>
      <c r="F31" s="1">
        <v>4</v>
      </c>
      <c r="G31" s="1">
        <v>1004203</v>
      </c>
      <c r="H31" s="1">
        <v>1004202</v>
      </c>
      <c r="I31" s="1">
        <v>12</v>
      </c>
      <c r="J31" s="1">
        <v>13</v>
      </c>
      <c r="K31" s="1" t="s">
        <v>134</v>
      </c>
      <c r="L31" s="1" t="s">
        <v>151</v>
      </c>
      <c r="M31" s="1">
        <v>0</v>
      </c>
      <c r="N31" s="1">
        <v>1800</v>
      </c>
      <c r="O31" s="1">
        <v>1</v>
      </c>
      <c r="P31" s="1">
        <v>5</v>
      </c>
      <c r="Q31" s="1" t="s">
        <v>84</v>
      </c>
      <c r="R31" s="1">
        <v>1</v>
      </c>
      <c r="S31" s="1">
        <v>0</v>
      </c>
      <c r="T31" s="1">
        <v>10</v>
      </c>
      <c r="U31" s="1">
        <v>5</v>
      </c>
      <c r="V31" s="1">
        <f t="shared" si="1"/>
        <v>42</v>
      </c>
      <c r="W31" s="1">
        <v>80</v>
      </c>
      <c r="X31">
        <v>1009</v>
      </c>
      <c r="Y31" t="s">
        <v>160</v>
      </c>
      <c r="Z31">
        <v>1</v>
      </c>
    </row>
    <row r="32" spans="1:26">
      <c r="A32" s="1">
        <v>45</v>
      </c>
      <c r="B32" s="1">
        <v>10045</v>
      </c>
      <c r="C32" s="1" t="s">
        <v>193</v>
      </c>
      <c r="D32" s="1" t="s">
        <v>238</v>
      </c>
      <c r="E32" s="1">
        <v>6</v>
      </c>
      <c r="F32" s="1">
        <v>4</v>
      </c>
      <c r="G32" s="1">
        <v>1004503</v>
      </c>
      <c r="H32" s="1">
        <v>1004502</v>
      </c>
      <c r="I32" s="1">
        <v>12</v>
      </c>
      <c r="J32" s="1">
        <v>13</v>
      </c>
      <c r="K32" s="1" t="s">
        <v>134</v>
      </c>
      <c r="L32" s="1" t="s">
        <v>151</v>
      </c>
      <c r="M32" s="1">
        <v>0</v>
      </c>
      <c r="N32" s="1">
        <v>2100</v>
      </c>
      <c r="O32" s="1">
        <v>0</v>
      </c>
      <c r="P32" s="1">
        <v>2</v>
      </c>
      <c r="Q32" s="1">
        <v>0</v>
      </c>
      <c r="R32" s="1">
        <v>1</v>
      </c>
      <c r="S32" s="1">
        <v>0</v>
      </c>
      <c r="T32" s="1">
        <v>10</v>
      </c>
      <c r="U32" s="1">
        <v>5</v>
      </c>
      <c r="V32" s="1">
        <f t="shared" si="1"/>
        <v>45</v>
      </c>
      <c r="W32" s="1">
        <v>80</v>
      </c>
      <c r="X32">
        <v>1009</v>
      </c>
      <c r="Y32" t="s">
        <v>160</v>
      </c>
      <c r="Z32">
        <v>1</v>
      </c>
    </row>
    <row r="33" spans="1:26">
      <c r="A33" s="1">
        <v>46</v>
      </c>
      <c r="B33">
        <f>10000+A33</f>
        <v>10046</v>
      </c>
      <c r="C33" t="s">
        <v>194</v>
      </c>
      <c r="D33" s="1" t="s">
        <v>239</v>
      </c>
      <c r="E33" s="1">
        <v>5</v>
      </c>
      <c r="F33" s="1">
        <v>4</v>
      </c>
      <c r="G33" s="1">
        <v>1004603</v>
      </c>
      <c r="H33" s="1">
        <v>1004602</v>
      </c>
      <c r="I33" s="1">
        <v>12</v>
      </c>
      <c r="J33" s="1">
        <v>13</v>
      </c>
      <c r="K33" s="1" t="s">
        <v>134</v>
      </c>
      <c r="L33" s="1" t="s">
        <v>152</v>
      </c>
      <c r="M33" s="1">
        <v>0</v>
      </c>
      <c r="N33" s="1">
        <v>2000</v>
      </c>
      <c r="O33" s="1">
        <v>0</v>
      </c>
      <c r="P33" s="1">
        <v>2</v>
      </c>
      <c r="Q33" s="1">
        <v>0</v>
      </c>
      <c r="R33" s="1">
        <v>1</v>
      </c>
      <c r="S33" s="1">
        <v>0</v>
      </c>
      <c r="T33" s="1">
        <v>10</v>
      </c>
      <c r="U33" s="1">
        <v>5</v>
      </c>
      <c r="V33" s="1">
        <f t="shared" si="1"/>
        <v>46</v>
      </c>
      <c r="W33" s="1">
        <v>80</v>
      </c>
      <c r="X33">
        <v>1010</v>
      </c>
      <c r="Y33" t="s">
        <v>160</v>
      </c>
      <c r="Z33">
        <v>1</v>
      </c>
    </row>
    <row r="34" spans="1:26">
      <c r="A34" s="1">
        <v>47</v>
      </c>
      <c r="B34">
        <f t="shared" ref="B34:B37" si="2">10000+A34</f>
        <v>10047</v>
      </c>
      <c r="C34" t="s">
        <v>195</v>
      </c>
      <c r="D34" s="1" t="s">
        <v>240</v>
      </c>
      <c r="E34" s="1">
        <v>2</v>
      </c>
      <c r="F34" s="1">
        <v>2</v>
      </c>
      <c r="G34" s="1">
        <v>1004703</v>
      </c>
      <c r="H34" s="1">
        <v>1004702</v>
      </c>
      <c r="I34" s="1">
        <v>12</v>
      </c>
      <c r="J34" s="1">
        <v>13</v>
      </c>
      <c r="K34" s="1" t="s">
        <v>134</v>
      </c>
      <c r="L34" s="1" t="s">
        <v>148</v>
      </c>
      <c r="M34" s="1">
        <v>0</v>
      </c>
      <c r="N34" s="1">
        <v>1200</v>
      </c>
      <c r="O34" s="1">
        <v>0</v>
      </c>
      <c r="P34" s="1">
        <v>2</v>
      </c>
      <c r="Q34" s="1">
        <v>0</v>
      </c>
      <c r="R34" s="1">
        <v>1</v>
      </c>
      <c r="S34" s="1">
        <v>0</v>
      </c>
      <c r="T34" s="1">
        <v>10</v>
      </c>
      <c r="U34" s="1">
        <v>5</v>
      </c>
      <c r="V34" s="1">
        <f t="shared" si="1"/>
        <v>47</v>
      </c>
      <c r="W34" s="1">
        <v>80</v>
      </c>
      <c r="X34">
        <v>1010</v>
      </c>
      <c r="Y34" t="s">
        <v>160</v>
      </c>
      <c r="Z34">
        <v>1</v>
      </c>
    </row>
    <row r="35" spans="1:26">
      <c r="A35" s="1">
        <v>48</v>
      </c>
      <c r="B35">
        <f t="shared" si="2"/>
        <v>10048</v>
      </c>
      <c r="C35" t="s">
        <v>196</v>
      </c>
      <c r="D35" s="1" t="s">
        <v>241</v>
      </c>
      <c r="E35" s="1">
        <v>11</v>
      </c>
      <c r="F35" s="1">
        <v>3</v>
      </c>
      <c r="G35" s="1">
        <v>1004803</v>
      </c>
      <c r="H35" s="1">
        <v>1004802</v>
      </c>
      <c r="I35" s="1">
        <v>12</v>
      </c>
      <c r="J35" s="1">
        <v>13</v>
      </c>
      <c r="K35" s="1" t="s">
        <v>134</v>
      </c>
      <c r="L35" s="1" t="s">
        <v>154</v>
      </c>
      <c r="M35" s="1">
        <v>0</v>
      </c>
      <c r="N35" s="1">
        <v>1500</v>
      </c>
      <c r="O35" s="1">
        <v>0</v>
      </c>
      <c r="P35" s="1">
        <v>2</v>
      </c>
      <c r="Q35" s="1">
        <v>0</v>
      </c>
      <c r="R35" s="1">
        <v>1</v>
      </c>
      <c r="S35" s="1">
        <v>0</v>
      </c>
      <c r="T35" s="1">
        <v>10</v>
      </c>
      <c r="U35" s="1">
        <v>5</v>
      </c>
      <c r="V35" s="1">
        <f t="shared" si="1"/>
        <v>48</v>
      </c>
      <c r="W35" s="1">
        <v>80</v>
      </c>
      <c r="X35">
        <v>1011</v>
      </c>
      <c r="Y35" t="s">
        <v>160</v>
      </c>
      <c r="Z35">
        <v>1</v>
      </c>
    </row>
    <row r="36" spans="1:26">
      <c r="A36" s="1">
        <v>49</v>
      </c>
      <c r="B36">
        <f t="shared" si="2"/>
        <v>10049</v>
      </c>
      <c r="C36" t="s">
        <v>197</v>
      </c>
      <c r="D36" s="1" t="s">
        <v>242</v>
      </c>
      <c r="E36" s="1">
        <v>5</v>
      </c>
      <c r="F36" s="1">
        <v>4</v>
      </c>
      <c r="G36" s="1">
        <v>1004903</v>
      </c>
      <c r="H36" s="1">
        <v>1004902</v>
      </c>
      <c r="I36" s="1">
        <v>12</v>
      </c>
      <c r="J36" s="1">
        <v>13</v>
      </c>
      <c r="K36" s="1" t="s">
        <v>134</v>
      </c>
      <c r="L36" s="1" t="s">
        <v>147</v>
      </c>
      <c r="M36" s="1">
        <v>0</v>
      </c>
      <c r="N36" s="1">
        <v>1200</v>
      </c>
      <c r="O36" s="1">
        <v>0</v>
      </c>
      <c r="P36" s="1">
        <v>2</v>
      </c>
      <c r="Q36" s="1">
        <v>0</v>
      </c>
      <c r="R36" s="1">
        <v>1</v>
      </c>
      <c r="S36" s="1">
        <v>0</v>
      </c>
      <c r="T36" s="1">
        <v>10</v>
      </c>
      <c r="U36" s="1">
        <v>5</v>
      </c>
      <c r="V36" s="1">
        <f t="shared" si="1"/>
        <v>49</v>
      </c>
      <c r="W36" s="1">
        <v>80</v>
      </c>
      <c r="X36">
        <v>1011</v>
      </c>
      <c r="Y36" t="s">
        <v>160</v>
      </c>
      <c r="Z36">
        <v>1</v>
      </c>
    </row>
    <row r="37" spans="1:26">
      <c r="A37" s="1">
        <v>50</v>
      </c>
      <c r="B37">
        <f t="shared" si="2"/>
        <v>10050</v>
      </c>
      <c r="C37" t="s">
        <v>198</v>
      </c>
      <c r="D37" s="1" t="s">
        <v>243</v>
      </c>
      <c r="E37" s="1">
        <v>11</v>
      </c>
      <c r="F37" s="1">
        <v>3</v>
      </c>
      <c r="G37" s="1">
        <v>1005003</v>
      </c>
      <c r="H37" s="1">
        <v>1005002</v>
      </c>
      <c r="I37" s="1">
        <v>12</v>
      </c>
      <c r="J37" s="1">
        <v>13</v>
      </c>
      <c r="K37" s="1" t="s">
        <v>134</v>
      </c>
      <c r="L37" s="1" t="s">
        <v>145</v>
      </c>
      <c r="M37" s="1">
        <v>0</v>
      </c>
      <c r="N37" s="1">
        <v>2000</v>
      </c>
      <c r="O37" s="1">
        <v>0</v>
      </c>
      <c r="P37" s="1">
        <v>2</v>
      </c>
      <c r="Q37" s="1">
        <v>0</v>
      </c>
      <c r="R37" s="1">
        <v>1</v>
      </c>
      <c r="S37" s="1">
        <v>0</v>
      </c>
      <c r="T37" s="1">
        <v>10</v>
      </c>
      <c r="U37" s="1">
        <v>5</v>
      </c>
      <c r="V37" s="1">
        <f t="shared" si="1"/>
        <v>50</v>
      </c>
      <c r="W37" s="1">
        <v>80</v>
      </c>
      <c r="X37">
        <v>1012</v>
      </c>
      <c r="Y37" t="s">
        <v>160</v>
      </c>
      <c r="Z37">
        <v>1</v>
      </c>
    </row>
    <row r="38" spans="1:26">
      <c r="A38" s="1">
        <v>53</v>
      </c>
      <c r="B38">
        <f>10000+A38</f>
        <v>10053</v>
      </c>
      <c r="C38" t="s">
        <v>199</v>
      </c>
      <c r="D38" s="1" t="s">
        <v>244</v>
      </c>
      <c r="E38" s="1">
        <v>3</v>
      </c>
      <c r="F38" s="1">
        <v>4</v>
      </c>
      <c r="G38" s="1">
        <v>1005303</v>
      </c>
      <c r="H38" s="1">
        <v>1005302</v>
      </c>
      <c r="I38" s="1">
        <v>12</v>
      </c>
      <c r="J38" s="1">
        <v>13</v>
      </c>
      <c r="K38" s="1" t="s">
        <v>134</v>
      </c>
      <c r="L38" s="1" t="s">
        <v>155</v>
      </c>
      <c r="M38" s="1">
        <v>0</v>
      </c>
      <c r="N38" s="1">
        <v>1200</v>
      </c>
      <c r="O38" s="1">
        <v>0</v>
      </c>
      <c r="P38" s="1">
        <v>2</v>
      </c>
      <c r="Q38" s="1">
        <v>0</v>
      </c>
      <c r="R38" s="1">
        <v>1</v>
      </c>
      <c r="S38" s="1">
        <v>0</v>
      </c>
      <c r="T38" s="1">
        <v>10</v>
      </c>
      <c r="U38" s="1">
        <v>5</v>
      </c>
      <c r="V38" s="1">
        <f>A38</f>
        <v>53</v>
      </c>
      <c r="W38" s="1">
        <v>80</v>
      </c>
      <c r="X38">
        <v>1013</v>
      </c>
      <c r="Y38" t="s">
        <v>160</v>
      </c>
      <c r="Z38">
        <v>1</v>
      </c>
    </row>
    <row r="39" spans="1:26">
      <c r="A39" s="1">
        <v>56</v>
      </c>
      <c r="B39">
        <f>10000+A39</f>
        <v>10056</v>
      </c>
      <c r="C39" t="s">
        <v>200</v>
      </c>
      <c r="D39" s="1" t="s">
        <v>245</v>
      </c>
      <c r="E39" s="1">
        <v>5</v>
      </c>
      <c r="F39" s="1">
        <v>3</v>
      </c>
      <c r="G39" s="1">
        <v>1005603</v>
      </c>
      <c r="H39" s="1">
        <v>1005602</v>
      </c>
      <c r="I39" s="1">
        <v>12</v>
      </c>
      <c r="J39" s="1">
        <v>13</v>
      </c>
      <c r="K39" s="1" t="s">
        <v>134</v>
      </c>
      <c r="L39" s="1" t="s">
        <v>152</v>
      </c>
      <c r="M39" s="1">
        <v>0</v>
      </c>
      <c r="N39" s="1">
        <v>1500</v>
      </c>
      <c r="O39" s="1">
        <v>2</v>
      </c>
      <c r="P39" s="1">
        <v>0</v>
      </c>
      <c r="Q39" s="1">
        <v>100</v>
      </c>
      <c r="R39" s="1">
        <v>1</v>
      </c>
      <c r="S39" s="1">
        <v>0</v>
      </c>
      <c r="T39" s="1">
        <v>10</v>
      </c>
      <c r="U39" s="1">
        <v>5</v>
      </c>
      <c r="V39" s="1">
        <f>A39</f>
        <v>56</v>
      </c>
      <c r="W39" s="1">
        <v>80</v>
      </c>
      <c r="X39">
        <v>1014</v>
      </c>
      <c r="Y39" t="s">
        <v>160</v>
      </c>
      <c r="Z39">
        <v>1</v>
      </c>
    </row>
    <row r="40" spans="1:26">
      <c r="A40" s="1">
        <v>58</v>
      </c>
      <c r="B40">
        <f>10000+A40</f>
        <v>10058</v>
      </c>
      <c r="C40" t="s">
        <v>201</v>
      </c>
      <c r="D40" s="1" t="s">
        <v>246</v>
      </c>
      <c r="E40" s="1">
        <v>10</v>
      </c>
      <c r="F40" s="1">
        <v>3</v>
      </c>
      <c r="G40" s="1">
        <v>1005803</v>
      </c>
      <c r="H40" s="1">
        <v>1005802</v>
      </c>
      <c r="I40" s="1">
        <v>12</v>
      </c>
      <c r="J40" s="1">
        <v>13</v>
      </c>
      <c r="K40" s="1" t="s">
        <v>134</v>
      </c>
      <c r="L40" s="1" t="s">
        <v>156</v>
      </c>
      <c r="M40" s="1">
        <v>-90</v>
      </c>
      <c r="N40" s="1">
        <v>1200</v>
      </c>
      <c r="O40" s="1">
        <v>0</v>
      </c>
      <c r="P40" s="1">
        <v>2</v>
      </c>
      <c r="Q40" s="1">
        <v>0</v>
      </c>
      <c r="R40" s="1">
        <v>1</v>
      </c>
      <c r="S40" s="1">
        <v>0</v>
      </c>
      <c r="T40" s="1">
        <v>10</v>
      </c>
      <c r="U40" s="1">
        <v>5</v>
      </c>
      <c r="V40" s="1">
        <f>A40</f>
        <v>58</v>
      </c>
      <c r="W40" s="1">
        <v>80</v>
      </c>
      <c r="X40">
        <v>1014</v>
      </c>
      <c r="Y40" t="s">
        <v>160</v>
      </c>
      <c r="Z40">
        <v>1</v>
      </c>
    </row>
    <row r="41" spans="1:26">
      <c r="A41" s="1">
        <v>62</v>
      </c>
      <c r="B41">
        <f t="shared" ref="B41" si="3">10000+A41</f>
        <v>10062</v>
      </c>
      <c r="C41" t="s">
        <v>202</v>
      </c>
      <c r="D41" s="1" t="s">
        <v>247</v>
      </c>
      <c r="E41" s="1">
        <v>10</v>
      </c>
      <c r="F41" s="1">
        <v>4</v>
      </c>
      <c r="G41" s="1">
        <v>1006203</v>
      </c>
      <c r="H41" s="1">
        <v>1006202</v>
      </c>
      <c r="I41" s="1">
        <v>12</v>
      </c>
      <c r="J41" s="1">
        <v>13</v>
      </c>
      <c r="K41" s="1" t="s">
        <v>134</v>
      </c>
      <c r="L41" s="1" t="s">
        <v>156</v>
      </c>
      <c r="M41" s="1">
        <v>-90</v>
      </c>
      <c r="N41" s="1">
        <v>1200</v>
      </c>
      <c r="O41" s="1">
        <v>0</v>
      </c>
      <c r="P41" s="1">
        <v>2</v>
      </c>
      <c r="Q41" s="1">
        <v>0</v>
      </c>
      <c r="R41" s="1">
        <v>1</v>
      </c>
      <c r="S41" s="1">
        <v>0</v>
      </c>
      <c r="T41" s="1">
        <v>10</v>
      </c>
      <c r="U41" s="1">
        <v>5</v>
      </c>
      <c r="V41" s="1">
        <f t="shared" ref="V41" si="4">A41</f>
        <v>62</v>
      </c>
      <c r="W41" s="1">
        <v>80</v>
      </c>
      <c r="Y41" t="s">
        <v>160</v>
      </c>
      <c r="Z41">
        <v>1</v>
      </c>
    </row>
    <row r="42" spans="1:26" s="10" customFormat="1" ht="14.25" thickBot="1">
      <c r="A42" s="9">
        <v>63</v>
      </c>
      <c r="B42" s="10">
        <f t="shared" ref="B42:B45" si="5">10000+A42</f>
        <v>10063</v>
      </c>
      <c r="C42" s="10" t="s">
        <v>205</v>
      </c>
      <c r="D42" s="9" t="s">
        <v>250</v>
      </c>
      <c r="E42" s="9">
        <v>10</v>
      </c>
      <c r="F42" s="1">
        <v>4</v>
      </c>
      <c r="G42" s="9">
        <v>1006303</v>
      </c>
      <c r="H42" s="9">
        <v>1006302</v>
      </c>
      <c r="I42" s="9">
        <v>12</v>
      </c>
      <c r="J42" s="9">
        <v>13</v>
      </c>
      <c r="K42" s="9" t="s">
        <v>134</v>
      </c>
      <c r="L42" s="9" t="s">
        <v>156</v>
      </c>
      <c r="M42" s="9">
        <v>-90</v>
      </c>
      <c r="N42" s="9">
        <v>1200</v>
      </c>
      <c r="O42" s="9">
        <v>0</v>
      </c>
      <c r="P42" s="9">
        <v>2</v>
      </c>
      <c r="Q42" s="9">
        <v>0</v>
      </c>
      <c r="R42" s="9">
        <v>1</v>
      </c>
      <c r="S42" s="9">
        <v>0</v>
      </c>
      <c r="T42" s="1">
        <v>10</v>
      </c>
      <c r="U42" s="9">
        <v>5</v>
      </c>
      <c r="V42" s="9">
        <f t="shared" ref="V42" si="6">A42</f>
        <v>63</v>
      </c>
      <c r="W42" s="9">
        <v>80</v>
      </c>
      <c r="Y42" s="10" t="s">
        <v>160</v>
      </c>
      <c r="Z42" s="10">
        <v>1</v>
      </c>
    </row>
    <row r="43" spans="1:26" s="12" customFormat="1" ht="15" thickTop="1" thickBot="1">
      <c r="A43" s="11">
        <v>16</v>
      </c>
      <c r="B43" s="12">
        <f t="shared" si="5"/>
        <v>10016</v>
      </c>
      <c r="C43" s="12" t="s">
        <v>252</v>
      </c>
      <c r="D43" s="11" t="s">
        <v>250</v>
      </c>
      <c r="E43" s="11">
        <v>10</v>
      </c>
      <c r="F43" s="11">
        <v>4</v>
      </c>
      <c r="G43" s="11">
        <v>1006303</v>
      </c>
      <c r="H43" s="11">
        <v>1006302</v>
      </c>
      <c r="I43" s="11">
        <v>12</v>
      </c>
      <c r="J43" s="11">
        <v>13</v>
      </c>
      <c r="K43" s="11" t="s">
        <v>134</v>
      </c>
      <c r="L43" s="11" t="s">
        <v>156</v>
      </c>
      <c r="M43" s="11">
        <v>-90</v>
      </c>
      <c r="N43" s="11">
        <v>1200</v>
      </c>
      <c r="O43" s="11">
        <v>0</v>
      </c>
      <c r="P43" s="11">
        <v>2</v>
      </c>
      <c r="Q43" s="11">
        <v>0</v>
      </c>
      <c r="R43" s="11">
        <v>1</v>
      </c>
      <c r="S43" s="11">
        <v>0</v>
      </c>
      <c r="T43" s="11">
        <v>10</v>
      </c>
      <c r="U43" s="11">
        <v>5</v>
      </c>
      <c r="V43" s="11">
        <f t="shared" ref="V43:V45" si="7">A43</f>
        <v>16</v>
      </c>
      <c r="W43" s="11">
        <v>80</v>
      </c>
      <c r="Y43" s="12" t="s">
        <v>251</v>
      </c>
      <c r="Z43" s="12">
        <v>1</v>
      </c>
    </row>
    <row r="44" spans="1:26" s="12" customFormat="1" ht="15" thickTop="1" thickBot="1">
      <c r="A44" s="11">
        <v>51</v>
      </c>
      <c r="B44" s="12">
        <f t="shared" si="5"/>
        <v>10051</v>
      </c>
      <c r="C44" s="12" t="s">
        <v>205</v>
      </c>
      <c r="D44" s="11" t="s">
        <v>250</v>
      </c>
      <c r="E44" s="11">
        <v>10</v>
      </c>
      <c r="F44" s="11">
        <v>4</v>
      </c>
      <c r="G44" s="11">
        <v>1006303</v>
      </c>
      <c r="H44" s="11">
        <v>1006302</v>
      </c>
      <c r="I44" s="11">
        <v>12</v>
      </c>
      <c r="J44" s="11">
        <v>13</v>
      </c>
      <c r="K44" s="11" t="s">
        <v>134</v>
      </c>
      <c r="L44" s="11" t="s">
        <v>156</v>
      </c>
      <c r="M44" s="11">
        <v>-90</v>
      </c>
      <c r="N44" s="11">
        <v>1200</v>
      </c>
      <c r="O44" s="11">
        <v>0</v>
      </c>
      <c r="P44" s="11">
        <v>2</v>
      </c>
      <c r="Q44" s="11">
        <v>0</v>
      </c>
      <c r="R44" s="11">
        <v>1</v>
      </c>
      <c r="S44" s="11">
        <v>0</v>
      </c>
      <c r="T44" s="11">
        <v>10</v>
      </c>
      <c r="U44" s="11">
        <v>5</v>
      </c>
      <c r="V44" s="11">
        <f t="shared" si="7"/>
        <v>51</v>
      </c>
      <c r="W44" s="11">
        <v>80</v>
      </c>
      <c r="Y44" s="12" t="s">
        <v>251</v>
      </c>
      <c r="Z44" s="12">
        <v>1</v>
      </c>
    </row>
    <row r="45" spans="1:26" s="12" customFormat="1" ht="15" thickTop="1" thickBot="1">
      <c r="A45" s="11">
        <v>52</v>
      </c>
      <c r="B45" s="12">
        <f t="shared" si="5"/>
        <v>10052</v>
      </c>
      <c r="C45" s="12" t="s">
        <v>205</v>
      </c>
      <c r="D45" s="11" t="s">
        <v>250</v>
      </c>
      <c r="E45" s="11">
        <v>10</v>
      </c>
      <c r="F45" s="11">
        <v>4</v>
      </c>
      <c r="G45" s="11">
        <v>1006303</v>
      </c>
      <c r="H45" s="11">
        <v>1006302</v>
      </c>
      <c r="I45" s="11">
        <v>12</v>
      </c>
      <c r="J45" s="11">
        <v>13</v>
      </c>
      <c r="K45" s="11" t="s">
        <v>134</v>
      </c>
      <c r="L45" s="11" t="s">
        <v>156</v>
      </c>
      <c r="M45" s="11">
        <v>-90</v>
      </c>
      <c r="N45" s="11">
        <v>1200</v>
      </c>
      <c r="O45" s="11">
        <v>0</v>
      </c>
      <c r="P45" s="11">
        <v>2</v>
      </c>
      <c r="Q45" s="11">
        <v>0</v>
      </c>
      <c r="R45" s="11">
        <v>1</v>
      </c>
      <c r="S45" s="11">
        <v>0</v>
      </c>
      <c r="T45" s="11">
        <v>10</v>
      </c>
      <c r="U45" s="11">
        <v>5</v>
      </c>
      <c r="V45" s="11">
        <f t="shared" si="7"/>
        <v>52</v>
      </c>
      <c r="W45" s="11">
        <v>80</v>
      </c>
      <c r="Y45" s="12" t="s">
        <v>251</v>
      </c>
      <c r="Z45" s="12">
        <v>1</v>
      </c>
    </row>
    <row r="46" spans="1:26" ht="14.25" thickTop="1">
      <c r="E46" s="1"/>
      <c r="G46" s="1"/>
      <c r="H46" s="1"/>
      <c r="O46" s="1"/>
      <c r="P46" s="1"/>
      <c r="Q46" s="1"/>
    </row>
    <row r="47" spans="1:26">
      <c r="G47" s="1"/>
      <c r="H47" s="1"/>
    </row>
    <row r="48" spans="1:26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  <row r="110" spans="7:7">
      <c r="G110" s="1"/>
    </row>
    <row r="111" spans="7:7">
      <c r="G111" s="1"/>
    </row>
    <row r="112" spans="7:7">
      <c r="G112" s="1"/>
    </row>
    <row r="113" spans="7:7">
      <c r="G113" s="1"/>
    </row>
    <row r="114" spans="7:7">
      <c r="G114" s="1"/>
    </row>
    <row r="115" spans="7:7">
      <c r="G115" s="1"/>
    </row>
    <row r="116" spans="7:7">
      <c r="G116" s="1"/>
    </row>
    <row r="117" spans="7:7">
      <c r="G117" s="1"/>
    </row>
    <row r="118" spans="7:7">
      <c r="G118" s="1"/>
    </row>
    <row r="119" spans="7:7">
      <c r="G119" s="1"/>
    </row>
    <row r="120" spans="7:7">
      <c r="G120" s="1"/>
    </row>
    <row r="121" spans="7:7">
      <c r="G121" s="1"/>
    </row>
    <row r="122" spans="7:7">
      <c r="G122" s="1"/>
    </row>
    <row r="123" spans="7:7">
      <c r="G123" s="1"/>
    </row>
    <row r="124" spans="7:7">
      <c r="G124" s="1"/>
    </row>
    <row r="125" spans="7:7">
      <c r="G125" s="1"/>
    </row>
    <row r="126" spans="7:7">
      <c r="G126" s="1"/>
    </row>
    <row r="127" spans="7:7">
      <c r="G127" s="1"/>
    </row>
    <row r="128" spans="7:7">
      <c r="G128" s="1"/>
    </row>
    <row r="129" spans="7:7">
      <c r="G129" s="1"/>
    </row>
    <row r="130" spans="7:7">
      <c r="G130" s="1"/>
    </row>
    <row r="131" spans="7:7">
      <c r="G131" s="1"/>
    </row>
    <row r="132" spans="7:7">
      <c r="G132" s="1"/>
    </row>
    <row r="133" spans="7:7">
      <c r="G133" s="1"/>
    </row>
    <row r="134" spans="7:7">
      <c r="G134" s="1"/>
    </row>
    <row r="135" spans="7:7">
      <c r="G135" s="1"/>
    </row>
    <row r="136" spans="7:7">
      <c r="G136" s="1"/>
    </row>
    <row r="137" spans="7:7">
      <c r="G137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6"/>
  <sheetViews>
    <sheetView topLeftCell="Q1" workbookViewId="0">
      <selection activeCell="AB1" sqref="AB1:AB29"/>
    </sheetView>
  </sheetViews>
  <sheetFormatPr defaultRowHeight="13.5"/>
  <cols>
    <col min="1" max="1" width="3.5" bestFit="1" customWidth="1"/>
    <col min="2" max="2" width="10.5" bestFit="1" customWidth="1"/>
    <col min="3" max="3" width="10.5" customWidth="1"/>
    <col min="4" max="4" width="14.125" customWidth="1"/>
    <col min="5" max="5" width="10.5" customWidth="1"/>
    <col min="6" max="6" width="8.5" bestFit="1" customWidth="1"/>
    <col min="7" max="8" width="9.5" bestFit="1" customWidth="1"/>
    <col min="9" max="9" width="13.875" bestFit="1" customWidth="1"/>
    <col min="10" max="10" width="15" bestFit="1" customWidth="1"/>
    <col min="11" max="12" width="17.5" bestFit="1" customWidth="1"/>
    <col min="13" max="13" width="30.5" customWidth="1"/>
    <col min="14" max="14" width="21.375" bestFit="1" customWidth="1"/>
    <col min="15" max="15" width="21.375" customWidth="1"/>
    <col min="18" max="18" width="30.125" bestFit="1" customWidth="1"/>
    <col min="19" max="19" width="28" bestFit="1" customWidth="1"/>
    <col min="21" max="21" width="11" bestFit="1" customWidth="1"/>
    <col min="23" max="23" width="11" bestFit="1" customWidth="1"/>
    <col min="24" max="24" width="17.25" bestFit="1" customWidth="1"/>
    <col min="26" max="26" width="7.5" bestFit="1" customWidth="1"/>
  </cols>
  <sheetData>
    <row r="1" spans="1:28">
      <c r="A1" s="1" t="s">
        <v>0</v>
      </c>
      <c r="B1" s="1" t="s">
        <v>1</v>
      </c>
      <c r="C1" s="1" t="s">
        <v>162</v>
      </c>
      <c r="D1" s="1" t="s">
        <v>207</v>
      </c>
      <c r="E1" s="1" t="s">
        <v>137</v>
      </c>
      <c r="F1" s="1" t="s">
        <v>55</v>
      </c>
      <c r="G1" s="1" t="s">
        <v>3</v>
      </c>
      <c r="H1" s="1" t="s">
        <v>4</v>
      </c>
      <c r="I1" t="s">
        <v>53</v>
      </c>
      <c r="J1" s="1" t="s">
        <v>54</v>
      </c>
      <c r="K1" s="1" t="s">
        <v>61</v>
      </c>
      <c r="L1" s="1" t="s">
        <v>60</v>
      </c>
      <c r="M1" s="1" t="s">
        <v>124</v>
      </c>
      <c r="N1" s="1" t="s">
        <v>125</v>
      </c>
      <c r="O1" s="1" t="s">
        <v>142</v>
      </c>
      <c r="P1" s="1" t="s">
        <v>7</v>
      </c>
      <c r="Q1" s="1" t="s">
        <v>62</v>
      </c>
      <c r="R1" s="1" t="s">
        <v>74</v>
      </c>
      <c r="S1" s="1" t="s">
        <v>67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144</v>
      </c>
      <c r="Y1" s="1" t="s">
        <v>12</v>
      </c>
      <c r="Z1" s="1" t="s">
        <v>49</v>
      </c>
      <c r="AA1" s="1" t="s">
        <v>159</v>
      </c>
      <c r="AB1" s="1" t="s">
        <v>255</v>
      </c>
    </row>
    <row r="2" spans="1:28">
      <c r="A2" s="1" t="s">
        <v>40</v>
      </c>
      <c r="B2" s="1" t="s">
        <v>1</v>
      </c>
      <c r="C2" s="1" t="s">
        <v>163</v>
      </c>
      <c r="D2" s="1" t="s">
        <v>206</v>
      </c>
      <c r="E2" s="1" t="s">
        <v>136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41</v>
      </c>
      <c r="L2" s="1" t="s">
        <v>41</v>
      </c>
      <c r="M2" s="1" t="s">
        <v>131</v>
      </c>
      <c r="N2" s="1" t="s">
        <v>122</v>
      </c>
      <c r="O2" s="1" t="s">
        <v>139</v>
      </c>
      <c r="P2" s="1" t="s">
        <v>42</v>
      </c>
      <c r="Q2" s="1" t="s">
        <v>59</v>
      </c>
      <c r="R2" s="1" t="s">
        <v>68</v>
      </c>
      <c r="S2" s="1" t="s">
        <v>69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50</v>
      </c>
      <c r="AA2" s="1" t="s">
        <v>158</v>
      </c>
      <c r="AB2" s="1" t="s">
        <v>254</v>
      </c>
    </row>
    <row r="3" spans="1:28">
      <c r="A3" s="1">
        <v>1</v>
      </c>
      <c r="B3" s="1">
        <v>10001</v>
      </c>
      <c r="C3" s="1"/>
      <c r="D3" s="1"/>
      <c r="E3" s="1">
        <v>1</v>
      </c>
      <c r="F3" s="1">
        <v>2</v>
      </c>
      <c r="G3" s="1">
        <f>B3*10+1</f>
        <v>100011</v>
      </c>
      <c r="H3" s="1">
        <f>B3*10+2</f>
        <v>100012</v>
      </c>
      <c r="I3" s="1"/>
      <c r="J3" s="1"/>
      <c r="K3" s="1" t="s">
        <v>13</v>
      </c>
      <c r="L3" s="1" t="s">
        <v>121</v>
      </c>
      <c r="M3" s="1" t="s">
        <v>134</v>
      </c>
      <c r="N3" t="s">
        <v>127</v>
      </c>
      <c r="O3">
        <v>0</v>
      </c>
      <c r="P3" s="1">
        <v>1000</v>
      </c>
      <c r="Q3" s="1">
        <v>0</v>
      </c>
      <c r="R3" s="1">
        <v>0</v>
      </c>
      <c r="S3" s="1">
        <v>100</v>
      </c>
      <c r="T3" s="1">
        <v>1</v>
      </c>
      <c r="U3" s="1">
        <v>0</v>
      </c>
      <c r="V3" s="1">
        <v>9</v>
      </c>
      <c r="W3" s="1">
        <v>5</v>
      </c>
      <c r="X3" s="1">
        <f>A3</f>
        <v>1</v>
      </c>
      <c r="Y3" s="1">
        <v>80</v>
      </c>
      <c r="Z3" s="1" t="s">
        <v>56</v>
      </c>
    </row>
    <row r="4" spans="1:28">
      <c r="A4" s="1">
        <v>2</v>
      </c>
      <c r="B4" s="1">
        <v>10002</v>
      </c>
      <c r="C4" s="1"/>
      <c r="D4" s="1" t="s">
        <v>208</v>
      </c>
      <c r="E4" s="1">
        <v>2</v>
      </c>
      <c r="F4" s="1">
        <v>2</v>
      </c>
      <c r="G4" s="1">
        <f t="shared" ref="G4:G29" si="0">B4*10+1</f>
        <v>100021</v>
      </c>
      <c r="H4" s="1">
        <f t="shared" ref="H4:H29" si="1">B4*10+2</f>
        <v>100022</v>
      </c>
      <c r="I4" s="1"/>
      <c r="J4" s="1"/>
      <c r="K4" s="1" t="s">
        <v>14</v>
      </c>
      <c r="L4" s="1" t="s">
        <v>14</v>
      </c>
      <c r="M4" s="1" t="s">
        <v>134</v>
      </c>
      <c r="N4" s="1"/>
      <c r="O4" s="1">
        <v>0</v>
      </c>
      <c r="P4" s="1">
        <v>1200</v>
      </c>
      <c r="Q4" s="1">
        <v>0</v>
      </c>
      <c r="R4" s="1">
        <v>1</v>
      </c>
      <c r="S4" s="1">
        <v>-300</v>
      </c>
      <c r="T4" s="1">
        <v>1</v>
      </c>
      <c r="U4" s="1">
        <v>0</v>
      </c>
      <c r="V4" s="1">
        <v>9</v>
      </c>
      <c r="W4" s="1">
        <v>5</v>
      </c>
      <c r="X4" s="1">
        <f t="shared" ref="X4:X29" si="2">A4</f>
        <v>2</v>
      </c>
      <c r="Y4" s="1">
        <v>80</v>
      </c>
      <c r="Z4" s="1" t="s">
        <v>57</v>
      </c>
    </row>
    <row r="5" spans="1:28">
      <c r="A5" s="1">
        <v>3</v>
      </c>
      <c r="B5" s="1">
        <v>10003</v>
      </c>
      <c r="C5" s="1"/>
      <c r="D5" s="1" t="s">
        <v>209</v>
      </c>
      <c r="E5" s="1">
        <v>3</v>
      </c>
      <c r="F5" s="1">
        <v>2</v>
      </c>
      <c r="G5" s="1">
        <f t="shared" si="0"/>
        <v>100031</v>
      </c>
      <c r="H5" s="1">
        <f t="shared" si="1"/>
        <v>100032</v>
      </c>
      <c r="I5" s="1"/>
      <c r="J5" s="1"/>
      <c r="K5" s="1" t="s">
        <v>15</v>
      </c>
      <c r="L5" s="1" t="s">
        <v>15</v>
      </c>
      <c r="M5" s="1" t="s">
        <v>134</v>
      </c>
      <c r="N5" s="1"/>
      <c r="O5" s="1">
        <v>0</v>
      </c>
      <c r="P5" s="1">
        <v>1500</v>
      </c>
      <c r="Q5" s="1">
        <v>1</v>
      </c>
      <c r="R5" s="1">
        <v>2</v>
      </c>
      <c r="S5" s="1" t="s">
        <v>76</v>
      </c>
      <c r="T5" s="1">
        <v>1</v>
      </c>
      <c r="U5" s="1">
        <v>0</v>
      </c>
      <c r="V5" s="1">
        <v>9</v>
      </c>
      <c r="W5" s="1">
        <v>5</v>
      </c>
      <c r="X5" s="1">
        <f t="shared" si="2"/>
        <v>3</v>
      </c>
      <c r="Y5" s="1">
        <v>80</v>
      </c>
    </row>
    <row r="6" spans="1:28">
      <c r="A6" s="1">
        <v>4</v>
      </c>
      <c r="B6" s="1">
        <v>10004</v>
      </c>
      <c r="C6" s="1"/>
      <c r="D6" s="1"/>
      <c r="E6" s="1">
        <v>4</v>
      </c>
      <c r="F6" s="1">
        <v>3</v>
      </c>
      <c r="G6" s="1">
        <f t="shared" si="0"/>
        <v>100041</v>
      </c>
      <c r="H6" s="1">
        <f t="shared" si="1"/>
        <v>100042</v>
      </c>
      <c r="I6" s="1"/>
      <c r="J6" s="1"/>
      <c r="K6" s="1" t="s">
        <v>16</v>
      </c>
      <c r="L6" s="1" t="s">
        <v>16</v>
      </c>
      <c r="M6" s="1" t="s">
        <v>134</v>
      </c>
      <c r="N6" s="1"/>
      <c r="O6" s="1">
        <v>0</v>
      </c>
      <c r="P6" s="1">
        <v>1000</v>
      </c>
      <c r="Q6" s="1">
        <v>1</v>
      </c>
      <c r="R6" s="1">
        <v>0</v>
      </c>
      <c r="S6" s="1" t="s">
        <v>77</v>
      </c>
      <c r="T6" s="1">
        <v>1</v>
      </c>
      <c r="U6" s="1">
        <v>0</v>
      </c>
      <c r="V6" s="1">
        <v>9</v>
      </c>
      <c r="W6" s="1">
        <v>5</v>
      </c>
      <c r="X6" s="1">
        <f t="shared" si="2"/>
        <v>4</v>
      </c>
      <c r="Y6" s="1">
        <v>80</v>
      </c>
    </row>
    <row r="7" spans="1:28">
      <c r="A7" s="1">
        <v>5</v>
      </c>
      <c r="B7" s="1">
        <v>10005</v>
      </c>
      <c r="C7" s="1"/>
      <c r="D7" s="1"/>
      <c r="E7" s="1">
        <v>5</v>
      </c>
      <c r="F7" s="1">
        <v>3</v>
      </c>
      <c r="G7" s="1">
        <f t="shared" si="0"/>
        <v>100051</v>
      </c>
      <c r="H7" s="1">
        <f t="shared" si="1"/>
        <v>100052</v>
      </c>
      <c r="I7" s="1"/>
      <c r="J7" s="1"/>
      <c r="K7" s="1" t="s">
        <v>17</v>
      </c>
      <c r="L7" s="1" t="s">
        <v>17</v>
      </c>
      <c r="M7" s="1" t="s">
        <v>134</v>
      </c>
      <c r="N7" s="1"/>
      <c r="O7" s="1">
        <v>0</v>
      </c>
      <c r="P7" s="1">
        <v>1200</v>
      </c>
      <c r="Q7" s="1">
        <v>1</v>
      </c>
      <c r="R7" s="1">
        <v>1</v>
      </c>
      <c r="S7" s="1" t="s">
        <v>78</v>
      </c>
      <c r="T7" s="1">
        <v>1</v>
      </c>
      <c r="U7" s="1">
        <v>0</v>
      </c>
      <c r="V7" s="1">
        <v>9</v>
      </c>
      <c r="W7" s="1">
        <v>5</v>
      </c>
      <c r="X7" s="1">
        <f t="shared" si="2"/>
        <v>5</v>
      </c>
      <c r="Y7" s="1">
        <v>80</v>
      </c>
    </row>
    <row r="8" spans="1:28" ht="81">
      <c r="A8" s="1">
        <v>6</v>
      </c>
      <c r="B8" s="1">
        <v>10006</v>
      </c>
      <c r="C8" s="1"/>
      <c r="D8" s="1"/>
      <c r="E8" s="3" t="s">
        <v>138</v>
      </c>
      <c r="F8" s="1">
        <v>3</v>
      </c>
      <c r="G8" s="1">
        <f t="shared" si="0"/>
        <v>100061</v>
      </c>
      <c r="H8" s="1">
        <f t="shared" si="1"/>
        <v>100062</v>
      </c>
      <c r="I8" s="1"/>
      <c r="J8" s="1"/>
      <c r="K8" s="1" t="s">
        <v>18</v>
      </c>
      <c r="L8" s="1" t="s">
        <v>18</v>
      </c>
      <c r="M8" s="3" t="s">
        <v>135</v>
      </c>
      <c r="N8" s="1" t="s">
        <v>126</v>
      </c>
      <c r="O8" s="4" t="s">
        <v>143</v>
      </c>
      <c r="P8" s="1">
        <v>1500</v>
      </c>
      <c r="Q8" s="1">
        <v>1</v>
      </c>
      <c r="R8" s="1">
        <v>2</v>
      </c>
      <c r="S8" s="1" t="s">
        <v>79</v>
      </c>
      <c r="T8" s="1">
        <v>1</v>
      </c>
      <c r="U8" s="1">
        <v>0</v>
      </c>
      <c r="V8" s="1">
        <v>9</v>
      </c>
      <c r="W8" s="1">
        <v>5</v>
      </c>
      <c r="X8" s="1">
        <f t="shared" si="2"/>
        <v>6</v>
      </c>
      <c r="Y8" s="1">
        <v>80</v>
      </c>
    </row>
    <row r="9" spans="1:28">
      <c r="A9" s="1">
        <v>7</v>
      </c>
      <c r="B9" s="1">
        <v>10007</v>
      </c>
      <c r="C9" s="1"/>
      <c r="D9" s="1"/>
      <c r="E9" s="1">
        <v>7</v>
      </c>
      <c r="F9" s="1">
        <v>3</v>
      </c>
      <c r="G9" s="1">
        <f t="shared" si="0"/>
        <v>100071</v>
      </c>
      <c r="H9" s="1">
        <f t="shared" si="1"/>
        <v>100072</v>
      </c>
      <c r="I9" s="1"/>
      <c r="J9" s="1"/>
      <c r="K9" s="1" t="s">
        <v>19</v>
      </c>
      <c r="L9" s="1" t="s">
        <v>19</v>
      </c>
      <c r="M9" s="1"/>
      <c r="N9" s="1" t="s">
        <v>128</v>
      </c>
      <c r="O9" s="1">
        <v>0</v>
      </c>
      <c r="P9" s="1">
        <v>1000</v>
      </c>
      <c r="Q9" s="1">
        <v>1</v>
      </c>
      <c r="R9" s="1">
        <v>0</v>
      </c>
      <c r="S9" s="1" t="s">
        <v>80</v>
      </c>
      <c r="T9" s="1">
        <v>1</v>
      </c>
      <c r="U9" s="1">
        <v>0</v>
      </c>
      <c r="V9" s="1">
        <v>9</v>
      </c>
      <c r="W9" s="1">
        <v>5</v>
      </c>
      <c r="X9" s="1">
        <f t="shared" si="2"/>
        <v>7</v>
      </c>
      <c r="Y9" s="1">
        <v>80</v>
      </c>
    </row>
    <row r="10" spans="1:28">
      <c r="A10" s="1">
        <v>8</v>
      </c>
      <c r="B10" s="1">
        <v>10008</v>
      </c>
      <c r="C10" s="1"/>
      <c r="D10" s="1"/>
      <c r="E10" s="1">
        <v>8</v>
      </c>
      <c r="F10" s="1">
        <v>3</v>
      </c>
      <c r="G10" s="1">
        <f t="shared" si="0"/>
        <v>100081</v>
      </c>
      <c r="H10" s="1">
        <f t="shared" si="1"/>
        <v>100082</v>
      </c>
      <c r="I10" s="1"/>
      <c r="J10" s="1"/>
      <c r="K10" s="1" t="s">
        <v>20</v>
      </c>
      <c r="L10" s="1" t="s">
        <v>20</v>
      </c>
      <c r="M10" s="1"/>
      <c r="N10" s="1" t="s">
        <v>129</v>
      </c>
      <c r="O10" s="1">
        <v>0</v>
      </c>
      <c r="P10" s="1">
        <v>1200</v>
      </c>
      <c r="Q10" s="1">
        <v>2</v>
      </c>
      <c r="R10" s="1">
        <v>1</v>
      </c>
      <c r="S10" s="1">
        <v>500</v>
      </c>
      <c r="T10" s="1">
        <v>1</v>
      </c>
      <c r="U10" s="1">
        <v>0</v>
      </c>
      <c r="V10" s="1">
        <v>9</v>
      </c>
      <c r="W10" s="1">
        <v>5</v>
      </c>
      <c r="X10" s="1">
        <f t="shared" si="2"/>
        <v>8</v>
      </c>
      <c r="Y10" s="1">
        <v>80</v>
      </c>
    </row>
    <row r="11" spans="1:28">
      <c r="A11" s="1">
        <v>9</v>
      </c>
      <c r="B11" s="1">
        <v>10009</v>
      </c>
      <c r="C11" s="1"/>
      <c r="D11" s="1"/>
      <c r="E11" s="1">
        <v>9</v>
      </c>
      <c r="F11" s="1">
        <v>3</v>
      </c>
      <c r="G11" s="1">
        <f t="shared" si="0"/>
        <v>100091</v>
      </c>
      <c r="H11" s="1">
        <f t="shared" si="1"/>
        <v>100092</v>
      </c>
      <c r="I11" s="1"/>
      <c r="J11" s="1"/>
      <c r="K11" s="1" t="s">
        <v>21</v>
      </c>
      <c r="L11" s="1" t="s">
        <v>21</v>
      </c>
      <c r="M11" s="1"/>
      <c r="N11" s="1" t="s">
        <v>130</v>
      </c>
      <c r="O11" s="1">
        <v>0</v>
      </c>
      <c r="P11" s="1">
        <v>1500</v>
      </c>
      <c r="Q11" s="1">
        <v>2</v>
      </c>
      <c r="R11" s="1">
        <v>2</v>
      </c>
      <c r="S11" s="1">
        <v>500</v>
      </c>
      <c r="T11" s="1">
        <v>1</v>
      </c>
      <c r="U11" s="1">
        <v>0</v>
      </c>
      <c r="V11" s="1">
        <v>9</v>
      </c>
      <c r="W11" s="1">
        <v>5</v>
      </c>
      <c r="X11" s="1">
        <f t="shared" si="2"/>
        <v>9</v>
      </c>
      <c r="Y11" s="1">
        <v>80</v>
      </c>
    </row>
    <row r="12" spans="1:28">
      <c r="A12" s="1">
        <v>10</v>
      </c>
      <c r="B12" s="1">
        <v>10010</v>
      </c>
      <c r="C12" s="1"/>
      <c r="D12" s="1"/>
      <c r="E12" s="1">
        <v>10</v>
      </c>
      <c r="F12" s="1">
        <v>3</v>
      </c>
      <c r="G12" s="1">
        <f t="shared" si="0"/>
        <v>100101</v>
      </c>
      <c r="H12" s="1">
        <f t="shared" si="1"/>
        <v>100102</v>
      </c>
      <c r="I12" s="1"/>
      <c r="J12" s="1"/>
      <c r="K12" s="1" t="s">
        <v>22</v>
      </c>
      <c r="L12" s="1" t="s">
        <v>22</v>
      </c>
      <c r="M12" s="1"/>
      <c r="N12" s="1"/>
      <c r="O12" s="1">
        <v>0</v>
      </c>
      <c r="P12" s="1">
        <v>1000</v>
      </c>
      <c r="Q12" s="1">
        <v>0</v>
      </c>
      <c r="R12" s="1">
        <v>0</v>
      </c>
      <c r="S12" s="1">
        <v>100</v>
      </c>
      <c r="T12" s="1">
        <v>1</v>
      </c>
      <c r="U12" s="1">
        <v>0</v>
      </c>
      <c r="V12" s="1">
        <v>9</v>
      </c>
      <c r="W12" s="1">
        <v>5</v>
      </c>
      <c r="X12" s="1">
        <f t="shared" si="2"/>
        <v>10</v>
      </c>
      <c r="Y12" s="1">
        <v>80</v>
      </c>
    </row>
    <row r="13" spans="1:28">
      <c r="A13" s="1">
        <v>11</v>
      </c>
      <c r="B13" s="1">
        <v>10011</v>
      </c>
      <c r="C13" s="1"/>
      <c r="D13" s="1"/>
      <c r="E13" s="1">
        <v>11</v>
      </c>
      <c r="F13" s="1">
        <v>3</v>
      </c>
      <c r="G13" s="1">
        <f t="shared" si="0"/>
        <v>100111</v>
      </c>
      <c r="H13" s="1">
        <f t="shared" si="1"/>
        <v>100112</v>
      </c>
      <c r="I13" s="1"/>
      <c r="J13" s="1"/>
      <c r="K13" s="1" t="s">
        <v>23</v>
      </c>
      <c r="L13" s="1" t="s">
        <v>23</v>
      </c>
      <c r="M13" s="1"/>
      <c r="N13" s="1"/>
      <c r="O13" s="1">
        <v>0</v>
      </c>
      <c r="P13" s="1">
        <v>1200</v>
      </c>
      <c r="Q13" s="1">
        <v>0</v>
      </c>
      <c r="R13" s="1">
        <v>1</v>
      </c>
      <c r="S13" s="1">
        <v>-300</v>
      </c>
      <c r="T13" s="1">
        <v>1</v>
      </c>
      <c r="U13" s="1">
        <v>0</v>
      </c>
      <c r="V13" s="1">
        <v>9</v>
      </c>
      <c r="W13" s="1">
        <v>5</v>
      </c>
      <c r="X13" s="1">
        <f t="shared" si="2"/>
        <v>11</v>
      </c>
      <c r="Y13" s="1">
        <v>80</v>
      </c>
    </row>
    <row r="14" spans="1:28">
      <c r="A14" s="1">
        <v>12</v>
      </c>
      <c r="B14" s="1">
        <v>10012</v>
      </c>
      <c r="C14" s="1"/>
      <c r="D14" s="1"/>
      <c r="E14" s="1">
        <v>12</v>
      </c>
      <c r="F14" s="1">
        <v>3</v>
      </c>
      <c r="G14" s="1">
        <f t="shared" si="0"/>
        <v>100121</v>
      </c>
      <c r="H14" s="1">
        <f t="shared" si="1"/>
        <v>100122</v>
      </c>
      <c r="I14" s="1"/>
      <c r="J14" s="1"/>
      <c r="K14" s="1" t="s">
        <v>24</v>
      </c>
      <c r="L14" s="1" t="s">
        <v>24</v>
      </c>
      <c r="M14" s="1"/>
      <c r="N14" s="1"/>
      <c r="O14" s="1">
        <v>0</v>
      </c>
      <c r="P14" s="1">
        <v>1500</v>
      </c>
      <c r="Q14" s="1">
        <v>1</v>
      </c>
      <c r="R14" s="1">
        <v>2</v>
      </c>
      <c r="S14" s="1" t="s">
        <v>76</v>
      </c>
      <c r="T14" s="1">
        <v>1</v>
      </c>
      <c r="U14" s="1">
        <v>0</v>
      </c>
      <c r="V14" s="1">
        <v>9</v>
      </c>
      <c r="W14" s="1">
        <v>5</v>
      </c>
      <c r="X14" s="1">
        <f t="shared" si="2"/>
        <v>12</v>
      </c>
      <c r="Y14" s="1">
        <v>80</v>
      </c>
    </row>
    <row r="15" spans="1:28">
      <c r="A15" s="1">
        <v>13</v>
      </c>
      <c r="B15" s="1">
        <v>10013</v>
      </c>
      <c r="C15" s="1"/>
      <c r="D15" s="1"/>
      <c r="E15" s="1"/>
      <c r="F15" s="1">
        <v>3</v>
      </c>
      <c r="G15" s="1">
        <f t="shared" si="0"/>
        <v>100131</v>
      </c>
      <c r="H15" s="1">
        <f t="shared" si="1"/>
        <v>100132</v>
      </c>
      <c r="I15" s="1"/>
      <c r="J15" s="1"/>
      <c r="K15" s="1" t="s">
        <v>25</v>
      </c>
      <c r="L15" s="1" t="s">
        <v>25</v>
      </c>
      <c r="M15" s="1"/>
      <c r="N15" s="1"/>
      <c r="O15" s="1">
        <v>0</v>
      </c>
      <c r="P15" s="1">
        <v>1000</v>
      </c>
      <c r="Q15" s="1">
        <v>1</v>
      </c>
      <c r="R15" s="1">
        <v>0</v>
      </c>
      <c r="S15" s="1" t="s">
        <v>77</v>
      </c>
      <c r="T15" s="1">
        <v>1</v>
      </c>
      <c r="U15" s="1">
        <v>0</v>
      </c>
      <c r="V15" s="1">
        <v>9</v>
      </c>
      <c r="W15" s="1">
        <v>5</v>
      </c>
      <c r="X15" s="1">
        <f t="shared" si="2"/>
        <v>13</v>
      </c>
      <c r="Y15" s="1">
        <v>80</v>
      </c>
    </row>
    <row r="16" spans="1:28">
      <c r="A16" s="1">
        <v>14</v>
      </c>
      <c r="B16" s="1">
        <v>10014</v>
      </c>
      <c r="C16" s="1"/>
      <c r="D16" s="1"/>
      <c r="E16" s="1"/>
      <c r="F16" s="1">
        <v>4</v>
      </c>
      <c r="G16" s="1">
        <f t="shared" si="0"/>
        <v>100141</v>
      </c>
      <c r="H16" s="1">
        <f t="shared" si="1"/>
        <v>100142</v>
      </c>
      <c r="I16" s="1"/>
      <c r="J16" s="1"/>
      <c r="K16" s="1" t="s">
        <v>26</v>
      </c>
      <c r="L16" s="1" t="s">
        <v>26</v>
      </c>
      <c r="M16" s="1"/>
      <c r="N16" s="1"/>
      <c r="O16" s="1">
        <v>0</v>
      </c>
      <c r="P16" s="1">
        <v>1200</v>
      </c>
      <c r="Q16" s="1">
        <v>1</v>
      </c>
      <c r="R16" s="1">
        <v>1</v>
      </c>
      <c r="S16" s="1" t="s">
        <v>78</v>
      </c>
      <c r="T16" s="1">
        <v>1</v>
      </c>
      <c r="U16" s="1">
        <v>0</v>
      </c>
      <c r="V16" s="1">
        <v>9</v>
      </c>
      <c r="W16" s="1">
        <v>5</v>
      </c>
      <c r="X16" s="1">
        <f t="shared" si="2"/>
        <v>14</v>
      </c>
      <c r="Y16" s="1">
        <v>80</v>
      </c>
    </row>
    <row r="17" spans="1:25">
      <c r="A17" s="1">
        <v>15</v>
      </c>
      <c r="B17" s="1">
        <v>10015</v>
      </c>
      <c r="C17" s="1"/>
      <c r="D17" s="1"/>
      <c r="E17" s="1"/>
      <c r="F17" s="1">
        <v>4</v>
      </c>
      <c r="G17" s="1">
        <f t="shared" si="0"/>
        <v>100151</v>
      </c>
      <c r="H17" s="1">
        <f t="shared" si="1"/>
        <v>100152</v>
      </c>
      <c r="I17" s="1"/>
      <c r="J17" s="1"/>
      <c r="K17" s="1" t="s">
        <v>27</v>
      </c>
      <c r="L17" s="1" t="s">
        <v>27</v>
      </c>
      <c r="M17" s="1"/>
      <c r="N17" s="1"/>
      <c r="O17" s="1">
        <v>0</v>
      </c>
      <c r="P17" s="1">
        <v>1500</v>
      </c>
      <c r="Q17" s="1">
        <v>1</v>
      </c>
      <c r="R17" s="1">
        <v>2</v>
      </c>
      <c r="S17" s="1" t="s">
        <v>79</v>
      </c>
      <c r="T17" s="1">
        <v>1</v>
      </c>
      <c r="U17" s="1">
        <v>0</v>
      </c>
      <c r="V17" s="1">
        <v>9</v>
      </c>
      <c r="W17" s="1">
        <v>5</v>
      </c>
      <c r="X17" s="1">
        <f t="shared" si="2"/>
        <v>15</v>
      </c>
      <c r="Y17" s="1">
        <v>80</v>
      </c>
    </row>
    <row r="18" spans="1:25">
      <c r="A18" s="1">
        <v>16</v>
      </c>
      <c r="B18" s="1">
        <v>10016</v>
      </c>
      <c r="C18" s="1"/>
      <c r="D18" s="1"/>
      <c r="E18" s="1"/>
      <c r="F18" s="1">
        <v>4</v>
      </c>
      <c r="G18" s="1">
        <f t="shared" si="0"/>
        <v>100161</v>
      </c>
      <c r="H18" s="1">
        <f t="shared" si="1"/>
        <v>100162</v>
      </c>
      <c r="I18" s="1"/>
      <c r="J18" s="1"/>
      <c r="K18" s="1" t="s">
        <v>28</v>
      </c>
      <c r="L18" s="1" t="s">
        <v>28</v>
      </c>
      <c r="M18" s="1"/>
      <c r="N18" s="1"/>
      <c r="O18" s="1">
        <v>0</v>
      </c>
      <c r="P18" s="1">
        <v>1000</v>
      </c>
      <c r="Q18" s="1">
        <v>1</v>
      </c>
      <c r="R18" s="1">
        <v>0</v>
      </c>
      <c r="S18" s="1" t="s">
        <v>80</v>
      </c>
      <c r="T18" s="1">
        <v>1</v>
      </c>
      <c r="U18" s="1">
        <v>0</v>
      </c>
      <c r="V18" s="1">
        <v>9</v>
      </c>
      <c r="W18" s="1">
        <v>5</v>
      </c>
      <c r="X18" s="1">
        <f t="shared" si="2"/>
        <v>16</v>
      </c>
      <c r="Y18" s="1">
        <v>80</v>
      </c>
    </row>
    <row r="19" spans="1:25">
      <c r="A19" s="1">
        <v>17</v>
      </c>
      <c r="B19" s="1">
        <v>10017</v>
      </c>
      <c r="C19" s="1"/>
      <c r="D19" s="1"/>
      <c r="E19" s="1"/>
      <c r="F19" s="1">
        <v>4</v>
      </c>
      <c r="G19" s="1">
        <f t="shared" si="0"/>
        <v>100171</v>
      </c>
      <c r="H19" s="1">
        <f t="shared" si="1"/>
        <v>100172</v>
      </c>
      <c r="I19" s="1"/>
      <c r="J19" s="1"/>
      <c r="K19" s="1" t="s">
        <v>29</v>
      </c>
      <c r="L19" s="1" t="s">
        <v>29</v>
      </c>
      <c r="M19" s="1"/>
      <c r="N19" s="1"/>
      <c r="O19" s="1">
        <v>0</v>
      </c>
      <c r="P19" s="1">
        <v>1200</v>
      </c>
      <c r="Q19" s="1">
        <v>2</v>
      </c>
      <c r="R19" s="1">
        <v>1</v>
      </c>
      <c r="S19" s="1">
        <v>500</v>
      </c>
      <c r="T19" s="1">
        <v>1</v>
      </c>
      <c r="U19" s="1">
        <v>0</v>
      </c>
      <c r="V19" s="1">
        <v>9</v>
      </c>
      <c r="W19" s="1">
        <v>5</v>
      </c>
      <c r="X19" s="1">
        <f t="shared" si="2"/>
        <v>17</v>
      </c>
      <c r="Y19" s="1">
        <v>80</v>
      </c>
    </row>
    <row r="20" spans="1:25">
      <c r="A20" s="1">
        <v>18</v>
      </c>
      <c r="B20" s="1">
        <v>10018</v>
      </c>
      <c r="C20" s="1"/>
      <c r="D20" s="1"/>
      <c r="E20" s="1"/>
      <c r="F20" s="1">
        <v>4</v>
      </c>
      <c r="G20" s="1">
        <f t="shared" si="0"/>
        <v>100181</v>
      </c>
      <c r="H20" s="1">
        <f t="shared" si="1"/>
        <v>100182</v>
      </c>
      <c r="I20" s="1"/>
      <c r="J20" s="1"/>
      <c r="K20" s="1" t="s">
        <v>30</v>
      </c>
      <c r="L20" s="1" t="s">
        <v>30</v>
      </c>
      <c r="M20" s="1"/>
      <c r="N20" s="1"/>
      <c r="O20" s="1">
        <v>0</v>
      </c>
      <c r="P20" s="1">
        <v>1500</v>
      </c>
      <c r="Q20" s="1">
        <v>2</v>
      </c>
      <c r="R20" s="1">
        <v>2</v>
      </c>
      <c r="S20" s="1">
        <v>500</v>
      </c>
      <c r="T20" s="1">
        <v>1</v>
      </c>
      <c r="U20" s="1">
        <v>0</v>
      </c>
      <c r="V20" s="1">
        <v>9</v>
      </c>
      <c r="W20" s="1">
        <v>5</v>
      </c>
      <c r="X20" s="1">
        <f t="shared" si="2"/>
        <v>18</v>
      </c>
      <c r="Y20" s="1">
        <v>80</v>
      </c>
    </row>
    <row r="21" spans="1:25">
      <c r="A21" s="1">
        <v>19</v>
      </c>
      <c r="B21" s="1">
        <v>10019</v>
      </c>
      <c r="C21" s="1"/>
      <c r="D21" s="1"/>
      <c r="E21" s="1"/>
      <c r="F21" s="1">
        <v>4</v>
      </c>
      <c r="G21" s="1">
        <f t="shared" si="0"/>
        <v>100191</v>
      </c>
      <c r="H21" s="1">
        <f t="shared" si="1"/>
        <v>100192</v>
      </c>
      <c r="I21" s="1"/>
      <c r="J21" s="1"/>
      <c r="K21" s="1" t="s">
        <v>31</v>
      </c>
      <c r="L21" s="1" t="s">
        <v>31</v>
      </c>
      <c r="M21" s="1"/>
      <c r="N21" s="1"/>
      <c r="O21" s="1">
        <v>0</v>
      </c>
      <c r="P21" s="1">
        <v>1000</v>
      </c>
      <c r="Q21" s="1">
        <v>0</v>
      </c>
      <c r="R21" s="1">
        <v>0</v>
      </c>
      <c r="S21" s="1">
        <v>100</v>
      </c>
      <c r="T21" s="1">
        <v>1</v>
      </c>
      <c r="U21" s="1">
        <v>0</v>
      </c>
      <c r="V21" s="1">
        <v>9</v>
      </c>
      <c r="W21" s="1">
        <v>5</v>
      </c>
      <c r="X21" s="1">
        <f t="shared" si="2"/>
        <v>19</v>
      </c>
      <c r="Y21" s="1">
        <v>80</v>
      </c>
    </row>
    <row r="22" spans="1:25">
      <c r="A22" s="1">
        <v>20</v>
      </c>
      <c r="B22" s="1">
        <v>10020</v>
      </c>
      <c r="C22" s="1"/>
      <c r="D22" s="1"/>
      <c r="E22" s="1"/>
      <c r="F22" s="1">
        <v>4</v>
      </c>
      <c r="G22" s="1">
        <f t="shared" si="0"/>
        <v>100201</v>
      </c>
      <c r="H22" s="1">
        <f t="shared" si="1"/>
        <v>100202</v>
      </c>
      <c r="I22" s="1"/>
      <c r="J22" s="1"/>
      <c r="K22" s="1" t="s">
        <v>32</v>
      </c>
      <c r="L22" s="1" t="s">
        <v>32</v>
      </c>
      <c r="M22" s="1"/>
      <c r="N22" s="1"/>
      <c r="O22" s="1">
        <v>0</v>
      </c>
      <c r="P22" s="1">
        <v>1200</v>
      </c>
      <c r="Q22" s="1">
        <v>0</v>
      </c>
      <c r="R22" s="1">
        <v>1</v>
      </c>
      <c r="S22" s="1">
        <v>-300</v>
      </c>
      <c r="T22" s="1">
        <v>1</v>
      </c>
      <c r="U22" s="1">
        <v>0</v>
      </c>
      <c r="V22" s="1">
        <v>9</v>
      </c>
      <c r="W22" s="1">
        <v>5</v>
      </c>
      <c r="X22" s="1">
        <f t="shared" si="2"/>
        <v>20</v>
      </c>
      <c r="Y22" s="1">
        <v>80</v>
      </c>
    </row>
    <row r="23" spans="1:25">
      <c r="A23" s="1">
        <v>21</v>
      </c>
      <c r="B23" s="1">
        <v>10021</v>
      </c>
      <c r="C23" s="1"/>
      <c r="D23" s="1"/>
      <c r="E23" s="1"/>
      <c r="F23" s="1">
        <v>4</v>
      </c>
      <c r="G23" s="1">
        <f t="shared" si="0"/>
        <v>100211</v>
      </c>
      <c r="H23" s="1">
        <f t="shared" si="1"/>
        <v>100212</v>
      </c>
      <c r="I23" s="1"/>
      <c r="J23" s="1"/>
      <c r="K23" s="1" t="s">
        <v>33</v>
      </c>
      <c r="L23" s="1" t="s">
        <v>33</v>
      </c>
      <c r="M23" s="1"/>
      <c r="N23" s="1"/>
      <c r="O23" s="1">
        <v>0</v>
      </c>
      <c r="P23" s="1">
        <v>1500</v>
      </c>
      <c r="Q23" s="1">
        <v>1</v>
      </c>
      <c r="R23" s="1">
        <v>2</v>
      </c>
      <c r="S23" s="1" t="s">
        <v>76</v>
      </c>
      <c r="T23" s="1">
        <v>1</v>
      </c>
      <c r="U23" s="1">
        <v>0</v>
      </c>
      <c r="V23" s="1">
        <v>9</v>
      </c>
      <c r="W23" s="1">
        <v>5</v>
      </c>
      <c r="X23" s="1">
        <f t="shared" si="2"/>
        <v>21</v>
      </c>
      <c r="Y23" s="1">
        <v>80</v>
      </c>
    </row>
    <row r="24" spans="1:25">
      <c r="A24" s="1">
        <v>22</v>
      </c>
      <c r="B24" s="1">
        <v>10022</v>
      </c>
      <c r="C24" s="1"/>
      <c r="D24" s="1"/>
      <c r="E24" s="1"/>
      <c r="F24" s="1">
        <v>4</v>
      </c>
      <c r="G24" s="1">
        <f t="shared" si="0"/>
        <v>100221</v>
      </c>
      <c r="H24" s="1">
        <f t="shared" si="1"/>
        <v>100222</v>
      </c>
      <c r="I24" s="1"/>
      <c r="J24" s="1"/>
      <c r="K24" s="1" t="s">
        <v>34</v>
      </c>
      <c r="L24" s="1" t="s">
        <v>34</v>
      </c>
      <c r="M24" s="1"/>
      <c r="N24" s="1"/>
      <c r="O24" s="1">
        <v>0</v>
      </c>
      <c r="P24" s="1">
        <v>1000</v>
      </c>
      <c r="Q24" s="1">
        <v>1</v>
      </c>
      <c r="R24" s="1">
        <v>0</v>
      </c>
      <c r="S24" s="1" t="s">
        <v>77</v>
      </c>
      <c r="T24" s="1">
        <v>1</v>
      </c>
      <c r="U24" s="1">
        <v>0</v>
      </c>
      <c r="V24" s="1">
        <v>9</v>
      </c>
      <c r="W24" s="1">
        <v>5</v>
      </c>
      <c r="X24" s="1">
        <f t="shared" si="2"/>
        <v>22</v>
      </c>
      <c r="Y24" s="1">
        <v>80</v>
      </c>
    </row>
    <row r="25" spans="1:25">
      <c r="A25" s="1">
        <v>23</v>
      </c>
      <c r="B25" s="1">
        <v>10023</v>
      </c>
      <c r="C25" s="1"/>
      <c r="D25" s="1"/>
      <c r="E25" s="1"/>
      <c r="F25" s="1">
        <v>4</v>
      </c>
      <c r="G25" s="1">
        <f t="shared" si="0"/>
        <v>100231</v>
      </c>
      <c r="H25" s="1">
        <f t="shared" si="1"/>
        <v>100232</v>
      </c>
      <c r="I25" s="1"/>
      <c r="J25" s="1"/>
      <c r="K25" s="1" t="s">
        <v>35</v>
      </c>
      <c r="L25" s="1" t="s">
        <v>35</v>
      </c>
      <c r="M25" s="1"/>
      <c r="N25" s="1"/>
      <c r="O25" s="1">
        <v>0</v>
      </c>
      <c r="P25" s="1">
        <v>1200</v>
      </c>
      <c r="Q25" s="1">
        <v>1</v>
      </c>
      <c r="R25" s="1">
        <v>1</v>
      </c>
      <c r="S25" s="1" t="s">
        <v>78</v>
      </c>
      <c r="T25" s="1">
        <v>1</v>
      </c>
      <c r="U25" s="1">
        <v>0</v>
      </c>
      <c r="V25" s="1">
        <v>9</v>
      </c>
      <c r="W25" s="1">
        <v>5</v>
      </c>
      <c r="X25" s="1">
        <f t="shared" si="2"/>
        <v>23</v>
      </c>
      <c r="Y25" s="1">
        <v>80</v>
      </c>
    </row>
    <row r="26" spans="1:25">
      <c r="A26" s="1">
        <v>24</v>
      </c>
      <c r="B26" s="1">
        <v>10024</v>
      </c>
      <c r="C26" s="1"/>
      <c r="D26" s="1"/>
      <c r="E26" s="1"/>
      <c r="F26" s="1">
        <v>4</v>
      </c>
      <c r="G26" s="1">
        <f t="shared" si="0"/>
        <v>100241</v>
      </c>
      <c r="H26" s="1">
        <f t="shared" si="1"/>
        <v>100242</v>
      </c>
      <c r="I26" s="1"/>
      <c r="J26" s="1"/>
      <c r="K26" s="1" t="s">
        <v>36</v>
      </c>
      <c r="L26" s="1" t="s">
        <v>36</v>
      </c>
      <c r="M26" s="1"/>
      <c r="N26" s="1"/>
      <c r="O26" s="1">
        <v>0</v>
      </c>
      <c r="P26" s="1">
        <v>1500</v>
      </c>
      <c r="Q26" s="1">
        <v>1</v>
      </c>
      <c r="R26" s="1">
        <v>2</v>
      </c>
      <c r="S26" s="1" t="s">
        <v>79</v>
      </c>
      <c r="T26" s="1">
        <v>1</v>
      </c>
      <c r="U26" s="1">
        <v>0</v>
      </c>
      <c r="V26" s="1">
        <v>9</v>
      </c>
      <c r="W26" s="1">
        <v>5</v>
      </c>
      <c r="X26" s="1">
        <f t="shared" si="2"/>
        <v>24</v>
      </c>
      <c r="Y26" s="1">
        <v>80</v>
      </c>
    </row>
    <row r="27" spans="1:25">
      <c r="A27" s="1">
        <v>25</v>
      </c>
      <c r="B27" s="1">
        <v>10025</v>
      </c>
      <c r="C27" s="1"/>
      <c r="D27" s="1"/>
      <c r="E27" s="1"/>
      <c r="F27" s="1">
        <v>5</v>
      </c>
      <c r="G27" s="1">
        <f t="shared" si="0"/>
        <v>100251</v>
      </c>
      <c r="H27" s="1">
        <f t="shared" si="1"/>
        <v>100252</v>
      </c>
      <c r="I27" s="1"/>
      <c r="J27" s="1"/>
      <c r="K27" s="1" t="s">
        <v>37</v>
      </c>
      <c r="L27" s="1" t="s">
        <v>37</v>
      </c>
      <c r="M27" s="1"/>
      <c r="N27" s="1"/>
      <c r="O27" s="1">
        <v>0</v>
      </c>
      <c r="P27" s="1">
        <v>1000</v>
      </c>
      <c r="Q27" s="1">
        <v>1</v>
      </c>
      <c r="R27" s="1">
        <v>0</v>
      </c>
      <c r="S27" s="1" t="s">
        <v>80</v>
      </c>
      <c r="T27" s="1">
        <v>1</v>
      </c>
      <c r="U27" s="1">
        <v>0</v>
      </c>
      <c r="V27" s="1">
        <v>9</v>
      </c>
      <c r="W27" s="1">
        <v>5</v>
      </c>
      <c r="X27" s="1">
        <f t="shared" si="2"/>
        <v>25</v>
      </c>
      <c r="Y27" s="1">
        <v>80</v>
      </c>
    </row>
    <row r="28" spans="1:25">
      <c r="A28" s="1">
        <v>26</v>
      </c>
      <c r="B28" s="1">
        <v>10026</v>
      </c>
      <c r="C28" s="1"/>
      <c r="D28" s="1"/>
      <c r="E28" s="1"/>
      <c r="F28" s="1">
        <v>5</v>
      </c>
      <c r="G28" s="1">
        <f t="shared" si="0"/>
        <v>100261</v>
      </c>
      <c r="H28" s="1">
        <f t="shared" si="1"/>
        <v>100262</v>
      </c>
      <c r="I28" s="1"/>
      <c r="J28" s="1"/>
      <c r="K28" s="1" t="s">
        <v>38</v>
      </c>
      <c r="L28" s="1" t="s">
        <v>38</v>
      </c>
      <c r="M28" s="1"/>
      <c r="N28" s="1"/>
      <c r="O28" s="1">
        <v>0</v>
      </c>
      <c r="P28" s="1">
        <v>1200</v>
      </c>
      <c r="Q28" s="1">
        <v>2</v>
      </c>
      <c r="R28" s="1">
        <v>1</v>
      </c>
      <c r="S28" s="1">
        <v>500</v>
      </c>
      <c r="T28" s="1">
        <v>1</v>
      </c>
      <c r="U28" s="1">
        <v>0</v>
      </c>
      <c r="V28" s="1">
        <v>9</v>
      </c>
      <c r="W28" s="1">
        <v>5</v>
      </c>
      <c r="X28" s="1">
        <f t="shared" si="2"/>
        <v>26</v>
      </c>
      <c r="Y28" s="1">
        <v>80</v>
      </c>
    </row>
    <row r="29" spans="1:25">
      <c r="A29" s="1">
        <v>27</v>
      </c>
      <c r="B29" s="1">
        <v>10027</v>
      </c>
      <c r="C29" s="1"/>
      <c r="D29" s="1"/>
      <c r="E29" s="1"/>
      <c r="F29" s="1">
        <v>5</v>
      </c>
      <c r="G29" s="1">
        <f t="shared" si="0"/>
        <v>100271</v>
      </c>
      <c r="H29" s="1">
        <f t="shared" si="1"/>
        <v>100272</v>
      </c>
      <c r="I29" s="1"/>
      <c r="J29" s="1"/>
      <c r="K29" s="1" t="s">
        <v>39</v>
      </c>
      <c r="L29" s="1" t="s">
        <v>39</v>
      </c>
      <c r="M29" s="1"/>
      <c r="N29" s="1"/>
      <c r="O29" s="1">
        <v>0</v>
      </c>
      <c r="P29" s="1">
        <v>1500</v>
      </c>
      <c r="Q29" s="1">
        <v>2</v>
      </c>
      <c r="R29" s="1">
        <v>2</v>
      </c>
      <c r="S29" s="1">
        <v>500</v>
      </c>
      <c r="T29" s="1">
        <v>1</v>
      </c>
      <c r="U29" s="1">
        <v>0</v>
      </c>
      <c r="V29" s="1">
        <v>9</v>
      </c>
      <c r="W29" s="1">
        <v>5</v>
      </c>
      <c r="X29" s="1">
        <f t="shared" si="2"/>
        <v>27</v>
      </c>
      <c r="Y29" s="1">
        <v>80</v>
      </c>
    </row>
    <row r="30" spans="1:25">
      <c r="D30" s="1"/>
      <c r="M30" s="1"/>
      <c r="O30">
        <v>0</v>
      </c>
    </row>
    <row r="31" spans="1:25" ht="16.5">
      <c r="D31" s="1"/>
      <c r="M31" s="1"/>
      <c r="O31">
        <v>0</v>
      </c>
      <c r="Q31" s="2" t="s">
        <v>85</v>
      </c>
    </row>
    <row r="32" spans="1:25" ht="16.5">
      <c r="D32" s="1"/>
      <c r="M32" s="1"/>
      <c r="O32">
        <v>0</v>
      </c>
      <c r="Q32" s="2" t="s">
        <v>63</v>
      </c>
    </row>
    <row r="33" spans="4:19" ht="16.5">
      <c r="D33" s="1"/>
      <c r="M33" s="1"/>
      <c r="O33">
        <v>0</v>
      </c>
      <c r="Q33" s="2"/>
      <c r="R33" s="1" t="s">
        <v>119</v>
      </c>
      <c r="S33" s="1" t="s">
        <v>70</v>
      </c>
    </row>
    <row r="34" spans="4:19">
      <c r="M34" s="1"/>
      <c r="O34">
        <v>0</v>
      </c>
      <c r="R34" t="s">
        <v>75</v>
      </c>
    </row>
    <row r="35" spans="4:19" ht="16.5">
      <c r="F35" t="s">
        <v>116</v>
      </c>
      <c r="J35" t="s">
        <v>118</v>
      </c>
      <c r="M35" s="1"/>
      <c r="O35">
        <v>0</v>
      </c>
      <c r="Q35" s="2" t="s">
        <v>86</v>
      </c>
    </row>
    <row r="36" spans="4:19" ht="16.5">
      <c r="F36">
        <v>0</v>
      </c>
      <c r="G36" t="s">
        <v>110</v>
      </c>
      <c r="J36">
        <v>1</v>
      </c>
      <c r="K36" t="s">
        <v>88</v>
      </c>
      <c r="Q36" s="2" t="s">
        <v>64</v>
      </c>
    </row>
    <row r="37" spans="4:19" ht="16.5">
      <c r="F37">
        <v>1</v>
      </c>
      <c r="G37" t="s">
        <v>111</v>
      </c>
      <c r="J37">
        <v>2</v>
      </c>
      <c r="K37" t="s">
        <v>89</v>
      </c>
      <c r="Q37" s="2" t="s">
        <v>65</v>
      </c>
    </row>
    <row r="38" spans="4:19" ht="16.5">
      <c r="F38">
        <v>2</v>
      </c>
      <c r="G38" t="s">
        <v>112</v>
      </c>
      <c r="J38">
        <v>3</v>
      </c>
      <c r="K38" t="s">
        <v>90</v>
      </c>
      <c r="Q38" s="2"/>
      <c r="R38" s="1" t="s">
        <v>119</v>
      </c>
      <c r="S38" s="1" t="s">
        <v>72</v>
      </c>
    </row>
    <row r="39" spans="4:19" ht="16.5">
      <c r="F39">
        <v>3</v>
      </c>
      <c r="G39" t="s">
        <v>113</v>
      </c>
      <c r="J39">
        <v>4</v>
      </c>
      <c r="K39" t="s">
        <v>91</v>
      </c>
      <c r="Q39" s="2" t="s">
        <v>87</v>
      </c>
    </row>
    <row r="40" spans="4:19" ht="16.5">
      <c r="F40">
        <v>4</v>
      </c>
      <c r="G40" t="s">
        <v>114</v>
      </c>
      <c r="J40">
        <v>5</v>
      </c>
      <c r="K40" t="s">
        <v>92</v>
      </c>
      <c r="Q40" s="2" t="s">
        <v>66</v>
      </c>
    </row>
    <row r="41" spans="4:19">
      <c r="F41">
        <v>5</v>
      </c>
      <c r="G41" t="s">
        <v>115</v>
      </c>
      <c r="J41">
        <v>6</v>
      </c>
      <c r="K41" t="s">
        <v>93</v>
      </c>
      <c r="R41" s="1" t="s">
        <v>119</v>
      </c>
      <c r="S41" s="1" t="s">
        <v>71</v>
      </c>
    </row>
    <row r="42" spans="4:19">
      <c r="J42">
        <v>7</v>
      </c>
      <c r="K42" t="s">
        <v>94</v>
      </c>
    </row>
    <row r="43" spans="4:19">
      <c r="J43">
        <v>101</v>
      </c>
      <c r="K43" t="s">
        <v>95</v>
      </c>
    </row>
    <row r="44" spans="4:19">
      <c r="J44">
        <v>102</v>
      </c>
      <c r="K44" t="s">
        <v>96</v>
      </c>
    </row>
    <row r="45" spans="4:19">
      <c r="J45">
        <v>103</v>
      </c>
      <c r="K45" t="s">
        <v>97</v>
      </c>
    </row>
    <row r="46" spans="4:19">
      <c r="J46">
        <v>104</v>
      </c>
      <c r="K46" t="s">
        <v>98</v>
      </c>
    </row>
    <row r="47" spans="4:19">
      <c r="J47">
        <v>105</v>
      </c>
      <c r="K47" t="s">
        <v>99</v>
      </c>
      <c r="Q47" t="s">
        <v>120</v>
      </c>
    </row>
    <row r="48" spans="4:19">
      <c r="J48">
        <v>106</v>
      </c>
      <c r="K48" t="s">
        <v>100</v>
      </c>
      <c r="R48" s="1" t="s">
        <v>109</v>
      </c>
    </row>
    <row r="49" spans="10:18">
      <c r="J49">
        <v>107</v>
      </c>
      <c r="K49" t="s">
        <v>101</v>
      </c>
      <c r="R49" t="s">
        <v>73</v>
      </c>
    </row>
    <row r="50" spans="10:18">
      <c r="J50">
        <v>108</v>
      </c>
      <c r="K50" t="s">
        <v>102</v>
      </c>
    </row>
    <row r="51" spans="10:18">
      <c r="J51">
        <v>109</v>
      </c>
      <c r="K51" t="s">
        <v>103</v>
      </c>
    </row>
    <row r="52" spans="10:18">
      <c r="J52">
        <v>110</v>
      </c>
      <c r="K52" t="s">
        <v>104</v>
      </c>
    </row>
    <row r="53" spans="10:18">
      <c r="J53">
        <v>111</v>
      </c>
      <c r="K53" t="s">
        <v>105</v>
      </c>
    </row>
    <row r="54" spans="10:18">
      <c r="J54">
        <v>112</v>
      </c>
      <c r="K54" t="s">
        <v>106</v>
      </c>
    </row>
    <row r="55" spans="10:18">
      <c r="J55">
        <v>113</v>
      </c>
      <c r="K55" t="s">
        <v>107</v>
      </c>
    </row>
    <row r="56" spans="10:18">
      <c r="J56">
        <v>114</v>
      </c>
      <c r="K56" t="s">
        <v>108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35"/>
  <sheetViews>
    <sheetView workbookViewId="0">
      <selection activeCell="B3" sqref="B3:C39"/>
    </sheetView>
  </sheetViews>
  <sheetFormatPr defaultRowHeight="13.5"/>
  <cols>
    <col min="1" max="1" width="8.25" customWidth="1"/>
    <col min="2" max="2" width="10.5" bestFit="1" customWidth="1"/>
    <col min="3" max="3" width="10.5" style="7" customWidth="1"/>
    <col min="4" max="4" width="14.125" customWidth="1"/>
    <col min="5" max="5" width="10.5" customWidth="1"/>
    <col min="6" max="6" width="8.5" bestFit="1" customWidth="1"/>
    <col min="7" max="8" width="9.5" bestFit="1" customWidth="1"/>
    <col min="9" max="9" width="13.875" bestFit="1" customWidth="1"/>
    <col min="10" max="10" width="15" bestFit="1" customWidth="1"/>
    <col min="11" max="11" width="30.5" customWidth="1"/>
    <col min="12" max="13" width="17.5" customWidth="1"/>
    <col min="16" max="17" width="7.5" bestFit="1" customWidth="1"/>
    <col min="19" max="19" width="11" bestFit="1" customWidth="1"/>
    <col min="21" max="21" width="11" bestFit="1" customWidth="1"/>
    <col min="22" max="22" width="6.5" bestFit="1" customWidth="1"/>
    <col min="24" max="24" width="10.375" customWidth="1"/>
  </cols>
  <sheetData>
    <row r="1" spans="1:24">
      <c r="A1" s="1" t="s">
        <v>51</v>
      </c>
      <c r="B1" s="1" t="s">
        <v>51</v>
      </c>
      <c r="C1" s="6" t="s">
        <v>124</v>
      </c>
      <c r="D1" s="1" t="s">
        <v>124</v>
      </c>
      <c r="E1" s="1" t="s">
        <v>132</v>
      </c>
      <c r="F1" s="1" t="s">
        <v>51</v>
      </c>
      <c r="G1" s="1" t="s">
        <v>51</v>
      </c>
      <c r="H1" s="1" t="s">
        <v>51</v>
      </c>
      <c r="I1" s="1" t="s">
        <v>51</v>
      </c>
      <c r="J1" s="1" t="s">
        <v>51</v>
      </c>
      <c r="K1" s="1" t="s">
        <v>124</v>
      </c>
      <c r="L1" s="1" t="s">
        <v>124</v>
      </c>
      <c r="M1" s="1" t="s">
        <v>141</v>
      </c>
      <c r="N1" s="1" t="s">
        <v>51</v>
      </c>
      <c r="O1" s="1" t="s">
        <v>58</v>
      </c>
      <c r="P1" s="1" t="s">
        <v>51</v>
      </c>
      <c r="Q1" s="1" t="s">
        <v>52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 t="s">
        <v>51</v>
      </c>
      <c r="X1" s="1" t="s">
        <v>52</v>
      </c>
    </row>
    <row r="2" spans="1:24">
      <c r="A2" s="1" t="s">
        <v>40</v>
      </c>
      <c r="B2" s="1" t="s">
        <v>1</v>
      </c>
      <c r="C2" s="6" t="s">
        <v>157</v>
      </c>
      <c r="D2" s="1" t="s">
        <v>206</v>
      </c>
      <c r="E2" s="1" t="s">
        <v>133</v>
      </c>
      <c r="F2" s="1" t="s">
        <v>2</v>
      </c>
      <c r="G2" s="1" t="s">
        <v>3</v>
      </c>
      <c r="H2" s="1" t="s">
        <v>4</v>
      </c>
      <c r="I2" s="1" t="s">
        <v>81</v>
      </c>
      <c r="J2" s="1" t="s">
        <v>82</v>
      </c>
      <c r="K2" s="1" t="s">
        <v>131</v>
      </c>
      <c r="L2" s="1" t="s">
        <v>123</v>
      </c>
      <c r="M2" s="1" t="s">
        <v>140</v>
      </c>
      <c r="N2" s="1" t="s">
        <v>42</v>
      </c>
      <c r="O2" s="1" t="s">
        <v>59</v>
      </c>
      <c r="P2" s="1" t="s">
        <v>68</v>
      </c>
      <c r="Q2" s="1" t="s">
        <v>83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50</v>
      </c>
    </row>
    <row r="3" spans="1:24">
      <c r="A3" s="1">
        <v>1</v>
      </c>
      <c r="B3" s="1">
        <v>10001</v>
      </c>
      <c r="C3" s="6" t="str">
        <f>VLOOKUP(B3,[1]工作表1!$A$3:$B$55,2,FALSE)</f>
        <v>狂暴喵</v>
      </c>
      <c r="D3" s="1" t="str">
        <f>"#s"&amp;"000"&amp;A3&amp;".png"</f>
        <v>#s0001.png</v>
      </c>
      <c r="E3" s="1">
        <v>2</v>
      </c>
      <c r="F3" s="8">
        <v>2</v>
      </c>
      <c r="G3" s="1">
        <v>1000103</v>
      </c>
      <c r="H3" s="1">
        <v>1000102</v>
      </c>
      <c r="I3" s="1">
        <v>12</v>
      </c>
      <c r="J3" s="1">
        <v>13</v>
      </c>
      <c r="K3" s="1" t="s">
        <v>134</v>
      </c>
      <c r="L3" s="1" t="s">
        <v>145</v>
      </c>
      <c r="M3" s="1">
        <v>0</v>
      </c>
      <c r="N3" s="1">
        <v>2000</v>
      </c>
      <c r="O3" s="1">
        <v>1</v>
      </c>
      <c r="P3" s="1">
        <v>5</v>
      </c>
      <c r="Q3" s="1" t="s">
        <v>84</v>
      </c>
      <c r="R3" s="1">
        <v>1</v>
      </c>
      <c r="S3" s="1">
        <v>0</v>
      </c>
      <c r="T3" s="1">
        <v>10</v>
      </c>
      <c r="U3" s="1">
        <v>5</v>
      </c>
      <c r="V3" s="1">
        <f>A3</f>
        <v>1</v>
      </c>
      <c r="W3" s="1">
        <v>80</v>
      </c>
      <c r="X3" s="1">
        <v>1001</v>
      </c>
    </row>
    <row r="4" spans="1:24">
      <c r="A4" s="1">
        <v>5</v>
      </c>
      <c r="B4" s="1">
        <v>10005</v>
      </c>
      <c r="C4" s="6" t="str">
        <f>VLOOKUP(B4,[1]工作表1!$A$3:$B$55,2,FALSE)</f>
        <v>巨型喵</v>
      </c>
      <c r="D4" s="1" t="str">
        <f t="shared" ref="D4:D7" si="0">"#s"&amp;"000"&amp;A4&amp;".png"</f>
        <v>#s0005.png</v>
      </c>
      <c r="E4" s="1">
        <v>11</v>
      </c>
      <c r="F4" s="1">
        <v>3</v>
      </c>
      <c r="G4" s="1">
        <v>1000503</v>
      </c>
      <c r="H4" s="1">
        <v>1000502</v>
      </c>
      <c r="I4" s="1">
        <v>12</v>
      </c>
      <c r="J4" s="1">
        <v>13</v>
      </c>
      <c r="K4" s="1" t="s">
        <v>134</v>
      </c>
      <c r="L4" s="1" t="s">
        <v>145</v>
      </c>
      <c r="M4" s="1">
        <v>0</v>
      </c>
      <c r="N4" s="1">
        <v>1200</v>
      </c>
      <c r="O4" s="1">
        <v>1</v>
      </c>
      <c r="P4" s="1">
        <v>5</v>
      </c>
      <c r="Q4" s="1" t="s">
        <v>84</v>
      </c>
      <c r="R4" s="1">
        <v>1</v>
      </c>
      <c r="S4" s="1">
        <v>0</v>
      </c>
      <c r="T4" s="1">
        <v>10</v>
      </c>
      <c r="U4" s="1">
        <v>5</v>
      </c>
      <c r="V4" s="1">
        <f t="shared" ref="V4:V11" si="1">A4</f>
        <v>5</v>
      </c>
      <c r="W4" s="1">
        <v>80</v>
      </c>
      <c r="X4" s="1">
        <v>1001</v>
      </c>
    </row>
    <row r="5" spans="1:24">
      <c r="A5" s="1">
        <v>6</v>
      </c>
      <c r="B5" s="1">
        <v>10006</v>
      </c>
      <c r="C5" s="6" t="str">
        <f>VLOOKUP(B5,[1]工作表1!$A$3:$B$55,2,FALSE)</f>
        <v>炸弹喵</v>
      </c>
      <c r="D5" s="1" t="str">
        <f t="shared" si="0"/>
        <v>#s0006.png</v>
      </c>
      <c r="E5" s="1">
        <v>3</v>
      </c>
      <c r="F5" s="8">
        <v>2</v>
      </c>
      <c r="G5" s="1">
        <v>1000603</v>
      </c>
      <c r="H5" s="1">
        <v>1000602</v>
      </c>
      <c r="I5" s="1">
        <v>12</v>
      </c>
      <c r="J5" s="1">
        <v>13</v>
      </c>
      <c r="K5" s="1" t="s">
        <v>134</v>
      </c>
      <c r="L5" s="1" t="s">
        <v>145</v>
      </c>
      <c r="M5" s="1">
        <v>0</v>
      </c>
      <c r="N5" s="1">
        <v>1500</v>
      </c>
      <c r="O5" s="1">
        <v>1</v>
      </c>
      <c r="P5" s="1">
        <v>5</v>
      </c>
      <c r="Q5" s="1" t="s">
        <v>84</v>
      </c>
      <c r="R5" s="1">
        <v>1</v>
      </c>
      <c r="S5" s="1">
        <v>0</v>
      </c>
      <c r="T5" s="1">
        <v>10</v>
      </c>
      <c r="U5" s="1">
        <v>5</v>
      </c>
      <c r="V5" s="1">
        <f t="shared" si="1"/>
        <v>6</v>
      </c>
      <c r="W5" s="1">
        <v>80</v>
      </c>
      <c r="X5" s="1">
        <v>1001</v>
      </c>
    </row>
    <row r="6" spans="1:24">
      <c r="A6" s="1">
        <v>8</v>
      </c>
      <c r="B6" s="1">
        <v>10008</v>
      </c>
      <c r="C6" s="6" t="str">
        <f>VLOOKUP(B6,[1]工作表1!$A$3:$B$55,2,FALSE)</f>
        <v>纳宗宗主</v>
      </c>
      <c r="D6" s="1" t="str">
        <f t="shared" si="0"/>
        <v>#s0008.png</v>
      </c>
      <c r="E6" s="1">
        <v>1</v>
      </c>
      <c r="F6" s="1">
        <v>4</v>
      </c>
      <c r="G6" s="1">
        <v>1000803</v>
      </c>
      <c r="H6" s="1">
        <v>1000802</v>
      </c>
      <c r="I6" s="1">
        <v>12</v>
      </c>
      <c r="J6" s="1">
        <v>13</v>
      </c>
      <c r="K6" s="1" t="s">
        <v>134</v>
      </c>
      <c r="L6" s="1" t="s">
        <v>145</v>
      </c>
      <c r="M6" s="1">
        <v>0</v>
      </c>
      <c r="N6" s="1">
        <v>1200</v>
      </c>
      <c r="O6" s="1">
        <v>0</v>
      </c>
      <c r="P6" s="1">
        <v>2</v>
      </c>
      <c r="Q6" s="1">
        <v>0</v>
      </c>
      <c r="R6" s="1">
        <v>1</v>
      </c>
      <c r="S6" s="1">
        <v>0</v>
      </c>
      <c r="T6" s="1">
        <v>10</v>
      </c>
      <c r="U6" s="1">
        <v>5</v>
      </c>
      <c r="V6" s="1">
        <f t="shared" si="1"/>
        <v>8</v>
      </c>
      <c r="W6" s="1">
        <v>80</v>
      </c>
      <c r="X6" s="1">
        <v>1002</v>
      </c>
    </row>
    <row r="7" spans="1:24">
      <c r="A7" s="1">
        <v>9</v>
      </c>
      <c r="B7" s="1">
        <v>10009</v>
      </c>
      <c r="C7" s="6" t="str">
        <f>VLOOKUP(B7,[1]工作表1!$A$3:$B$55,2,FALSE)</f>
        <v>录宗宗主</v>
      </c>
      <c r="D7" s="1" t="str">
        <f t="shared" si="0"/>
        <v>#s0009.png</v>
      </c>
      <c r="E7" s="1">
        <v>2</v>
      </c>
      <c r="F7" s="1">
        <v>4</v>
      </c>
      <c r="G7" s="1">
        <v>1000903</v>
      </c>
      <c r="H7" s="1">
        <v>1000902</v>
      </c>
      <c r="I7" s="1">
        <v>12</v>
      </c>
      <c r="J7" s="1">
        <v>13</v>
      </c>
      <c r="K7" s="1" t="s">
        <v>134</v>
      </c>
      <c r="L7" s="1" t="s">
        <v>146</v>
      </c>
      <c r="M7" s="1">
        <v>0</v>
      </c>
      <c r="N7" s="1">
        <v>1500</v>
      </c>
      <c r="O7" s="1">
        <v>0</v>
      </c>
      <c r="P7" s="1">
        <v>2</v>
      </c>
      <c r="Q7" s="1">
        <v>0</v>
      </c>
      <c r="R7" s="1">
        <v>1</v>
      </c>
      <c r="S7" s="1">
        <v>0</v>
      </c>
      <c r="T7" s="1">
        <v>10</v>
      </c>
      <c r="U7" s="1">
        <v>5</v>
      </c>
      <c r="V7" s="1">
        <f t="shared" si="1"/>
        <v>9</v>
      </c>
      <c r="W7" s="1">
        <v>80</v>
      </c>
      <c r="X7" s="1">
        <v>1002</v>
      </c>
    </row>
    <row r="8" spans="1:24">
      <c r="A8" s="1">
        <v>10</v>
      </c>
      <c r="B8" s="1">
        <v>10010</v>
      </c>
      <c r="C8" s="6" t="str">
        <f>VLOOKUP(B8,[1]工作表1!$A$3:$B$55,2,FALSE)</f>
        <v>大师兄</v>
      </c>
      <c r="D8" s="1" t="str">
        <f>"#s"&amp;"00"&amp;A8&amp;".png"</f>
        <v>#s0010.png</v>
      </c>
      <c r="E8" s="1">
        <v>9</v>
      </c>
      <c r="F8" s="1">
        <v>4</v>
      </c>
      <c r="G8" s="1">
        <v>1001003</v>
      </c>
      <c r="H8" s="1">
        <v>1001002</v>
      </c>
      <c r="I8" s="1">
        <v>12</v>
      </c>
      <c r="J8" s="1">
        <v>13</v>
      </c>
      <c r="K8" s="1" t="s">
        <v>134</v>
      </c>
      <c r="L8" s="1" t="s">
        <v>145</v>
      </c>
      <c r="M8" s="1">
        <v>0</v>
      </c>
      <c r="N8" s="1">
        <v>1000</v>
      </c>
      <c r="O8" s="1">
        <v>0</v>
      </c>
      <c r="P8" s="1">
        <v>2</v>
      </c>
      <c r="Q8" s="1">
        <v>0</v>
      </c>
      <c r="R8" s="1">
        <v>1</v>
      </c>
      <c r="S8" s="1">
        <v>0</v>
      </c>
      <c r="T8" s="1">
        <v>10</v>
      </c>
      <c r="U8" s="1">
        <v>5</v>
      </c>
      <c r="V8" s="1">
        <f t="shared" si="1"/>
        <v>10</v>
      </c>
      <c r="W8" s="1">
        <v>80</v>
      </c>
      <c r="X8" s="1">
        <v>1002</v>
      </c>
    </row>
    <row r="9" spans="1:24">
      <c r="A9" s="1">
        <v>11</v>
      </c>
      <c r="B9" s="1">
        <v>10011</v>
      </c>
      <c r="C9" s="6" t="str">
        <f>VLOOKUP(B9,[1]工作表1!$A$3:$B$55,2,FALSE)</f>
        <v>眼宗西门</v>
      </c>
      <c r="D9" s="1" t="str">
        <f t="shared" ref="D9:D11" si="2">"#s"&amp;"00"&amp;A9&amp;".png"</f>
        <v>#s0011.png</v>
      </c>
      <c r="E9" s="1">
        <v>6</v>
      </c>
      <c r="F9" s="1">
        <v>4</v>
      </c>
      <c r="G9" s="1">
        <v>1001103</v>
      </c>
      <c r="H9" s="1">
        <v>1001102</v>
      </c>
      <c r="I9" s="1">
        <v>12</v>
      </c>
      <c r="J9" s="1">
        <v>13</v>
      </c>
      <c r="K9" s="1" t="s">
        <v>134</v>
      </c>
      <c r="L9" s="1" t="s">
        <v>145</v>
      </c>
      <c r="M9" s="1">
        <v>0</v>
      </c>
      <c r="N9" s="1">
        <v>1200</v>
      </c>
      <c r="O9" s="1">
        <v>0</v>
      </c>
      <c r="P9" s="1">
        <v>2</v>
      </c>
      <c r="Q9" s="1">
        <v>0</v>
      </c>
      <c r="R9" s="1">
        <v>1</v>
      </c>
      <c r="S9" s="1">
        <v>0</v>
      </c>
      <c r="T9" s="1">
        <v>10</v>
      </c>
      <c r="U9" s="1">
        <v>5</v>
      </c>
      <c r="V9" s="1">
        <f t="shared" si="1"/>
        <v>11</v>
      </c>
      <c r="W9" s="1">
        <v>80</v>
      </c>
      <c r="X9" s="1">
        <v>1003</v>
      </c>
    </row>
    <row r="10" spans="1:24">
      <c r="A10" s="1">
        <v>13</v>
      </c>
      <c r="B10" s="1">
        <v>10013</v>
      </c>
      <c r="C10" s="6" t="str">
        <f>VLOOKUP(B10,[1]工作表1!$A$3:$B$55,2,FALSE)</f>
        <v>手宗宗主男</v>
      </c>
      <c r="D10" s="1" t="str">
        <f t="shared" si="2"/>
        <v>#s0013.png</v>
      </c>
      <c r="E10" s="1">
        <v>5</v>
      </c>
      <c r="F10" s="1">
        <v>4</v>
      </c>
      <c r="G10" s="1">
        <v>1001303</v>
      </c>
      <c r="H10" s="1">
        <v>1001302</v>
      </c>
      <c r="I10" s="1">
        <v>12</v>
      </c>
      <c r="J10" s="1">
        <v>13</v>
      </c>
      <c r="K10" s="1" t="s">
        <v>134</v>
      </c>
      <c r="L10" s="1" t="s">
        <v>145</v>
      </c>
      <c r="M10" s="1">
        <v>0</v>
      </c>
      <c r="N10" s="1">
        <v>1000</v>
      </c>
      <c r="O10" s="1">
        <v>2</v>
      </c>
      <c r="P10" s="1">
        <v>2</v>
      </c>
      <c r="Q10" s="1">
        <v>568</v>
      </c>
      <c r="R10" s="1">
        <v>1</v>
      </c>
      <c r="S10" s="1">
        <v>0</v>
      </c>
      <c r="T10" s="1">
        <v>10</v>
      </c>
      <c r="U10" s="1">
        <v>5</v>
      </c>
      <c r="V10" s="1">
        <f t="shared" si="1"/>
        <v>13</v>
      </c>
      <c r="W10" s="1">
        <v>80</v>
      </c>
      <c r="X10" s="1">
        <v>1003</v>
      </c>
    </row>
    <row r="11" spans="1:24">
      <c r="A11" s="1">
        <v>14</v>
      </c>
      <c r="B11" s="1">
        <v>10014</v>
      </c>
      <c r="C11" s="6" t="str">
        <f>VLOOKUP(B11,[1]工作表1!$A$3:$B$55,2,FALSE)</f>
        <v>手宗宗主女</v>
      </c>
      <c r="D11" s="1" t="str">
        <f t="shared" si="2"/>
        <v>#s0014.png</v>
      </c>
      <c r="E11" s="1">
        <v>5</v>
      </c>
      <c r="F11" s="1">
        <v>4</v>
      </c>
      <c r="G11" s="1">
        <v>1001403</v>
      </c>
      <c r="H11" s="1">
        <v>1001402</v>
      </c>
      <c r="I11" s="1">
        <v>12</v>
      </c>
      <c r="J11" s="1">
        <v>13</v>
      </c>
      <c r="K11" s="1" t="s">
        <v>134</v>
      </c>
      <c r="L11" s="1" t="s">
        <v>147</v>
      </c>
      <c r="M11" s="1">
        <v>0</v>
      </c>
      <c r="N11" s="1">
        <v>1200</v>
      </c>
      <c r="O11" s="1">
        <v>0</v>
      </c>
      <c r="P11" s="1">
        <v>2</v>
      </c>
      <c r="Q11" s="1">
        <v>0</v>
      </c>
      <c r="R11" s="1">
        <v>1</v>
      </c>
      <c r="S11" s="1">
        <v>0</v>
      </c>
      <c r="T11" s="1">
        <v>10</v>
      </c>
      <c r="U11" s="1">
        <v>5</v>
      </c>
      <c r="V11" s="1">
        <f t="shared" si="1"/>
        <v>14</v>
      </c>
      <c r="W11" s="1">
        <v>80</v>
      </c>
      <c r="X11" s="1">
        <v>1003</v>
      </c>
    </row>
    <row r="12" spans="1:24">
      <c r="A12" s="1">
        <v>17</v>
      </c>
      <c r="B12" s="1">
        <v>10017</v>
      </c>
      <c r="C12" s="6" t="str">
        <f>VLOOKUP(B12,[1]工作表1!$A$3:$B$55,2,FALSE)</f>
        <v>修</v>
      </c>
      <c r="D12" s="1" t="str">
        <f t="shared" ref="D12:D39" si="3">"#s"&amp;"00"&amp;A12&amp;".png"</f>
        <v>#s0017.png</v>
      </c>
      <c r="E12" s="1">
        <v>11</v>
      </c>
      <c r="F12" s="1">
        <v>5</v>
      </c>
      <c r="G12" s="1">
        <v>1001703</v>
      </c>
      <c r="H12" s="1">
        <v>1001702</v>
      </c>
      <c r="I12" s="1">
        <v>12</v>
      </c>
      <c r="J12" s="1">
        <v>13</v>
      </c>
      <c r="K12" s="1" t="s">
        <v>134</v>
      </c>
      <c r="L12" s="1" t="s">
        <v>149</v>
      </c>
      <c r="M12" s="1">
        <v>0</v>
      </c>
      <c r="N12" s="1">
        <v>1200</v>
      </c>
      <c r="O12" s="1">
        <v>0</v>
      </c>
      <c r="P12" s="1">
        <v>2</v>
      </c>
      <c r="Q12" s="1">
        <v>0</v>
      </c>
      <c r="R12" s="1">
        <v>1</v>
      </c>
      <c r="S12" s="1">
        <v>0</v>
      </c>
      <c r="T12" s="1">
        <v>10</v>
      </c>
      <c r="U12" s="1">
        <v>5</v>
      </c>
      <c r="V12" s="1">
        <f t="shared" ref="V12:V39" si="4">A12</f>
        <v>17</v>
      </c>
      <c r="W12" s="1">
        <v>80</v>
      </c>
      <c r="X12">
        <v>1004</v>
      </c>
    </row>
    <row r="13" spans="1:24">
      <c r="A13" s="1">
        <v>18</v>
      </c>
      <c r="B13" s="1">
        <v>10018</v>
      </c>
      <c r="C13" s="6" t="str">
        <f>VLOOKUP(B13,[1]工作表1!$A$3:$B$55,2,FALSE)</f>
        <v>暴力喵</v>
      </c>
      <c r="D13" s="1" t="str">
        <f t="shared" si="3"/>
        <v>#s0018.png</v>
      </c>
      <c r="E13" s="1">
        <v>12</v>
      </c>
      <c r="F13" s="8">
        <v>2</v>
      </c>
      <c r="G13" s="1">
        <v>1001803</v>
      </c>
      <c r="H13" s="1">
        <v>1001802</v>
      </c>
      <c r="I13" s="1">
        <v>12</v>
      </c>
      <c r="J13" s="1">
        <v>13</v>
      </c>
      <c r="K13" s="1" t="s">
        <v>134</v>
      </c>
      <c r="L13" s="1" t="s">
        <v>150</v>
      </c>
      <c r="M13" s="1">
        <v>0</v>
      </c>
      <c r="N13" s="1">
        <v>1500</v>
      </c>
      <c r="O13" s="1">
        <v>1</v>
      </c>
      <c r="P13" s="1">
        <v>5</v>
      </c>
      <c r="Q13" s="1" t="s">
        <v>84</v>
      </c>
      <c r="R13" s="1">
        <v>1</v>
      </c>
      <c r="S13" s="1">
        <v>0</v>
      </c>
      <c r="T13" s="1">
        <v>10</v>
      </c>
      <c r="U13" s="1">
        <v>5</v>
      </c>
      <c r="V13" s="1">
        <f t="shared" si="4"/>
        <v>18</v>
      </c>
      <c r="W13" s="1">
        <v>80</v>
      </c>
      <c r="X13">
        <v>1004</v>
      </c>
    </row>
    <row r="14" spans="1:24">
      <c r="A14" s="1">
        <v>19</v>
      </c>
      <c r="B14" s="1">
        <v>10019</v>
      </c>
      <c r="C14" s="6" t="str">
        <f>VLOOKUP(B14,[1]工作表1!$A$3:$B$55,2,FALSE)</f>
        <v>双刀喵</v>
      </c>
      <c r="D14" s="1" t="str">
        <f t="shared" si="3"/>
        <v>#s0019.png</v>
      </c>
      <c r="E14" s="1">
        <v>2</v>
      </c>
      <c r="F14" s="1">
        <v>3</v>
      </c>
      <c r="G14" s="1">
        <v>1001903</v>
      </c>
      <c r="H14" s="1">
        <v>1001902</v>
      </c>
      <c r="I14" s="1">
        <v>12</v>
      </c>
      <c r="J14" s="1">
        <v>13</v>
      </c>
      <c r="K14" s="1" t="s">
        <v>134</v>
      </c>
      <c r="L14" s="1" t="s">
        <v>145</v>
      </c>
      <c r="M14" s="1">
        <v>0</v>
      </c>
      <c r="N14" s="1">
        <v>1200</v>
      </c>
      <c r="O14" s="1">
        <v>0</v>
      </c>
      <c r="P14" s="1">
        <v>2</v>
      </c>
      <c r="Q14" s="1">
        <v>0</v>
      </c>
      <c r="R14" s="1">
        <v>1</v>
      </c>
      <c r="S14" s="1">
        <v>0</v>
      </c>
      <c r="T14" s="1">
        <v>10</v>
      </c>
      <c r="U14" s="1">
        <v>5</v>
      </c>
      <c r="V14" s="1">
        <f t="shared" si="4"/>
        <v>19</v>
      </c>
      <c r="W14" s="1">
        <v>80</v>
      </c>
      <c r="X14">
        <v>1005</v>
      </c>
    </row>
    <row r="15" spans="1:24">
      <c r="A15" s="1">
        <v>20</v>
      </c>
      <c r="B15" s="1">
        <v>10020</v>
      </c>
      <c r="C15" s="6" t="str">
        <f>VLOOKUP(B15,[1]工作表1!$A$3:$B$55,2,FALSE)</f>
        <v>树藤喵</v>
      </c>
      <c r="D15" s="1" t="str">
        <f t="shared" si="3"/>
        <v>#s0020.png</v>
      </c>
      <c r="E15" s="1">
        <v>11</v>
      </c>
      <c r="F15" s="1">
        <v>3</v>
      </c>
      <c r="G15" s="1">
        <v>1002003</v>
      </c>
      <c r="H15" s="1">
        <v>1002002</v>
      </c>
      <c r="I15" s="1">
        <v>12</v>
      </c>
      <c r="J15" s="1">
        <v>13</v>
      </c>
      <c r="K15" s="1" t="s">
        <v>134</v>
      </c>
      <c r="L15" s="1" t="s">
        <v>145</v>
      </c>
      <c r="M15" s="1">
        <v>0</v>
      </c>
      <c r="N15" s="1">
        <v>1200</v>
      </c>
      <c r="O15" s="1">
        <v>0</v>
      </c>
      <c r="P15" s="1">
        <v>2</v>
      </c>
      <c r="Q15" s="1">
        <v>0</v>
      </c>
      <c r="R15" s="1">
        <v>1</v>
      </c>
      <c r="S15" s="1">
        <v>0</v>
      </c>
      <c r="T15" s="1">
        <v>10</v>
      </c>
      <c r="U15" s="1">
        <v>5</v>
      </c>
      <c r="V15" s="1">
        <f t="shared" si="4"/>
        <v>20</v>
      </c>
      <c r="W15" s="1">
        <v>80</v>
      </c>
      <c r="X15">
        <v>1005</v>
      </c>
    </row>
    <row r="16" spans="1:24">
      <c r="A16" s="1">
        <v>21</v>
      </c>
      <c r="B16" s="1">
        <v>10021</v>
      </c>
      <c r="C16" s="6" t="str">
        <f>VLOOKUP(B16,[1]工作表1!$A$3:$B$55,2,FALSE)</f>
        <v>弹弓喵</v>
      </c>
      <c r="D16" s="1" t="str">
        <f t="shared" si="3"/>
        <v>#s0021.png</v>
      </c>
      <c r="E16" s="1">
        <v>2</v>
      </c>
      <c r="F16" s="1">
        <v>3</v>
      </c>
      <c r="G16" s="1">
        <v>1002103</v>
      </c>
      <c r="H16" s="1">
        <v>1002102</v>
      </c>
      <c r="I16" s="1">
        <v>12</v>
      </c>
      <c r="J16" s="1">
        <v>13</v>
      </c>
      <c r="K16" s="1" t="s">
        <v>134</v>
      </c>
      <c r="L16" s="1" t="s">
        <v>145</v>
      </c>
      <c r="M16" s="1">
        <v>0</v>
      </c>
      <c r="N16" s="1">
        <v>1500</v>
      </c>
      <c r="O16" s="1">
        <v>0</v>
      </c>
      <c r="P16" s="1">
        <v>2</v>
      </c>
      <c r="Q16" s="1">
        <v>0</v>
      </c>
      <c r="R16" s="1">
        <v>1</v>
      </c>
      <c r="S16" s="1">
        <v>0</v>
      </c>
      <c r="T16" s="1">
        <v>10</v>
      </c>
      <c r="U16" s="1">
        <v>5</v>
      </c>
      <c r="V16" s="1">
        <f t="shared" si="4"/>
        <v>21</v>
      </c>
      <c r="W16" s="1">
        <v>80</v>
      </c>
      <c r="X16">
        <v>1005</v>
      </c>
    </row>
    <row r="17" spans="1:24">
      <c r="A17" s="1">
        <v>22</v>
      </c>
      <c r="B17" s="1">
        <v>10022</v>
      </c>
      <c r="C17" s="6" t="str">
        <f>VLOOKUP(B17,[1]工作表1!$A$3:$B$55,2,FALSE)</f>
        <v>鞭喵</v>
      </c>
      <c r="D17" s="1" t="str">
        <f t="shared" si="3"/>
        <v>#s0022.png</v>
      </c>
      <c r="E17" s="1">
        <v>3</v>
      </c>
      <c r="F17" s="1">
        <v>3</v>
      </c>
      <c r="G17" s="1">
        <v>1002203</v>
      </c>
      <c r="H17" s="1">
        <v>1002202</v>
      </c>
      <c r="I17" s="1">
        <v>12</v>
      </c>
      <c r="J17" s="1">
        <v>13</v>
      </c>
      <c r="K17" s="1" t="s">
        <v>134</v>
      </c>
      <c r="L17" s="1" t="s">
        <v>145</v>
      </c>
      <c r="M17" s="1">
        <v>0</v>
      </c>
      <c r="N17" s="1">
        <v>1500</v>
      </c>
      <c r="O17" s="1">
        <v>1</v>
      </c>
      <c r="P17" s="1">
        <v>5</v>
      </c>
      <c r="Q17" s="1" t="s">
        <v>117</v>
      </c>
      <c r="R17" s="1">
        <v>1</v>
      </c>
      <c r="S17" s="1">
        <v>0</v>
      </c>
      <c r="T17" s="1">
        <v>10</v>
      </c>
      <c r="U17" s="1">
        <v>5</v>
      </c>
      <c r="V17" s="1">
        <f t="shared" si="4"/>
        <v>22</v>
      </c>
      <c r="W17" s="1">
        <v>80</v>
      </c>
      <c r="X17">
        <v>1005</v>
      </c>
    </row>
    <row r="18" spans="1:24">
      <c r="A18" s="1">
        <v>24</v>
      </c>
      <c r="B18" s="1">
        <v>10024</v>
      </c>
      <c r="C18" s="6" t="str">
        <f>VLOOKUP(B18,[1]工作表1!$A$3:$B$55,2,FALSE)</f>
        <v>镰刀喵</v>
      </c>
      <c r="D18" s="1" t="str">
        <f t="shared" si="3"/>
        <v>#s0024.png</v>
      </c>
      <c r="E18" s="1">
        <v>3</v>
      </c>
      <c r="F18" s="1">
        <v>3</v>
      </c>
      <c r="G18" s="1">
        <v>1002403</v>
      </c>
      <c r="H18" s="1">
        <v>1002403</v>
      </c>
      <c r="I18" s="1">
        <v>12</v>
      </c>
      <c r="J18" s="1">
        <v>13</v>
      </c>
      <c r="K18" s="1" t="s">
        <v>134</v>
      </c>
      <c r="L18" s="1" t="s">
        <v>151</v>
      </c>
      <c r="M18" s="1">
        <v>0</v>
      </c>
      <c r="N18" s="1">
        <v>1500</v>
      </c>
      <c r="O18" s="1">
        <v>0</v>
      </c>
      <c r="P18" s="1">
        <v>2</v>
      </c>
      <c r="Q18" s="5">
        <v>-100</v>
      </c>
      <c r="R18" s="1">
        <v>1</v>
      </c>
      <c r="S18" s="1">
        <v>0</v>
      </c>
      <c r="T18" s="1">
        <v>10</v>
      </c>
      <c r="U18" s="1">
        <v>5</v>
      </c>
      <c r="V18" s="1">
        <f t="shared" si="4"/>
        <v>24</v>
      </c>
      <c r="W18" s="1">
        <v>80</v>
      </c>
      <c r="X18">
        <v>1005</v>
      </c>
    </row>
    <row r="19" spans="1:24">
      <c r="A19" s="1">
        <v>26</v>
      </c>
      <c r="B19" s="1">
        <v>10026</v>
      </c>
      <c r="C19" s="6" t="str">
        <f>VLOOKUP(B19,[1]工作表1!$A$3:$B$55,2,FALSE)</f>
        <v>男树藤喵</v>
      </c>
      <c r="D19" s="1" t="str">
        <f t="shared" si="3"/>
        <v>#s0026.png</v>
      </c>
      <c r="E19" s="1">
        <v>11</v>
      </c>
      <c r="F19" s="1">
        <v>3</v>
      </c>
      <c r="G19" s="1">
        <v>1002603</v>
      </c>
      <c r="H19" s="1">
        <v>1002602</v>
      </c>
      <c r="I19" s="1">
        <v>12</v>
      </c>
      <c r="J19" s="1">
        <v>13</v>
      </c>
      <c r="K19" s="1" t="s">
        <v>134</v>
      </c>
      <c r="L19" s="1" t="s">
        <v>145</v>
      </c>
      <c r="M19" s="1">
        <v>0</v>
      </c>
      <c r="N19" s="1">
        <v>1200</v>
      </c>
      <c r="O19" s="1">
        <v>1</v>
      </c>
      <c r="P19" s="1">
        <v>5</v>
      </c>
      <c r="Q19" s="1" t="s">
        <v>117</v>
      </c>
      <c r="R19" s="1">
        <v>1</v>
      </c>
      <c r="S19" s="1">
        <v>0</v>
      </c>
      <c r="T19" s="1">
        <v>10</v>
      </c>
      <c r="U19" s="1">
        <v>5</v>
      </c>
      <c r="V19" s="1">
        <f t="shared" si="4"/>
        <v>26</v>
      </c>
      <c r="W19" s="1">
        <v>80</v>
      </c>
      <c r="X19">
        <v>1006</v>
      </c>
    </row>
    <row r="20" spans="1:24">
      <c r="A20" s="1">
        <v>27</v>
      </c>
      <c r="B20" s="1">
        <v>10027</v>
      </c>
      <c r="C20" s="6" t="str">
        <f>VLOOKUP(B20,[1]工作表1!$A$3:$B$55,2,FALSE)</f>
        <v>铁爪喵</v>
      </c>
      <c r="D20" s="1" t="str">
        <f t="shared" si="3"/>
        <v>#s0027.png</v>
      </c>
      <c r="E20" s="1">
        <v>5</v>
      </c>
      <c r="F20" s="8">
        <v>2</v>
      </c>
      <c r="G20" s="1">
        <v>1002703</v>
      </c>
      <c r="H20" s="1">
        <v>1002702</v>
      </c>
      <c r="I20" s="1">
        <v>12</v>
      </c>
      <c r="J20" s="1">
        <v>13</v>
      </c>
      <c r="K20" s="1" t="s">
        <v>134</v>
      </c>
      <c r="L20" s="1" t="s">
        <v>145</v>
      </c>
      <c r="M20" s="1">
        <v>0</v>
      </c>
      <c r="N20" s="1">
        <v>1500</v>
      </c>
      <c r="O20" s="1">
        <v>1</v>
      </c>
      <c r="P20" s="1">
        <v>5</v>
      </c>
      <c r="Q20" s="1" t="s">
        <v>84</v>
      </c>
      <c r="R20" s="1">
        <v>1</v>
      </c>
      <c r="S20" s="1">
        <v>0</v>
      </c>
      <c r="T20" s="1">
        <v>10</v>
      </c>
      <c r="U20" s="1">
        <v>5</v>
      </c>
      <c r="V20" s="1">
        <f t="shared" si="4"/>
        <v>27</v>
      </c>
      <c r="W20" s="1">
        <v>80</v>
      </c>
      <c r="X20">
        <v>1006</v>
      </c>
    </row>
    <row r="21" spans="1:24">
      <c r="A21" s="1">
        <v>28</v>
      </c>
      <c r="B21" s="1">
        <v>10028</v>
      </c>
      <c r="C21" s="6" t="str">
        <f>VLOOKUP(B21,[1]工作表1!$A$3:$B$55,2,FALSE)</f>
        <v>灯笼喵</v>
      </c>
      <c r="D21" s="1" t="str">
        <f t="shared" si="3"/>
        <v>#s0028.png</v>
      </c>
      <c r="E21" s="1">
        <v>6</v>
      </c>
      <c r="F21" s="8">
        <v>2</v>
      </c>
      <c r="G21" s="1">
        <v>1002803</v>
      </c>
      <c r="H21" s="1">
        <v>1002802</v>
      </c>
      <c r="I21" s="1">
        <v>12</v>
      </c>
      <c r="J21" s="1">
        <v>13</v>
      </c>
      <c r="K21" s="1" t="s">
        <v>134</v>
      </c>
      <c r="L21" s="1" t="s">
        <v>145</v>
      </c>
      <c r="M21" s="1">
        <v>0</v>
      </c>
      <c r="N21" s="1">
        <v>1800</v>
      </c>
      <c r="O21" s="1">
        <v>1</v>
      </c>
      <c r="P21" s="1">
        <v>5</v>
      </c>
      <c r="Q21" s="1" t="s">
        <v>84</v>
      </c>
      <c r="R21" s="1">
        <v>1</v>
      </c>
      <c r="S21" s="1">
        <v>0</v>
      </c>
      <c r="T21" s="1">
        <v>10</v>
      </c>
      <c r="U21" s="1">
        <v>5</v>
      </c>
      <c r="V21" s="1">
        <f t="shared" si="4"/>
        <v>28</v>
      </c>
      <c r="W21" s="1">
        <v>80</v>
      </c>
      <c r="X21">
        <v>1007</v>
      </c>
    </row>
    <row r="22" spans="1:24">
      <c r="A22" s="1">
        <v>29</v>
      </c>
      <c r="B22" s="1">
        <v>10029</v>
      </c>
      <c r="C22" s="6" t="str">
        <f>VLOOKUP(B22,[1]工作表1!$A$3:$B$55,2,FALSE)</f>
        <v>高跷喵</v>
      </c>
      <c r="D22" s="1" t="str">
        <f t="shared" si="3"/>
        <v>#s0029.png</v>
      </c>
      <c r="E22" s="1">
        <v>10</v>
      </c>
      <c r="F22" s="8">
        <v>2</v>
      </c>
      <c r="G22" s="1">
        <v>1002903</v>
      </c>
      <c r="H22" s="1">
        <v>1002902</v>
      </c>
      <c r="I22" s="1">
        <v>12</v>
      </c>
      <c r="J22" s="1">
        <v>13</v>
      </c>
      <c r="K22" s="1" t="s">
        <v>134</v>
      </c>
      <c r="L22" s="1" t="s">
        <v>150</v>
      </c>
      <c r="M22" s="1">
        <v>0</v>
      </c>
      <c r="N22" s="1">
        <v>2100</v>
      </c>
      <c r="O22" s="1">
        <v>1</v>
      </c>
      <c r="P22" s="1">
        <v>5</v>
      </c>
      <c r="Q22" s="1" t="s">
        <v>84</v>
      </c>
      <c r="R22" s="1">
        <v>1</v>
      </c>
      <c r="S22" s="1">
        <v>0</v>
      </c>
      <c r="T22" s="1">
        <v>10</v>
      </c>
      <c r="U22" s="1">
        <v>5</v>
      </c>
      <c r="V22" s="1">
        <f t="shared" si="4"/>
        <v>29</v>
      </c>
      <c r="W22" s="1">
        <v>80</v>
      </c>
      <c r="X22">
        <v>1007</v>
      </c>
    </row>
    <row r="23" spans="1:24">
      <c r="A23" s="1">
        <v>30</v>
      </c>
      <c r="B23" s="1">
        <v>10030</v>
      </c>
      <c r="C23" s="6" t="str">
        <f>VLOOKUP(B23,[1]工作表1!$A$3:$B$55,2,FALSE)</f>
        <v>道士喵</v>
      </c>
      <c r="D23" s="1" t="str">
        <f t="shared" si="3"/>
        <v>#s0030.png</v>
      </c>
      <c r="E23" s="1">
        <v>9</v>
      </c>
      <c r="F23" s="1">
        <v>3</v>
      </c>
      <c r="G23" s="1">
        <v>1003003</v>
      </c>
      <c r="H23" s="1">
        <v>1003002</v>
      </c>
      <c r="I23" s="1">
        <v>12</v>
      </c>
      <c r="J23" s="1">
        <v>13</v>
      </c>
      <c r="K23" s="1" t="s">
        <v>134</v>
      </c>
      <c r="L23" s="1" t="s">
        <v>145</v>
      </c>
      <c r="M23" s="1">
        <v>0</v>
      </c>
      <c r="N23" s="1">
        <v>1500</v>
      </c>
      <c r="O23" s="1">
        <v>0</v>
      </c>
      <c r="P23" s="1">
        <v>2</v>
      </c>
      <c r="Q23" s="1">
        <v>0</v>
      </c>
      <c r="R23" s="1">
        <v>1</v>
      </c>
      <c r="S23" s="1">
        <v>0</v>
      </c>
      <c r="T23" s="1">
        <v>10</v>
      </c>
      <c r="U23" s="1">
        <v>5</v>
      </c>
      <c r="V23" s="1">
        <f t="shared" si="4"/>
        <v>30</v>
      </c>
      <c r="W23" s="1">
        <v>80</v>
      </c>
      <c r="X23">
        <v>1008</v>
      </c>
    </row>
    <row r="24" spans="1:24">
      <c r="A24" s="1">
        <v>31</v>
      </c>
      <c r="B24" s="1">
        <v>10031</v>
      </c>
      <c r="C24" s="6" t="str">
        <f>VLOOKUP(B24,[1]工作表1!$A$3:$B$55,2,FALSE)</f>
        <v>萨满喵</v>
      </c>
      <c r="D24" s="1" t="str">
        <f t="shared" si="3"/>
        <v>#s0031.png</v>
      </c>
      <c r="E24" s="1">
        <v>9</v>
      </c>
      <c r="F24" s="1">
        <v>3</v>
      </c>
      <c r="G24" s="1">
        <v>1003103</v>
      </c>
      <c r="H24" s="1">
        <v>1003102</v>
      </c>
      <c r="I24" s="1">
        <v>12</v>
      </c>
      <c r="J24" s="1">
        <v>13</v>
      </c>
      <c r="K24" s="1" t="s">
        <v>134</v>
      </c>
      <c r="L24" s="1" t="s">
        <v>145</v>
      </c>
      <c r="M24" s="1">
        <v>0</v>
      </c>
      <c r="N24" s="1">
        <v>1500</v>
      </c>
      <c r="O24" s="1">
        <v>0</v>
      </c>
      <c r="P24" s="1">
        <v>2</v>
      </c>
      <c r="Q24" s="1">
        <v>0</v>
      </c>
      <c r="R24" s="1">
        <v>1</v>
      </c>
      <c r="S24" s="1">
        <v>0</v>
      </c>
      <c r="T24" s="1">
        <v>10</v>
      </c>
      <c r="U24" s="1">
        <v>5</v>
      </c>
      <c r="V24" s="1">
        <f t="shared" si="4"/>
        <v>31</v>
      </c>
      <c r="W24" s="1">
        <v>80</v>
      </c>
      <c r="X24">
        <v>1008</v>
      </c>
    </row>
    <row r="25" spans="1:24">
      <c r="A25" s="1">
        <v>32</v>
      </c>
      <c r="B25" s="1">
        <v>10032</v>
      </c>
      <c r="C25" s="6" t="str">
        <f>VLOOKUP(B25,[1]工作表1!$A$3:$B$55,2,FALSE)</f>
        <v>残兵喵</v>
      </c>
      <c r="D25" s="1" t="str">
        <f t="shared" si="3"/>
        <v>#s0032.png</v>
      </c>
      <c r="E25" s="1">
        <v>5</v>
      </c>
      <c r="F25" s="8">
        <v>2</v>
      </c>
      <c r="G25" s="1">
        <v>1003203</v>
      </c>
      <c r="H25" s="1">
        <v>1003202</v>
      </c>
      <c r="I25" s="1">
        <v>12</v>
      </c>
      <c r="J25" s="1">
        <v>13</v>
      </c>
      <c r="K25" s="1" t="s">
        <v>134</v>
      </c>
      <c r="L25" s="1" t="s">
        <v>152</v>
      </c>
      <c r="M25" s="1">
        <v>0</v>
      </c>
      <c r="N25" s="1">
        <v>1800</v>
      </c>
      <c r="O25" s="1">
        <v>1</v>
      </c>
      <c r="P25" s="1">
        <v>5</v>
      </c>
      <c r="Q25" s="1" t="s">
        <v>84</v>
      </c>
      <c r="R25" s="1">
        <v>1</v>
      </c>
      <c r="S25" s="1">
        <v>0</v>
      </c>
      <c r="T25" s="1">
        <v>10</v>
      </c>
      <c r="U25" s="1">
        <v>5</v>
      </c>
      <c r="V25" s="1">
        <f t="shared" si="4"/>
        <v>32</v>
      </c>
      <c r="W25" s="1">
        <v>80</v>
      </c>
      <c r="X25">
        <v>1008</v>
      </c>
    </row>
    <row r="26" spans="1:24">
      <c r="A26" s="1">
        <v>36</v>
      </c>
      <c r="B26" s="1">
        <v>10036</v>
      </c>
      <c r="C26" s="6" t="str">
        <f>VLOOKUP(B26,[1]工作表1!$A$3:$B$55,2,FALSE)</f>
        <v>船锚喵</v>
      </c>
      <c r="D26" s="1" t="str">
        <f t="shared" si="3"/>
        <v>#s0036.png</v>
      </c>
      <c r="E26" s="1">
        <v>5</v>
      </c>
      <c r="F26" s="8">
        <v>2</v>
      </c>
      <c r="G26" s="1">
        <v>1003603</v>
      </c>
      <c r="H26" s="1">
        <v>1003602</v>
      </c>
      <c r="I26" s="1">
        <v>12</v>
      </c>
      <c r="J26" s="1">
        <v>13</v>
      </c>
      <c r="K26" s="1" t="s">
        <v>134</v>
      </c>
      <c r="L26" s="1" t="s">
        <v>151</v>
      </c>
      <c r="M26" s="1">
        <v>0</v>
      </c>
      <c r="N26" s="1">
        <v>1800</v>
      </c>
      <c r="O26" s="1">
        <v>1</v>
      </c>
      <c r="P26" s="1">
        <v>5</v>
      </c>
      <c r="Q26" s="1" t="s">
        <v>84</v>
      </c>
      <c r="R26" s="1">
        <v>1</v>
      </c>
      <c r="S26" s="1">
        <v>0</v>
      </c>
      <c r="T26" s="1">
        <v>10</v>
      </c>
      <c r="U26" s="1">
        <v>5</v>
      </c>
      <c r="V26" s="1">
        <f t="shared" si="4"/>
        <v>36</v>
      </c>
      <c r="W26" s="1">
        <v>80</v>
      </c>
      <c r="X26">
        <v>1008</v>
      </c>
    </row>
    <row r="27" spans="1:24">
      <c r="A27" s="1">
        <v>39</v>
      </c>
      <c r="B27" s="1">
        <v>10039</v>
      </c>
      <c r="C27" s="6" t="str">
        <f>VLOOKUP(B27,[1]工作表1!$A$3:$B$55,2,FALSE)</f>
        <v>葫芦猫</v>
      </c>
      <c r="D27" s="1" t="str">
        <f t="shared" si="3"/>
        <v>#s0039.png</v>
      </c>
      <c r="E27" s="1">
        <v>1</v>
      </c>
      <c r="F27" s="8">
        <v>2</v>
      </c>
      <c r="G27" s="1">
        <v>1003903</v>
      </c>
      <c r="H27" s="1">
        <v>1003902</v>
      </c>
      <c r="I27" s="1">
        <v>12</v>
      </c>
      <c r="J27" s="1">
        <v>13</v>
      </c>
      <c r="K27" s="1" t="s">
        <v>134</v>
      </c>
      <c r="L27" s="1" t="s">
        <v>153</v>
      </c>
      <c r="M27" s="1">
        <v>0</v>
      </c>
      <c r="N27" s="1">
        <v>1800</v>
      </c>
      <c r="O27" s="1">
        <v>1</v>
      </c>
      <c r="P27" s="1">
        <v>5</v>
      </c>
      <c r="Q27" s="1" t="s">
        <v>84</v>
      </c>
      <c r="R27" s="1">
        <v>1</v>
      </c>
      <c r="S27" s="1">
        <v>0</v>
      </c>
      <c r="T27" s="1">
        <v>10</v>
      </c>
      <c r="U27" s="1">
        <v>5</v>
      </c>
      <c r="V27" s="1">
        <f t="shared" si="4"/>
        <v>39</v>
      </c>
      <c r="W27" s="1">
        <v>80</v>
      </c>
      <c r="X27">
        <v>1008</v>
      </c>
    </row>
    <row r="28" spans="1:24">
      <c r="A28" s="1">
        <v>40</v>
      </c>
      <c r="B28" s="1">
        <v>10040</v>
      </c>
      <c r="C28" s="6" t="str">
        <f>VLOOKUP(B28,[1]工作表1!$A$3:$B$55,2,FALSE)</f>
        <v>小丑梅花</v>
      </c>
      <c r="D28" s="1" t="str">
        <f t="shared" si="3"/>
        <v>#s0040.png</v>
      </c>
      <c r="E28" s="1">
        <v>12</v>
      </c>
      <c r="F28" s="1">
        <v>3</v>
      </c>
      <c r="G28" s="1">
        <v>1004003</v>
      </c>
      <c r="H28" s="1">
        <v>1004002</v>
      </c>
      <c r="I28" s="1">
        <v>12</v>
      </c>
      <c r="J28" s="1">
        <v>13</v>
      </c>
      <c r="K28" s="1" t="s">
        <v>134</v>
      </c>
      <c r="L28" s="1" t="s">
        <v>152</v>
      </c>
      <c r="M28" s="1">
        <v>0</v>
      </c>
      <c r="N28" s="1">
        <v>1800</v>
      </c>
      <c r="O28" s="1">
        <v>1</v>
      </c>
      <c r="P28" s="1">
        <v>5</v>
      </c>
      <c r="Q28" s="1" t="s">
        <v>84</v>
      </c>
      <c r="R28" s="1">
        <v>1</v>
      </c>
      <c r="S28" s="1">
        <v>0</v>
      </c>
      <c r="T28" s="1">
        <v>10</v>
      </c>
      <c r="U28" s="1">
        <v>5</v>
      </c>
      <c r="V28" s="1">
        <f t="shared" si="4"/>
        <v>40</v>
      </c>
      <c r="W28" s="1">
        <v>80</v>
      </c>
      <c r="X28">
        <v>1009</v>
      </c>
    </row>
    <row r="29" spans="1:24">
      <c r="A29" s="1">
        <v>42</v>
      </c>
      <c r="B29" s="1">
        <v>10042</v>
      </c>
      <c r="C29" s="6" t="str">
        <f>VLOOKUP(B29,[1]工作表1!$A$3:$B$55,2,FALSE)</f>
        <v>虎妹</v>
      </c>
      <c r="D29" s="1" t="str">
        <f t="shared" si="3"/>
        <v>#s0042.png</v>
      </c>
      <c r="E29" s="1">
        <v>12</v>
      </c>
      <c r="F29" s="1">
        <v>3</v>
      </c>
      <c r="G29" s="1">
        <v>1004203</v>
      </c>
      <c r="H29" s="1">
        <v>1004202</v>
      </c>
      <c r="I29" s="1">
        <v>12</v>
      </c>
      <c r="J29" s="1">
        <v>13</v>
      </c>
      <c r="K29" s="1" t="s">
        <v>134</v>
      </c>
      <c r="L29" s="1" t="s">
        <v>151</v>
      </c>
      <c r="M29" s="1">
        <v>0</v>
      </c>
      <c r="N29" s="1">
        <v>1800</v>
      </c>
      <c r="O29" s="1">
        <v>1</v>
      </c>
      <c r="P29" s="1">
        <v>5</v>
      </c>
      <c r="Q29" s="1" t="s">
        <v>84</v>
      </c>
      <c r="R29" s="1">
        <v>1</v>
      </c>
      <c r="S29" s="1">
        <v>0</v>
      </c>
      <c r="T29" s="1">
        <v>10</v>
      </c>
      <c r="U29" s="1">
        <v>5</v>
      </c>
      <c r="V29" s="1">
        <f t="shared" si="4"/>
        <v>42</v>
      </c>
      <c r="W29" s="1">
        <v>80</v>
      </c>
      <c r="X29">
        <v>1009</v>
      </c>
    </row>
    <row r="30" spans="1:24">
      <c r="A30" s="1">
        <v>45</v>
      </c>
      <c r="B30" s="1">
        <v>10045</v>
      </c>
      <c r="C30" s="6" t="str">
        <f>VLOOKUP(B30,[1]工作表1!$A$3:$B$55,2,FALSE)</f>
        <v>钟无盐</v>
      </c>
      <c r="D30" s="1" t="str">
        <f t="shared" si="3"/>
        <v>#s0045.png</v>
      </c>
      <c r="E30" s="1">
        <v>6</v>
      </c>
      <c r="F30">
        <v>4</v>
      </c>
      <c r="G30" s="1">
        <v>1004503</v>
      </c>
      <c r="H30" s="1">
        <v>1004502</v>
      </c>
      <c r="I30" s="1">
        <v>12</v>
      </c>
      <c r="J30" s="1">
        <v>13</v>
      </c>
      <c r="K30" s="1" t="s">
        <v>134</v>
      </c>
      <c r="L30" s="1" t="s">
        <v>151</v>
      </c>
      <c r="M30" s="1">
        <v>0</v>
      </c>
      <c r="N30" s="1">
        <v>2100</v>
      </c>
      <c r="O30" s="1">
        <v>0</v>
      </c>
      <c r="P30" s="1">
        <v>2</v>
      </c>
      <c r="Q30" s="1">
        <v>0</v>
      </c>
      <c r="R30" s="1">
        <v>1</v>
      </c>
      <c r="S30" s="1">
        <v>0</v>
      </c>
      <c r="T30" s="1">
        <v>10</v>
      </c>
      <c r="U30" s="1">
        <v>5</v>
      </c>
      <c r="V30" s="1">
        <f t="shared" si="4"/>
        <v>45</v>
      </c>
      <c r="W30" s="1">
        <v>80</v>
      </c>
      <c r="X30">
        <v>1009</v>
      </c>
    </row>
    <row r="31" spans="1:24">
      <c r="A31" s="1">
        <v>46</v>
      </c>
      <c r="B31">
        <f>10000+A31</f>
        <v>10046</v>
      </c>
      <c r="C31" s="6" t="str">
        <f>VLOOKUP(B31,[1]工作表1!$A$3:$B$55,2,FALSE)</f>
        <v>炼金喵</v>
      </c>
      <c r="D31" s="1" t="str">
        <f t="shared" si="3"/>
        <v>#s0046.png</v>
      </c>
      <c r="E31" s="1">
        <v>5</v>
      </c>
      <c r="F31">
        <v>4</v>
      </c>
      <c r="G31" s="1">
        <v>1004603</v>
      </c>
      <c r="H31" s="1">
        <v>1004602</v>
      </c>
      <c r="I31" s="1">
        <v>12</v>
      </c>
      <c r="J31" s="1">
        <v>13</v>
      </c>
      <c r="K31" s="1" t="s">
        <v>134</v>
      </c>
      <c r="L31" s="1" t="s">
        <v>152</v>
      </c>
      <c r="M31" s="1">
        <v>0</v>
      </c>
      <c r="N31" s="1">
        <v>2000</v>
      </c>
      <c r="O31" s="1">
        <v>0</v>
      </c>
      <c r="P31" s="1">
        <v>2</v>
      </c>
      <c r="Q31" s="1">
        <v>0</v>
      </c>
      <c r="R31" s="1">
        <v>1</v>
      </c>
      <c r="S31" s="1">
        <v>0</v>
      </c>
      <c r="T31" s="1">
        <v>10</v>
      </c>
      <c r="U31" s="1">
        <v>5</v>
      </c>
      <c r="V31" s="1">
        <f t="shared" si="4"/>
        <v>46</v>
      </c>
      <c r="W31" s="1">
        <v>80</v>
      </c>
      <c r="X31">
        <v>1010</v>
      </c>
    </row>
    <row r="32" spans="1:24">
      <c r="A32" s="1">
        <v>47</v>
      </c>
      <c r="B32">
        <f t="shared" ref="B32:B39" si="5">10000+A32</f>
        <v>10047</v>
      </c>
      <c r="C32" s="6" t="str">
        <f>VLOOKUP(B32,[1]工作表1!$A$3:$B$55,2,FALSE)</f>
        <v>画师喵</v>
      </c>
      <c r="D32" s="1" t="str">
        <f t="shared" si="3"/>
        <v>#s0047.png</v>
      </c>
      <c r="E32" s="1">
        <v>2</v>
      </c>
      <c r="F32">
        <v>3</v>
      </c>
      <c r="G32" s="1">
        <v>1004703</v>
      </c>
      <c r="H32" s="1">
        <v>1004702</v>
      </c>
      <c r="I32" s="1">
        <v>12</v>
      </c>
      <c r="J32" s="1">
        <v>13</v>
      </c>
      <c r="K32" s="1" t="s">
        <v>134</v>
      </c>
      <c r="L32" s="1" t="s">
        <v>145</v>
      </c>
      <c r="M32" s="1">
        <v>0</v>
      </c>
      <c r="N32" s="1">
        <v>1200</v>
      </c>
      <c r="O32" s="1">
        <v>0</v>
      </c>
      <c r="P32" s="1">
        <v>2</v>
      </c>
      <c r="Q32" s="1">
        <v>0</v>
      </c>
      <c r="R32" s="1">
        <v>1</v>
      </c>
      <c r="S32" s="1">
        <v>0</v>
      </c>
      <c r="T32" s="1">
        <v>10</v>
      </c>
      <c r="U32" s="1">
        <v>5</v>
      </c>
      <c r="V32" s="1">
        <f t="shared" si="4"/>
        <v>47</v>
      </c>
      <c r="W32" s="1">
        <v>80</v>
      </c>
      <c r="X32">
        <v>1010</v>
      </c>
    </row>
    <row r="33" spans="1:24">
      <c r="A33" s="1">
        <v>48</v>
      </c>
      <c r="B33">
        <f t="shared" si="5"/>
        <v>10048</v>
      </c>
      <c r="C33" s="6" t="str">
        <f>VLOOKUP(B33,[1]工作表1!$A$3:$B$55,2,FALSE)</f>
        <v>假修</v>
      </c>
      <c r="D33" s="1" t="str">
        <f t="shared" si="3"/>
        <v>#s0048.png</v>
      </c>
      <c r="E33" s="1">
        <v>11</v>
      </c>
      <c r="F33">
        <v>3</v>
      </c>
      <c r="G33" s="1">
        <v>1004803</v>
      </c>
      <c r="H33" s="1">
        <v>1004802</v>
      </c>
      <c r="I33" s="1">
        <v>12</v>
      </c>
      <c r="J33" s="1">
        <v>13</v>
      </c>
      <c r="K33" s="1" t="s">
        <v>134</v>
      </c>
      <c r="L33" s="1" t="s">
        <v>154</v>
      </c>
      <c r="M33" s="1">
        <v>0</v>
      </c>
      <c r="N33" s="1">
        <v>1500</v>
      </c>
      <c r="O33" s="1">
        <v>0</v>
      </c>
      <c r="P33" s="1">
        <v>2</v>
      </c>
      <c r="Q33" s="1">
        <v>0</v>
      </c>
      <c r="R33" s="1">
        <v>1</v>
      </c>
      <c r="S33" s="1">
        <v>0</v>
      </c>
      <c r="T33" s="1">
        <v>10</v>
      </c>
      <c r="U33" s="1">
        <v>5</v>
      </c>
      <c r="V33" s="1">
        <f t="shared" si="4"/>
        <v>48</v>
      </c>
      <c r="W33" s="1">
        <v>80</v>
      </c>
      <c r="X33">
        <v>1011</v>
      </c>
    </row>
    <row r="34" spans="1:24">
      <c r="A34" s="1">
        <v>49</v>
      </c>
      <c r="B34">
        <f t="shared" si="5"/>
        <v>10049</v>
      </c>
      <c r="C34" s="6" t="str">
        <f>VLOOKUP(B34,[1]工作表1!$A$3:$B$55,2,FALSE)</f>
        <v>小丑北斗</v>
      </c>
      <c r="D34" s="1" t="str">
        <f t="shared" si="3"/>
        <v>#s0049.png</v>
      </c>
      <c r="E34" s="1">
        <v>5</v>
      </c>
      <c r="F34">
        <v>3</v>
      </c>
      <c r="G34" s="1">
        <v>1004903</v>
      </c>
      <c r="H34" s="1">
        <v>1004902</v>
      </c>
      <c r="I34" s="1">
        <v>12</v>
      </c>
      <c r="J34" s="1">
        <v>13</v>
      </c>
      <c r="K34" s="1" t="s">
        <v>134</v>
      </c>
      <c r="L34" s="1" t="s">
        <v>147</v>
      </c>
      <c r="M34" s="1">
        <v>0</v>
      </c>
      <c r="N34" s="1">
        <v>1200</v>
      </c>
      <c r="O34" s="1">
        <v>0</v>
      </c>
      <c r="P34" s="1">
        <v>2</v>
      </c>
      <c r="Q34" s="1">
        <v>0</v>
      </c>
      <c r="R34" s="1">
        <v>1</v>
      </c>
      <c r="S34" s="1">
        <v>0</v>
      </c>
      <c r="T34" s="1">
        <v>10</v>
      </c>
      <c r="U34" s="1">
        <v>5</v>
      </c>
      <c r="V34" s="1">
        <f t="shared" si="4"/>
        <v>49</v>
      </c>
      <c r="W34" s="1">
        <v>80</v>
      </c>
      <c r="X34">
        <v>1011</v>
      </c>
    </row>
    <row r="35" spans="1:24">
      <c r="A35" s="1">
        <v>50</v>
      </c>
      <c r="B35">
        <f t="shared" si="5"/>
        <v>10050</v>
      </c>
      <c r="C35" s="6" t="str">
        <f>VLOOKUP(B35,[1]工作表1!$A$3:$B$55,2,FALSE)</f>
        <v>铁面人罗汉</v>
      </c>
      <c r="D35" s="1" t="str">
        <f t="shared" si="3"/>
        <v>#s0050.png</v>
      </c>
      <c r="E35" s="1">
        <v>11</v>
      </c>
      <c r="F35">
        <v>3</v>
      </c>
      <c r="G35" s="1">
        <v>1005003</v>
      </c>
      <c r="H35" s="1">
        <v>1005002</v>
      </c>
      <c r="I35" s="1">
        <v>12</v>
      </c>
      <c r="J35" s="1">
        <v>13</v>
      </c>
      <c r="K35" s="1" t="s">
        <v>134</v>
      </c>
      <c r="L35" s="1" t="s">
        <v>145</v>
      </c>
      <c r="M35" s="1">
        <v>0</v>
      </c>
      <c r="N35" s="1">
        <v>2000</v>
      </c>
      <c r="O35" s="1">
        <v>0</v>
      </c>
      <c r="P35" s="1">
        <v>2</v>
      </c>
      <c r="Q35" s="1">
        <v>0</v>
      </c>
      <c r="R35" s="1">
        <v>1</v>
      </c>
      <c r="S35" s="1">
        <v>0</v>
      </c>
      <c r="T35" s="1">
        <v>10</v>
      </c>
      <c r="U35" s="1">
        <v>5</v>
      </c>
      <c r="V35" s="1">
        <f t="shared" si="4"/>
        <v>50</v>
      </c>
      <c r="W35" s="1">
        <v>80</v>
      </c>
      <c r="X35">
        <v>1012</v>
      </c>
    </row>
    <row r="36" spans="1:24">
      <c r="A36" s="1">
        <v>53</v>
      </c>
      <c r="B36">
        <f t="shared" si="5"/>
        <v>10053</v>
      </c>
      <c r="C36" s="6" t="str">
        <f>VLOOKUP(B36,[1]工作表1!$A$3:$B$55,2,FALSE)</f>
        <v>唐明</v>
      </c>
      <c r="D36" s="1" t="str">
        <f t="shared" si="3"/>
        <v>#s0053.png</v>
      </c>
      <c r="E36" s="1">
        <v>3</v>
      </c>
      <c r="F36">
        <v>4</v>
      </c>
      <c r="G36" s="1">
        <v>1005303</v>
      </c>
      <c r="H36" s="1">
        <v>1005302</v>
      </c>
      <c r="I36" s="1">
        <v>12</v>
      </c>
      <c r="J36" s="1">
        <v>13</v>
      </c>
      <c r="K36" s="1" t="s">
        <v>134</v>
      </c>
      <c r="L36" s="1" t="s">
        <v>150</v>
      </c>
      <c r="M36" s="1">
        <v>0</v>
      </c>
      <c r="N36" s="1">
        <v>1200</v>
      </c>
      <c r="O36" s="1">
        <v>0</v>
      </c>
      <c r="P36" s="1">
        <v>2</v>
      </c>
      <c r="Q36" s="1">
        <v>0</v>
      </c>
      <c r="R36" s="1">
        <v>1</v>
      </c>
      <c r="S36" s="1">
        <v>0</v>
      </c>
      <c r="T36" s="1">
        <v>10</v>
      </c>
      <c r="U36" s="1">
        <v>5</v>
      </c>
      <c r="V36" s="1">
        <f t="shared" si="4"/>
        <v>53</v>
      </c>
      <c r="W36" s="1">
        <v>80</v>
      </c>
      <c r="X36">
        <v>1013</v>
      </c>
    </row>
    <row r="37" spans="1:24">
      <c r="A37" s="1">
        <v>56</v>
      </c>
      <c r="B37">
        <f t="shared" si="5"/>
        <v>10056</v>
      </c>
      <c r="C37" s="6" t="str">
        <f>VLOOKUP(B37,[1]工作表1!$A$3:$B$55,2,FALSE)</f>
        <v>机器喵</v>
      </c>
      <c r="D37" s="1" t="str">
        <f t="shared" si="3"/>
        <v>#s0056.png</v>
      </c>
      <c r="E37" s="1">
        <v>5</v>
      </c>
      <c r="F37">
        <v>3</v>
      </c>
      <c r="G37" s="1">
        <v>1005603</v>
      </c>
      <c r="H37" s="1">
        <v>1005602</v>
      </c>
      <c r="I37" s="1">
        <v>12</v>
      </c>
      <c r="J37" s="1">
        <v>13</v>
      </c>
      <c r="K37" s="1" t="s">
        <v>134</v>
      </c>
      <c r="L37" s="1" t="s">
        <v>152</v>
      </c>
      <c r="M37" s="1">
        <v>0</v>
      </c>
      <c r="N37" s="1">
        <v>1500</v>
      </c>
      <c r="O37" s="1">
        <v>2</v>
      </c>
      <c r="P37" s="1">
        <v>0</v>
      </c>
      <c r="Q37" s="1">
        <v>100</v>
      </c>
      <c r="R37" s="1">
        <v>1</v>
      </c>
      <c r="S37" s="1">
        <v>0</v>
      </c>
      <c r="T37" s="1">
        <v>10</v>
      </c>
      <c r="U37" s="1">
        <v>5</v>
      </c>
      <c r="V37" s="1">
        <f t="shared" si="4"/>
        <v>56</v>
      </c>
      <c r="W37" s="1">
        <v>80</v>
      </c>
      <c r="X37">
        <v>1014</v>
      </c>
    </row>
    <row r="38" spans="1:24">
      <c r="A38" s="1">
        <v>58</v>
      </c>
      <c r="B38">
        <f t="shared" si="5"/>
        <v>10058</v>
      </c>
      <c r="C38" s="6" t="str">
        <f>VLOOKUP(B38,[1]工作表1!$A$3:$B$55,2,FALSE)</f>
        <v>弓箭喵</v>
      </c>
      <c r="D38" s="1" t="str">
        <f t="shared" si="3"/>
        <v>#s0058.png</v>
      </c>
      <c r="E38" s="1">
        <v>10</v>
      </c>
      <c r="F38">
        <v>3</v>
      </c>
      <c r="G38" s="1">
        <v>1005803</v>
      </c>
      <c r="H38" s="1">
        <v>1005802</v>
      </c>
      <c r="I38" s="1">
        <v>12</v>
      </c>
      <c r="J38" s="1">
        <v>13</v>
      </c>
      <c r="K38" s="1" t="s">
        <v>134</v>
      </c>
      <c r="L38" s="1" t="s">
        <v>156</v>
      </c>
      <c r="M38" s="1">
        <v>-90</v>
      </c>
      <c r="N38" s="1">
        <v>1200</v>
      </c>
      <c r="O38" s="1">
        <v>0</v>
      </c>
      <c r="P38" s="1">
        <v>2</v>
      </c>
      <c r="Q38" s="1">
        <v>0</v>
      </c>
      <c r="R38" s="1">
        <v>1</v>
      </c>
      <c r="S38" s="1">
        <v>0</v>
      </c>
      <c r="T38" s="1">
        <v>10</v>
      </c>
      <c r="U38" s="1">
        <v>5</v>
      </c>
      <c r="V38" s="1">
        <f t="shared" si="4"/>
        <v>58</v>
      </c>
      <c r="W38" s="1">
        <v>80</v>
      </c>
      <c r="X38">
        <v>1014</v>
      </c>
    </row>
    <row r="39" spans="1:24">
      <c r="A39" s="1">
        <v>62</v>
      </c>
      <c r="B39">
        <f t="shared" si="5"/>
        <v>10062</v>
      </c>
      <c r="C39" s="6" t="str">
        <f>VLOOKUP(B39,[1]工作表1!$A$3:$B$55,2,FALSE)</f>
        <v>身宗宗主-墨兰</v>
      </c>
      <c r="D39" s="1" t="str">
        <f t="shared" si="3"/>
        <v>#s0062.png</v>
      </c>
      <c r="E39" s="1">
        <v>10</v>
      </c>
      <c r="F39">
        <v>3</v>
      </c>
      <c r="G39" s="1">
        <v>1006203</v>
      </c>
      <c r="H39" s="1">
        <v>1006202</v>
      </c>
      <c r="I39" s="1">
        <v>12</v>
      </c>
      <c r="J39" s="1">
        <v>13</v>
      </c>
      <c r="K39" s="1" t="s">
        <v>134</v>
      </c>
      <c r="L39" s="1" t="s">
        <v>156</v>
      </c>
      <c r="M39" s="1">
        <v>-90</v>
      </c>
      <c r="N39" s="1">
        <v>1200</v>
      </c>
      <c r="O39" s="1">
        <v>0</v>
      </c>
      <c r="P39" s="1">
        <v>2</v>
      </c>
      <c r="Q39" s="1">
        <v>0</v>
      </c>
      <c r="R39" s="1">
        <v>1</v>
      </c>
      <c r="S39" s="1">
        <v>0</v>
      </c>
      <c r="T39" s="1">
        <v>10</v>
      </c>
      <c r="U39" s="1">
        <v>5</v>
      </c>
      <c r="V39" s="1">
        <f t="shared" si="4"/>
        <v>62</v>
      </c>
      <c r="W39" s="1">
        <v>80</v>
      </c>
    </row>
    <row r="40" spans="1:24">
      <c r="A40" s="1"/>
      <c r="C40" s="6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>
      <c r="A41" s="1"/>
      <c r="C41" s="6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>
      <c r="A42" s="1"/>
      <c r="C42" s="6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>
      <c r="C43" s="6"/>
      <c r="E43" s="1"/>
      <c r="G43" s="1"/>
      <c r="H43" s="1"/>
      <c r="O43" s="1"/>
      <c r="P43" s="1"/>
      <c r="Q43" s="1"/>
    </row>
    <row r="44" spans="1:24">
      <c r="C44" s="6"/>
      <c r="E44" s="1"/>
      <c r="G44" s="1"/>
      <c r="H44" s="1"/>
      <c r="O44" s="1"/>
      <c r="P44" s="1"/>
      <c r="Q44" s="1"/>
    </row>
    <row r="45" spans="1:24">
      <c r="G45" s="1"/>
      <c r="H45" s="1"/>
    </row>
    <row r="46" spans="1:24">
      <c r="G46" s="1"/>
      <c r="H46" s="1"/>
    </row>
    <row r="47" spans="1:24">
      <c r="G47" s="1"/>
      <c r="H47" s="1"/>
    </row>
    <row r="48" spans="1:24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</row>
    <row r="80" spans="7:8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  <row r="110" spans="7:7">
      <c r="G110" s="1"/>
    </row>
    <row r="111" spans="7:7">
      <c r="G111" s="1"/>
    </row>
    <row r="112" spans="7:7">
      <c r="G112" s="1"/>
    </row>
    <row r="113" spans="7:7">
      <c r="G113" s="1"/>
    </row>
    <row r="114" spans="7:7">
      <c r="G114" s="1"/>
    </row>
    <row r="115" spans="7:7">
      <c r="G115" s="1"/>
    </row>
    <row r="116" spans="7:7">
      <c r="G116" s="1"/>
    </row>
    <row r="117" spans="7:7">
      <c r="G117" s="1"/>
    </row>
    <row r="118" spans="7:7">
      <c r="G118" s="1"/>
    </row>
    <row r="119" spans="7:7">
      <c r="G119" s="1"/>
    </row>
    <row r="120" spans="7:7">
      <c r="G120" s="1"/>
    </row>
    <row r="121" spans="7:7">
      <c r="G121" s="1"/>
    </row>
    <row r="122" spans="7:7">
      <c r="G122" s="1"/>
    </row>
    <row r="123" spans="7:7">
      <c r="G123" s="1"/>
    </row>
    <row r="124" spans="7:7">
      <c r="G124" s="1"/>
    </row>
    <row r="125" spans="7:7">
      <c r="G125" s="1"/>
    </row>
    <row r="126" spans="7:7">
      <c r="G126" s="1"/>
    </row>
    <row r="127" spans="7:7">
      <c r="G127" s="1"/>
    </row>
    <row r="128" spans="7:7">
      <c r="G128" s="1"/>
    </row>
    <row r="129" spans="7:7">
      <c r="G129" s="1"/>
    </row>
    <row r="130" spans="7:7">
      <c r="G130" s="1"/>
    </row>
    <row r="131" spans="7:7">
      <c r="G131" s="1"/>
    </row>
    <row r="132" spans="7:7">
      <c r="G132" s="1"/>
    </row>
    <row r="133" spans="7:7">
      <c r="G133" s="1"/>
    </row>
    <row r="134" spans="7:7">
      <c r="G134" s="1"/>
    </row>
    <row r="135" spans="7:7">
      <c r="G135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注释</vt:lpstr>
      <vt:lpstr>辅助表</vt:lpstr>
      <vt:lpstr>佣兵头像</vt:lpstr>
      <vt:lpstr>佣兵头像表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2016-07-13T09:11:33Z</dcterms:modified>
</cp:coreProperties>
</file>