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辅助表" sheetId="3" r:id="rId3"/>
    <sheet name="佣兵表" sheetId="4" r:id="rId4"/>
  </sheets>
  <calcPr calcId="152511"/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E30" i="3" s="1"/>
  <c r="C31" i="3"/>
  <c r="C32" i="3"/>
  <c r="C33" i="3"/>
  <c r="C34" i="3"/>
  <c r="C35" i="3"/>
  <c r="C36" i="3"/>
  <c r="C37" i="3"/>
  <c r="C38" i="3"/>
  <c r="C39" i="3"/>
  <c r="C40" i="3"/>
  <c r="C41" i="3"/>
  <c r="C42" i="3"/>
  <c r="V45" i="4"/>
  <c r="B45" i="4"/>
  <c r="V44" i="4"/>
  <c r="B44" i="4"/>
  <c r="V43" i="4"/>
  <c r="B43" i="4"/>
  <c r="V42" i="4"/>
  <c r="B42" i="4"/>
  <c r="V41" i="4"/>
  <c r="B41" i="4"/>
  <c r="V40" i="4"/>
  <c r="B40" i="4"/>
  <c r="V39" i="4"/>
  <c r="B39" i="4"/>
  <c r="V38" i="4"/>
  <c r="B38" i="4"/>
  <c r="V37" i="4"/>
  <c r="B37" i="4"/>
  <c r="V36" i="4"/>
  <c r="B36" i="4"/>
  <c r="V35" i="4"/>
  <c r="B35" i="4"/>
  <c r="V34" i="4"/>
  <c r="B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E42" i="3"/>
  <c r="C3" i="3"/>
  <c r="H42" i="3" l="1"/>
  <c r="G42" i="3"/>
  <c r="H3" i="3" l="1"/>
  <c r="H41" i="3"/>
  <c r="H40" i="3"/>
  <c r="H39" i="3"/>
  <c r="H38" i="3"/>
  <c r="H37" i="3"/>
  <c r="H36" i="3"/>
  <c r="H35" i="3"/>
  <c r="H34" i="3"/>
  <c r="H33" i="3"/>
  <c r="H32" i="3"/>
  <c r="H31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1" i="3"/>
  <c r="E32" i="3"/>
  <c r="E33" i="3"/>
  <c r="E34" i="3"/>
  <c r="E35" i="3"/>
  <c r="E36" i="3"/>
  <c r="E37" i="3"/>
  <c r="E38" i="3"/>
  <c r="E39" i="3"/>
  <c r="E40" i="3"/>
  <c r="E41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1" i="3"/>
  <c r="G32" i="3"/>
  <c r="G33" i="3"/>
  <c r="G34" i="3"/>
  <c r="G35" i="3"/>
  <c r="G36" i="3"/>
  <c r="G37" i="3"/>
  <c r="G38" i="3"/>
  <c r="G39" i="3"/>
  <c r="G40" i="3"/>
  <c r="G41" i="3"/>
  <c r="G3" i="3"/>
</calcChain>
</file>

<file path=xl/sharedStrings.xml><?xml version="1.0" encoding="utf-8"?>
<sst xmlns="http://schemas.openxmlformats.org/spreadsheetml/2006/main" count="559" uniqueCount="181">
  <si>
    <t>id</t>
    <phoneticPr fontId="2" type="noConversion"/>
  </si>
  <si>
    <t>佣兵id</t>
    <phoneticPr fontId="2" type="noConversion"/>
  </si>
  <si>
    <t>第1次觉醒星级</t>
    <phoneticPr fontId="2" type="noConversion"/>
  </si>
  <si>
    <t>效果1</t>
    <phoneticPr fontId="2" type="noConversion"/>
  </si>
  <si>
    <t>第2次觉醒星级</t>
  </si>
  <si>
    <t>效果2</t>
  </si>
  <si>
    <t>第3次觉醒星级</t>
  </si>
  <si>
    <t>效果3</t>
  </si>
  <si>
    <t>int</t>
    <phoneticPr fontId="1" type="noConversion"/>
  </si>
  <si>
    <t>awakenstar1</t>
    <phoneticPr fontId="1" type="noConversion"/>
  </si>
  <si>
    <t>awakenstar2</t>
  </si>
  <si>
    <t>effect1</t>
    <phoneticPr fontId="1" type="noConversion"/>
  </si>
  <si>
    <t>effect2</t>
  </si>
  <si>
    <t>awakenstar3</t>
  </si>
  <si>
    <t>effect3</t>
  </si>
  <si>
    <t>servantId</t>
    <phoneticPr fontId="2" type="noConversion"/>
  </si>
  <si>
    <t>效果编号</t>
    <phoneticPr fontId="1" type="noConversion"/>
  </si>
  <si>
    <t>增加属性</t>
    <phoneticPr fontId="1" type="noConversion"/>
  </si>
  <si>
    <t>格式</t>
    <phoneticPr fontId="1" type="noConversion"/>
  </si>
  <si>
    <t>增加技能/buff</t>
    <phoneticPr fontId="1" type="noConversion"/>
  </si>
  <si>
    <t>使用技能时，额外添加一个buff</t>
    <phoneticPr fontId="1" type="noConversion"/>
  </si>
  <si>
    <t>增加出场概率</t>
    <phoneticPr fontId="1" type="noConversion"/>
  </si>
  <si>
    <t>额外增加50%的出场概率（10000为100%）</t>
    <phoneticPr fontId="1" type="noConversion"/>
  </si>
  <si>
    <t>增加500普通攻击（4代表增加普通攻击，500代表增加量）</t>
    <phoneticPr fontId="1" type="noConversion"/>
  </si>
  <si>
    <t>1;4;500</t>
  </si>
  <si>
    <t>1;1;2000</t>
    <phoneticPr fontId="1" type="noConversion"/>
  </si>
  <si>
    <t>1;1;1500</t>
    <phoneticPr fontId="1" type="noConversion"/>
  </si>
  <si>
    <t>3;buffid</t>
    <phoneticPr fontId="1" type="noConversion"/>
  </si>
  <si>
    <t>2;5000</t>
    <phoneticPr fontId="1" type="noConversion"/>
  </si>
  <si>
    <t>string</t>
    <phoneticPr fontId="1" type="noConversion"/>
  </si>
  <si>
    <t>2;1000</t>
    <phoneticPr fontId="1" type="noConversion"/>
  </si>
  <si>
    <t>string</t>
    <phoneticPr fontId="1" type="noConversion"/>
  </si>
  <si>
    <t>int</t>
    <phoneticPr fontId="1" type="noConversion"/>
  </si>
  <si>
    <t>youngcat</t>
    <phoneticPr fontId="1" type="noConversion"/>
  </si>
  <si>
    <t>sect</t>
    <phoneticPr fontId="1" type="noConversion"/>
  </si>
  <si>
    <t>skillid2</t>
  </si>
  <si>
    <t>in_effectid</t>
    <phoneticPr fontId="1" type="noConversion"/>
  </si>
  <si>
    <t>out_effectid</t>
    <phoneticPr fontId="1" type="noConversion"/>
  </si>
  <si>
    <t>PicOffset</t>
    <phoneticPr fontId="1" type="noConversion"/>
  </si>
  <si>
    <t>param1</t>
    <phoneticPr fontId="1" type="noConversion"/>
  </si>
  <si>
    <t>param2</t>
    <phoneticPr fontId="1" type="noConversion"/>
  </si>
  <si>
    <t>curflor</t>
    <phoneticPr fontId="2" type="noConversion"/>
  </si>
  <si>
    <t>piece</t>
    <phoneticPr fontId="2" type="noConversion"/>
  </si>
  <si>
    <t>lucky</t>
    <phoneticPr fontId="1" type="noConversion"/>
  </si>
  <si>
    <t>desc</t>
    <phoneticPr fontId="1" type="noConversion"/>
  </si>
  <si>
    <t>狂暴喵</t>
  </si>
  <si>
    <t>#s0001.png</t>
  </si>
  <si>
    <t>0,0</t>
    <phoneticPr fontId="1" type="noConversion"/>
  </si>
  <si>
    <t>95,0</t>
    <phoneticPr fontId="1" type="noConversion"/>
  </si>
  <si>
    <t>0;1</t>
    <phoneticPr fontId="1" type="noConversion"/>
  </si>
  <si>
    <t>巨型喵</t>
  </si>
  <si>
    <t>#s0005.png</t>
  </si>
  <si>
    <t>我是一枚佣兵，啦啦啦</t>
    <phoneticPr fontId="1" type="noConversion"/>
  </si>
  <si>
    <t>炸弹喵</t>
  </si>
  <si>
    <t>#s0006.png</t>
  </si>
  <si>
    <t>纳宗宗主</t>
  </si>
  <si>
    <t>#s0008.png</t>
  </si>
  <si>
    <t>录宗宗主</t>
  </si>
  <si>
    <t>#s0009.png</t>
  </si>
  <si>
    <t>大师兄</t>
  </si>
  <si>
    <t>#s0010.png</t>
  </si>
  <si>
    <t>眼宗西门</t>
  </si>
  <si>
    <t>#s0011.png</t>
  </si>
  <si>
    <t>手宗宗主男</t>
  </si>
  <si>
    <t>#s0013.png</t>
  </si>
  <si>
    <t>手宗宗主女</t>
  </si>
  <si>
    <t>#s0014.png</t>
  </si>
  <si>
    <t>黯（战斗）</t>
  </si>
  <si>
    <t>#s0016.png</t>
  </si>
  <si>
    <t>修</t>
  </si>
  <si>
    <t>#s0017.png</t>
  </si>
  <si>
    <t>暴力喵</t>
  </si>
  <si>
    <t>#s0018.png</t>
  </si>
  <si>
    <t>90,-10</t>
    <phoneticPr fontId="1" type="noConversion"/>
  </si>
  <si>
    <t>双刀喵</t>
  </si>
  <si>
    <t>#s0019.png</t>
  </si>
  <si>
    <t>树藤喵</t>
  </si>
  <si>
    <t>#s0020.png</t>
  </si>
  <si>
    <t>弹弓喵</t>
  </si>
  <si>
    <t>#s0021.png</t>
  </si>
  <si>
    <t>鞭喵</t>
  </si>
  <si>
    <t>#s0022.png</t>
  </si>
  <si>
    <t>400;1</t>
    <phoneticPr fontId="1" type="noConversion"/>
  </si>
  <si>
    <t>镰刀喵</t>
  </si>
  <si>
    <t>#s0024.png</t>
  </si>
  <si>
    <t>90,0</t>
    <phoneticPr fontId="1" type="noConversion"/>
  </si>
  <si>
    <t>男树藤喵</t>
  </si>
  <si>
    <t>#s0026.png</t>
  </si>
  <si>
    <t>铁爪喵</t>
  </si>
  <si>
    <t>#s0027.png</t>
  </si>
  <si>
    <t>灯笼喵</t>
  </si>
  <si>
    <t>#s0028.png</t>
  </si>
  <si>
    <t>高跷喵</t>
  </si>
  <si>
    <t>#s0029.png</t>
  </si>
  <si>
    <t>道士喵</t>
  </si>
  <si>
    <t>#s0030.png</t>
  </si>
  <si>
    <t>萨满喵</t>
  </si>
  <si>
    <t>#s0031.png</t>
  </si>
  <si>
    <t>残兵喵</t>
  </si>
  <si>
    <t>#s0032.png</t>
  </si>
  <si>
    <t>95,-10</t>
    <phoneticPr fontId="1" type="noConversion"/>
  </si>
  <si>
    <t>酒桶喵</t>
    <phoneticPr fontId="1" type="noConversion"/>
  </si>
  <si>
    <t>#s0033.png</t>
  </si>
  <si>
    <t>船锚喵</t>
  </si>
  <si>
    <t>#s0036.png</t>
  </si>
  <si>
    <t>葫芦猫</t>
  </si>
  <si>
    <t>#s0039.png</t>
  </si>
  <si>
    <t>85,-10</t>
    <phoneticPr fontId="1" type="noConversion"/>
  </si>
  <si>
    <t>小丑梅花</t>
  </si>
  <si>
    <t>#s0040.png</t>
  </si>
  <si>
    <t>小丑方片</t>
    <phoneticPr fontId="1" type="noConversion"/>
  </si>
  <si>
    <t>#s0041.png</t>
  </si>
  <si>
    <t>虎妹</t>
  </si>
  <si>
    <t>#s0042.png</t>
  </si>
  <si>
    <t>钟无盐</t>
  </si>
  <si>
    <t>#s0045.png</t>
  </si>
  <si>
    <t>炼金喵</t>
  </si>
  <si>
    <t>#s0046.png</t>
  </si>
  <si>
    <t>画师喵</t>
  </si>
  <si>
    <t>#s0047.png</t>
  </si>
  <si>
    <t>假修</t>
  </si>
  <si>
    <t>#s0048.png</t>
  </si>
  <si>
    <t>小丑北斗</t>
  </si>
  <si>
    <t>#s0049.png</t>
  </si>
  <si>
    <t>铁面人罗汉</t>
  </si>
  <si>
    <t>#s0050.png</t>
  </si>
  <si>
    <t>女旦紫心</t>
  </si>
  <si>
    <t>#s0051.png</t>
  </si>
  <si>
    <t>女旦兰心</t>
  </si>
  <si>
    <t>#s0052.png</t>
  </si>
  <si>
    <t>唐明</t>
  </si>
  <si>
    <t>#s0053.png</t>
  </si>
  <si>
    <t>机器喵</t>
  </si>
  <si>
    <t>#s0056.png</t>
  </si>
  <si>
    <t>弓箭喵</t>
  </si>
  <si>
    <t>#s0058.png</t>
  </si>
  <si>
    <t>身宗宗主-墨兰</t>
  </si>
  <si>
    <t>#s0062.png</t>
  </si>
  <si>
    <t>#s0063.png</t>
  </si>
  <si>
    <t>1;1;1500</t>
  </si>
  <si>
    <t>1;1;1500</t>
    <phoneticPr fontId="1" type="noConversion"/>
  </si>
  <si>
    <t>2;1000</t>
  </si>
  <si>
    <t>2;1000</t>
    <phoneticPr fontId="1" type="noConversion"/>
  </si>
  <si>
    <t>int</t>
  </si>
  <si>
    <t>string</t>
  </si>
  <si>
    <t>id</t>
  </si>
  <si>
    <t>int</t>
    <phoneticPr fontId="2" type="noConversion"/>
  </si>
  <si>
    <t>string</t>
    <phoneticPr fontId="2" type="noConversion"/>
  </si>
  <si>
    <t>id</t>
    <phoneticPr fontId="1" type="noConversion"/>
  </si>
  <si>
    <t>monsterid</t>
    <phoneticPr fontId="2" type="noConversion"/>
  </si>
  <si>
    <t>name</t>
    <phoneticPr fontId="1" type="noConversion"/>
  </si>
  <si>
    <t>quality</t>
    <phoneticPr fontId="2" type="noConversion"/>
  </si>
  <si>
    <t>skillid1</t>
    <phoneticPr fontId="2" type="noConversion"/>
  </si>
  <si>
    <t>ResOffset</t>
    <phoneticPr fontId="1" type="noConversion"/>
  </si>
  <si>
    <t>PicRotate</t>
    <phoneticPr fontId="1" type="noConversion"/>
  </si>
  <si>
    <t>rate</t>
    <phoneticPr fontId="2" type="noConversion"/>
  </si>
  <si>
    <t>outType</t>
    <phoneticPr fontId="1" type="noConversion"/>
  </si>
  <si>
    <t>curstar</t>
    <phoneticPr fontId="2" type="noConversion"/>
  </si>
  <si>
    <t>maxstar</t>
    <phoneticPr fontId="2" type="noConversion"/>
  </si>
  <si>
    <t>maxfloor</t>
    <phoneticPr fontId="2" type="noConversion"/>
  </si>
  <si>
    <t>count</t>
    <phoneticPr fontId="2" type="noConversion"/>
  </si>
  <si>
    <t>盘踞于巴山的山贼，暴躁不安，拥有很强的破坏欲，擅使双锤，攻击速度慢但力量十足。</t>
    <phoneticPr fontId="1" type="noConversion"/>
  </si>
  <si>
    <t>0,0</t>
    <phoneticPr fontId="1" type="noConversion"/>
  </si>
  <si>
    <t>95,0</t>
    <phoneticPr fontId="1" type="noConversion"/>
  </si>
  <si>
    <t>0;1</t>
    <phoneticPr fontId="1" type="noConversion"/>
  </si>
  <si>
    <t>我是一枚佣兵，啦啦啦</t>
    <phoneticPr fontId="1" type="noConversion"/>
  </si>
  <si>
    <t>60,0</t>
    <phoneticPr fontId="1" type="noConversion"/>
  </si>
  <si>
    <t>80,-10</t>
    <phoneticPr fontId="1" type="noConversion"/>
  </si>
  <si>
    <t>140,0</t>
    <phoneticPr fontId="1" type="noConversion"/>
  </si>
  <si>
    <t>90,-10</t>
    <phoneticPr fontId="1" type="noConversion"/>
  </si>
  <si>
    <t>400;1</t>
    <phoneticPr fontId="1" type="noConversion"/>
  </si>
  <si>
    <t>95,-10</t>
    <phoneticPr fontId="1" type="noConversion"/>
  </si>
  <si>
    <t>85,0</t>
    <phoneticPr fontId="1" type="noConversion"/>
  </si>
  <si>
    <t>95,-20</t>
    <phoneticPr fontId="1" type="noConversion"/>
  </si>
  <si>
    <t>判宗宗主</t>
    <phoneticPr fontId="1" type="noConversion"/>
  </si>
  <si>
    <t>servantId</t>
  </si>
  <si>
    <t>awakenstar1</t>
  </si>
  <si>
    <t>effect1</t>
  </si>
  <si>
    <t>1;1;2000</t>
  </si>
  <si>
    <t/>
  </si>
  <si>
    <t>3;6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</si>
</sst>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B12" sqref="B12"/>
    </sheetView>
  </sheetViews>
  <sheetFormatPr defaultRowHeight="13.5" x14ac:dyDescent="0.15"/>
  <cols>
    <col min="2" max="2" width="10.5" bestFit="1" customWidth="1"/>
    <col min="3" max="3" width="14.125" bestFit="1" customWidth="1"/>
    <col min="4" max="4" width="9.5" bestFit="1" customWidth="1"/>
    <col min="5" max="5" width="14.125" bestFit="1" customWidth="1"/>
    <col min="6" max="6" width="8.5" bestFit="1" customWidth="1"/>
    <col min="7" max="7" width="14.125" bestFit="1" customWidth="1"/>
    <col min="8" max="8" width="8.5" bestFit="1" customWidth="1"/>
  </cols>
  <sheetData>
    <row r="1" spans="1:10" x14ac:dyDescent="0.15">
      <c r="A1" t="s">
        <v>143</v>
      </c>
      <c r="B1" t="s">
        <v>143</v>
      </c>
      <c r="C1" t="s">
        <v>143</v>
      </c>
      <c r="D1" t="s">
        <v>144</v>
      </c>
      <c r="E1" t="s">
        <v>143</v>
      </c>
      <c r="F1" t="s">
        <v>144</v>
      </c>
      <c r="G1" t="s">
        <v>143</v>
      </c>
      <c r="H1" t="s">
        <v>144</v>
      </c>
    </row>
    <row r="2" spans="1:10" x14ac:dyDescent="0.15">
      <c r="A2" s="1" t="s">
        <v>145</v>
      </c>
      <c r="B2" s="1" t="s">
        <v>175</v>
      </c>
      <c r="C2" t="s">
        <v>176</v>
      </c>
      <c r="D2" t="s">
        <v>177</v>
      </c>
      <c r="E2" t="s">
        <v>10</v>
      </c>
      <c r="F2" t="s">
        <v>12</v>
      </c>
      <c r="G2" t="s">
        <v>13</v>
      </c>
      <c r="H2" t="s">
        <v>14</v>
      </c>
    </row>
    <row r="3" spans="1:10" x14ac:dyDescent="0.15">
      <c r="A3" s="1">
        <v>1</v>
      </c>
      <c r="B3" s="1">
        <v>1</v>
      </c>
      <c r="C3" s="1">
        <v>3</v>
      </c>
      <c r="D3" s="1" t="s">
        <v>178</v>
      </c>
      <c r="E3" s="1">
        <v>6</v>
      </c>
      <c r="F3" s="1" t="s">
        <v>141</v>
      </c>
      <c r="G3" s="1" t="s">
        <v>179</v>
      </c>
      <c r="H3" s="1" t="s">
        <v>179</v>
      </c>
      <c r="J3" s="1"/>
    </row>
    <row r="4" spans="1:10" x14ac:dyDescent="0.15">
      <c r="A4" s="1">
        <v>5</v>
      </c>
      <c r="B4" s="1">
        <v>5</v>
      </c>
      <c r="C4" s="1">
        <v>3</v>
      </c>
      <c r="D4" s="1" t="s">
        <v>139</v>
      </c>
      <c r="E4" s="1">
        <v>6</v>
      </c>
      <c r="F4" s="1" t="s">
        <v>141</v>
      </c>
      <c r="G4" s="1" t="s">
        <v>179</v>
      </c>
      <c r="H4" s="1" t="s">
        <v>179</v>
      </c>
      <c r="J4" s="1"/>
    </row>
    <row r="5" spans="1:10" x14ac:dyDescent="0.15">
      <c r="A5" s="1">
        <v>6</v>
      </c>
      <c r="B5" s="1">
        <v>6</v>
      </c>
      <c r="C5" s="1">
        <v>3</v>
      </c>
      <c r="D5" s="1" t="s">
        <v>178</v>
      </c>
      <c r="E5" s="1">
        <v>6</v>
      </c>
      <c r="F5" s="1" t="s">
        <v>141</v>
      </c>
      <c r="G5" s="1" t="s">
        <v>179</v>
      </c>
      <c r="H5" s="1" t="s">
        <v>179</v>
      </c>
      <c r="J5" s="1"/>
    </row>
    <row r="6" spans="1:10" x14ac:dyDescent="0.15">
      <c r="A6" s="1">
        <v>8</v>
      </c>
      <c r="B6" s="1">
        <v>8</v>
      </c>
      <c r="C6" s="1">
        <v>2</v>
      </c>
      <c r="D6" s="1" t="s">
        <v>139</v>
      </c>
      <c r="E6" s="1">
        <v>5</v>
      </c>
      <c r="F6" s="1" t="s">
        <v>141</v>
      </c>
      <c r="G6" s="1">
        <v>7</v>
      </c>
      <c r="H6" s="1" t="s">
        <v>180</v>
      </c>
      <c r="J6" s="1"/>
    </row>
    <row r="7" spans="1:10" x14ac:dyDescent="0.15">
      <c r="A7" s="1">
        <v>9</v>
      </c>
      <c r="B7" s="1">
        <v>9</v>
      </c>
      <c r="C7" s="1">
        <v>2</v>
      </c>
      <c r="D7" s="1" t="s">
        <v>178</v>
      </c>
      <c r="E7" s="1">
        <v>5</v>
      </c>
      <c r="F7" s="1" t="s">
        <v>141</v>
      </c>
      <c r="G7" s="1">
        <v>7</v>
      </c>
      <c r="H7" s="1" t="s">
        <v>180</v>
      </c>
      <c r="J7" s="1"/>
    </row>
    <row r="8" spans="1:10" x14ac:dyDescent="0.15">
      <c r="A8" s="1">
        <v>10</v>
      </c>
      <c r="B8" s="1">
        <v>10</v>
      </c>
      <c r="C8" s="1">
        <v>2</v>
      </c>
      <c r="D8" s="1" t="s">
        <v>139</v>
      </c>
      <c r="E8" s="1">
        <v>5</v>
      </c>
      <c r="F8" s="1" t="s">
        <v>141</v>
      </c>
      <c r="G8" s="1">
        <v>7</v>
      </c>
      <c r="H8" s="1" t="s">
        <v>180</v>
      </c>
      <c r="J8" s="1"/>
    </row>
    <row r="9" spans="1:10" x14ac:dyDescent="0.15">
      <c r="A9" s="1">
        <v>11</v>
      </c>
      <c r="B9" s="1">
        <v>11</v>
      </c>
      <c r="C9" s="1">
        <v>2</v>
      </c>
      <c r="D9" s="1" t="s">
        <v>178</v>
      </c>
      <c r="E9" s="1">
        <v>5</v>
      </c>
      <c r="F9" s="1" t="s">
        <v>141</v>
      </c>
      <c r="G9" s="1">
        <v>7</v>
      </c>
      <c r="H9" s="1" t="s">
        <v>180</v>
      </c>
      <c r="J9" s="1"/>
    </row>
    <row r="10" spans="1:10" x14ac:dyDescent="0.15">
      <c r="A10" s="1">
        <v>13</v>
      </c>
      <c r="B10" s="1">
        <v>13</v>
      </c>
      <c r="C10" s="1">
        <v>2</v>
      </c>
      <c r="D10" s="1" t="s">
        <v>139</v>
      </c>
      <c r="E10" s="1">
        <v>5</v>
      </c>
      <c r="F10" s="1" t="s">
        <v>141</v>
      </c>
      <c r="G10" s="1">
        <v>7</v>
      </c>
      <c r="H10" s="1" t="s">
        <v>180</v>
      </c>
      <c r="J10" s="1"/>
    </row>
    <row r="11" spans="1:10" x14ac:dyDescent="0.15">
      <c r="A11" s="1">
        <v>14</v>
      </c>
      <c r="B11" s="1">
        <v>14</v>
      </c>
      <c r="C11" s="1">
        <v>2</v>
      </c>
      <c r="D11" s="1" t="s">
        <v>178</v>
      </c>
      <c r="E11" s="1">
        <v>5</v>
      </c>
      <c r="F11" s="1" t="s">
        <v>141</v>
      </c>
      <c r="G11" s="1">
        <v>7</v>
      </c>
      <c r="H11" s="1" t="s">
        <v>180</v>
      </c>
      <c r="J11" s="1"/>
    </row>
    <row r="12" spans="1:10" x14ac:dyDescent="0.15">
      <c r="A12" s="1">
        <v>17</v>
      </c>
      <c r="B12" s="1">
        <v>17</v>
      </c>
      <c r="C12" s="1">
        <v>2</v>
      </c>
      <c r="D12" s="1" t="s">
        <v>178</v>
      </c>
      <c r="E12" s="1">
        <v>5</v>
      </c>
      <c r="F12" s="1" t="s">
        <v>141</v>
      </c>
      <c r="G12" s="1">
        <v>7</v>
      </c>
      <c r="H12" s="1" t="s">
        <v>180</v>
      </c>
      <c r="J12" s="1"/>
    </row>
    <row r="13" spans="1:10" x14ac:dyDescent="0.15">
      <c r="A13" s="1">
        <v>18</v>
      </c>
      <c r="B13" s="1">
        <v>18</v>
      </c>
      <c r="C13" s="1">
        <v>3</v>
      </c>
      <c r="D13" s="1" t="s">
        <v>139</v>
      </c>
      <c r="E13" s="1">
        <v>6</v>
      </c>
      <c r="F13" s="1" t="s">
        <v>141</v>
      </c>
      <c r="G13" s="1" t="s">
        <v>179</v>
      </c>
      <c r="H13" s="1" t="s">
        <v>179</v>
      </c>
      <c r="J13" s="1"/>
    </row>
    <row r="14" spans="1:10" x14ac:dyDescent="0.15">
      <c r="A14" s="1">
        <v>19</v>
      </c>
      <c r="B14" s="1">
        <v>19</v>
      </c>
      <c r="C14" s="1">
        <v>3</v>
      </c>
      <c r="D14" s="1" t="s">
        <v>139</v>
      </c>
      <c r="E14" s="1">
        <v>6</v>
      </c>
      <c r="F14" s="1" t="s">
        <v>141</v>
      </c>
      <c r="G14" s="1" t="s">
        <v>179</v>
      </c>
      <c r="H14" s="1" t="s">
        <v>179</v>
      </c>
      <c r="J14" s="1"/>
    </row>
    <row r="15" spans="1:10" x14ac:dyDescent="0.15">
      <c r="A15" s="1">
        <v>20</v>
      </c>
      <c r="B15" s="1">
        <v>20</v>
      </c>
      <c r="C15" s="1">
        <v>3</v>
      </c>
      <c r="D15" s="1" t="s">
        <v>178</v>
      </c>
      <c r="E15" s="1">
        <v>6</v>
      </c>
      <c r="F15" s="1" t="s">
        <v>141</v>
      </c>
      <c r="G15" s="1" t="s">
        <v>179</v>
      </c>
      <c r="H15" s="1" t="s">
        <v>179</v>
      </c>
      <c r="J15" s="1"/>
    </row>
    <row r="16" spans="1:10" x14ac:dyDescent="0.15">
      <c r="A16" s="1">
        <v>21</v>
      </c>
      <c r="B16" s="1">
        <v>21</v>
      </c>
      <c r="C16" s="1">
        <v>3</v>
      </c>
      <c r="D16" s="1" t="s">
        <v>139</v>
      </c>
      <c r="E16" s="1">
        <v>6</v>
      </c>
      <c r="F16" s="1" t="s">
        <v>141</v>
      </c>
      <c r="G16" s="1" t="s">
        <v>179</v>
      </c>
      <c r="H16" s="1" t="s">
        <v>179</v>
      </c>
      <c r="J16" s="1"/>
    </row>
    <row r="17" spans="1:10" x14ac:dyDescent="0.15">
      <c r="A17" s="1">
        <v>22</v>
      </c>
      <c r="B17" s="1">
        <v>22</v>
      </c>
      <c r="C17" s="1">
        <v>3</v>
      </c>
      <c r="D17" s="1" t="s">
        <v>139</v>
      </c>
      <c r="E17" s="1">
        <v>6</v>
      </c>
      <c r="F17" s="1" t="s">
        <v>141</v>
      </c>
      <c r="G17" s="1" t="s">
        <v>179</v>
      </c>
      <c r="H17" s="1" t="s">
        <v>179</v>
      </c>
      <c r="J17" s="1"/>
    </row>
    <row r="18" spans="1:10" x14ac:dyDescent="0.15">
      <c r="A18" s="1">
        <v>24</v>
      </c>
      <c r="B18" s="1">
        <v>24</v>
      </c>
      <c r="C18" s="1">
        <v>3</v>
      </c>
      <c r="D18" s="1" t="s">
        <v>139</v>
      </c>
      <c r="E18" s="1">
        <v>6</v>
      </c>
      <c r="F18" s="1" t="s">
        <v>141</v>
      </c>
      <c r="G18" s="1" t="s">
        <v>179</v>
      </c>
      <c r="H18" s="1" t="s">
        <v>179</v>
      </c>
      <c r="J18" s="1"/>
    </row>
    <row r="19" spans="1:10" x14ac:dyDescent="0.15">
      <c r="A19" s="1">
        <v>26</v>
      </c>
      <c r="B19" s="1">
        <v>26</v>
      </c>
      <c r="C19" s="1">
        <v>3</v>
      </c>
      <c r="D19" s="1" t="s">
        <v>178</v>
      </c>
      <c r="E19" s="1">
        <v>6</v>
      </c>
      <c r="F19" s="1" t="s">
        <v>141</v>
      </c>
      <c r="G19" s="1" t="s">
        <v>179</v>
      </c>
      <c r="H19" s="1" t="s">
        <v>179</v>
      </c>
      <c r="J19" s="1"/>
    </row>
    <row r="20" spans="1:10" x14ac:dyDescent="0.15">
      <c r="A20" s="1">
        <v>27</v>
      </c>
      <c r="B20" s="1">
        <v>27</v>
      </c>
      <c r="C20" s="1">
        <v>3</v>
      </c>
      <c r="D20" s="1" t="s">
        <v>139</v>
      </c>
      <c r="E20" s="1">
        <v>6</v>
      </c>
      <c r="F20" s="1" t="s">
        <v>141</v>
      </c>
      <c r="G20" s="1" t="s">
        <v>179</v>
      </c>
      <c r="H20" s="1" t="s">
        <v>179</v>
      </c>
      <c r="J20" s="1"/>
    </row>
    <row r="21" spans="1:10" x14ac:dyDescent="0.15">
      <c r="A21" s="1">
        <v>28</v>
      </c>
      <c r="B21" s="1">
        <v>28</v>
      </c>
      <c r="C21" s="1">
        <v>3</v>
      </c>
      <c r="D21" s="1" t="s">
        <v>178</v>
      </c>
      <c r="E21" s="1">
        <v>6</v>
      </c>
      <c r="F21" s="1" t="s">
        <v>141</v>
      </c>
      <c r="G21" s="1" t="s">
        <v>179</v>
      </c>
      <c r="H21" s="1" t="s">
        <v>179</v>
      </c>
      <c r="J21" s="1"/>
    </row>
    <row r="22" spans="1:10" x14ac:dyDescent="0.15">
      <c r="A22" s="1">
        <v>29</v>
      </c>
      <c r="B22" s="1">
        <v>29</v>
      </c>
      <c r="C22" s="1">
        <v>3</v>
      </c>
      <c r="D22" s="1" t="s">
        <v>139</v>
      </c>
      <c r="E22" s="1">
        <v>6</v>
      </c>
      <c r="F22" s="1" t="s">
        <v>141</v>
      </c>
      <c r="G22" s="1" t="s">
        <v>179</v>
      </c>
      <c r="H22" s="1" t="s">
        <v>179</v>
      </c>
      <c r="J22" s="1"/>
    </row>
    <row r="23" spans="1:10" x14ac:dyDescent="0.15">
      <c r="A23" s="1">
        <v>30</v>
      </c>
      <c r="B23" s="1">
        <v>30</v>
      </c>
      <c r="C23" s="1">
        <v>3</v>
      </c>
      <c r="D23" s="1" t="s">
        <v>139</v>
      </c>
      <c r="E23" s="1">
        <v>6</v>
      </c>
      <c r="F23" s="1" t="s">
        <v>141</v>
      </c>
      <c r="G23" s="1" t="s">
        <v>179</v>
      </c>
      <c r="H23" s="1" t="s">
        <v>179</v>
      </c>
      <c r="J23" s="1"/>
    </row>
    <row r="24" spans="1:10" x14ac:dyDescent="0.15">
      <c r="A24" s="1">
        <v>31</v>
      </c>
      <c r="B24" s="1">
        <v>31</v>
      </c>
      <c r="C24" s="1">
        <v>3</v>
      </c>
      <c r="D24" s="1" t="s">
        <v>178</v>
      </c>
      <c r="E24" s="1">
        <v>6</v>
      </c>
      <c r="F24" s="1" t="s">
        <v>141</v>
      </c>
      <c r="G24" s="1" t="s">
        <v>179</v>
      </c>
      <c r="H24" s="1" t="s">
        <v>179</v>
      </c>
      <c r="J24" s="1"/>
    </row>
    <row r="25" spans="1:10" x14ac:dyDescent="0.15">
      <c r="A25" s="1">
        <v>32</v>
      </c>
      <c r="B25" s="1">
        <v>32</v>
      </c>
      <c r="C25" s="1">
        <v>3</v>
      </c>
      <c r="D25" s="1" t="s">
        <v>139</v>
      </c>
      <c r="E25" s="1">
        <v>6</v>
      </c>
      <c r="F25" s="1" t="s">
        <v>141</v>
      </c>
      <c r="G25" s="1" t="s">
        <v>179</v>
      </c>
      <c r="H25" s="1" t="s">
        <v>179</v>
      </c>
      <c r="J25" s="1"/>
    </row>
    <row r="26" spans="1:10" x14ac:dyDescent="0.15">
      <c r="A26" s="1">
        <v>33</v>
      </c>
      <c r="B26" s="1">
        <v>33</v>
      </c>
      <c r="C26" s="1">
        <v>3</v>
      </c>
      <c r="D26" s="1" t="s">
        <v>139</v>
      </c>
      <c r="E26" s="1">
        <v>6</v>
      </c>
      <c r="F26" s="1" t="s">
        <v>141</v>
      </c>
      <c r="G26" s="1" t="s">
        <v>179</v>
      </c>
      <c r="H26" s="1" t="s">
        <v>179</v>
      </c>
      <c r="J26" s="1"/>
    </row>
    <row r="27" spans="1:10" x14ac:dyDescent="0.15">
      <c r="A27" s="1">
        <v>36</v>
      </c>
      <c r="B27" s="1">
        <v>36</v>
      </c>
      <c r="C27" s="1">
        <v>3</v>
      </c>
      <c r="D27" s="1" t="s">
        <v>139</v>
      </c>
      <c r="E27" s="1">
        <v>6</v>
      </c>
      <c r="F27" s="1" t="s">
        <v>141</v>
      </c>
      <c r="G27" s="1" t="s">
        <v>179</v>
      </c>
      <c r="H27" s="1" t="s">
        <v>179</v>
      </c>
      <c r="J27" s="1"/>
    </row>
    <row r="28" spans="1:10" x14ac:dyDescent="0.15">
      <c r="A28" s="1">
        <v>39</v>
      </c>
      <c r="B28" s="1">
        <v>39</v>
      </c>
      <c r="C28" s="1">
        <v>3</v>
      </c>
      <c r="D28" s="1" t="s">
        <v>139</v>
      </c>
      <c r="E28" s="1">
        <v>6</v>
      </c>
      <c r="F28" s="1" t="s">
        <v>141</v>
      </c>
      <c r="G28" s="1" t="s">
        <v>179</v>
      </c>
      <c r="H28" s="1" t="s">
        <v>179</v>
      </c>
      <c r="J28" s="1"/>
    </row>
    <row r="29" spans="1:10" x14ac:dyDescent="0.15">
      <c r="A29" s="1">
        <v>40</v>
      </c>
      <c r="B29" s="1">
        <v>40</v>
      </c>
      <c r="C29" s="1">
        <v>3</v>
      </c>
      <c r="D29" s="1" t="s">
        <v>139</v>
      </c>
      <c r="E29" s="1">
        <v>6</v>
      </c>
      <c r="F29" s="1" t="s">
        <v>141</v>
      </c>
      <c r="G29" s="1" t="s">
        <v>179</v>
      </c>
      <c r="H29" s="1" t="s">
        <v>179</v>
      </c>
      <c r="J29" s="1"/>
    </row>
    <row r="30" spans="1:10" x14ac:dyDescent="0.15">
      <c r="A30" s="1">
        <v>41</v>
      </c>
      <c r="B30" s="1">
        <v>41</v>
      </c>
      <c r="C30" s="1">
        <v>3</v>
      </c>
      <c r="D30" s="1" t="s">
        <v>139</v>
      </c>
      <c r="E30" s="1">
        <v>6</v>
      </c>
      <c r="F30" s="1" t="s">
        <v>141</v>
      </c>
      <c r="G30" s="1"/>
      <c r="H30" s="1"/>
      <c r="J30" s="1"/>
    </row>
    <row r="31" spans="1:10" x14ac:dyDescent="0.15">
      <c r="A31" s="1">
        <v>42</v>
      </c>
      <c r="B31" s="1">
        <v>42</v>
      </c>
      <c r="C31" s="1">
        <v>3</v>
      </c>
      <c r="D31" s="1" t="s">
        <v>139</v>
      </c>
      <c r="E31" s="1">
        <v>6</v>
      </c>
      <c r="F31" s="1" t="s">
        <v>141</v>
      </c>
      <c r="G31" s="1" t="s">
        <v>179</v>
      </c>
      <c r="H31" s="1" t="s">
        <v>179</v>
      </c>
      <c r="J31" s="1"/>
    </row>
    <row r="32" spans="1:10" x14ac:dyDescent="0.15">
      <c r="A32" s="1">
        <v>45</v>
      </c>
      <c r="B32" s="1">
        <v>45</v>
      </c>
      <c r="C32" s="1">
        <v>2</v>
      </c>
      <c r="D32" s="1" t="s">
        <v>139</v>
      </c>
      <c r="E32" s="1">
        <v>5</v>
      </c>
      <c r="F32" s="1" t="s">
        <v>141</v>
      </c>
      <c r="G32" s="1">
        <v>7</v>
      </c>
      <c r="H32" s="1" t="s">
        <v>180</v>
      </c>
      <c r="J32" s="1"/>
    </row>
    <row r="33" spans="1:10" x14ac:dyDescent="0.15">
      <c r="A33" s="1">
        <v>46</v>
      </c>
      <c r="B33" s="1">
        <v>46</v>
      </c>
      <c r="C33" s="1">
        <v>2</v>
      </c>
      <c r="D33" s="1" t="s">
        <v>139</v>
      </c>
      <c r="E33" s="1">
        <v>5</v>
      </c>
      <c r="F33" s="1" t="s">
        <v>141</v>
      </c>
      <c r="G33" s="1">
        <v>7</v>
      </c>
      <c r="H33" s="1" t="s">
        <v>180</v>
      </c>
      <c r="J33" s="1"/>
    </row>
    <row r="34" spans="1:10" x14ac:dyDescent="0.15">
      <c r="A34" s="1">
        <v>47</v>
      </c>
      <c r="B34" s="1">
        <v>47</v>
      </c>
      <c r="C34" s="1">
        <v>3</v>
      </c>
      <c r="D34" s="1" t="s">
        <v>139</v>
      </c>
      <c r="E34" s="1">
        <v>6</v>
      </c>
      <c r="F34" s="1" t="s">
        <v>141</v>
      </c>
      <c r="G34" s="1" t="s">
        <v>179</v>
      </c>
      <c r="H34" s="1" t="s">
        <v>179</v>
      </c>
      <c r="J34" s="1"/>
    </row>
    <row r="35" spans="1:10" x14ac:dyDescent="0.15">
      <c r="A35" s="1">
        <v>48</v>
      </c>
      <c r="B35" s="1">
        <v>48</v>
      </c>
      <c r="C35" s="1">
        <v>3</v>
      </c>
      <c r="D35" s="1" t="s">
        <v>139</v>
      </c>
      <c r="E35" s="1">
        <v>6</v>
      </c>
      <c r="F35" s="1" t="s">
        <v>141</v>
      </c>
      <c r="G35" s="1" t="s">
        <v>179</v>
      </c>
      <c r="H35" s="1" t="s">
        <v>179</v>
      </c>
      <c r="J35" s="1"/>
    </row>
    <row r="36" spans="1:10" x14ac:dyDescent="0.15">
      <c r="A36" s="1">
        <v>49</v>
      </c>
      <c r="B36" s="1">
        <v>49</v>
      </c>
      <c r="C36" s="1">
        <v>3</v>
      </c>
      <c r="D36" s="1" t="s">
        <v>139</v>
      </c>
      <c r="E36" s="1">
        <v>6</v>
      </c>
      <c r="F36" s="1" t="s">
        <v>141</v>
      </c>
      <c r="G36" s="1" t="s">
        <v>179</v>
      </c>
      <c r="H36" s="1" t="s">
        <v>179</v>
      </c>
      <c r="J36" s="1"/>
    </row>
    <row r="37" spans="1:10" x14ac:dyDescent="0.15">
      <c r="A37" s="1">
        <v>50</v>
      </c>
      <c r="B37" s="1">
        <v>50</v>
      </c>
      <c r="C37" s="1">
        <v>3</v>
      </c>
      <c r="D37" s="1" t="s">
        <v>139</v>
      </c>
      <c r="E37" s="1">
        <v>6</v>
      </c>
      <c r="F37" s="1" t="s">
        <v>141</v>
      </c>
      <c r="G37" s="1" t="s">
        <v>179</v>
      </c>
      <c r="H37" s="1" t="s">
        <v>179</v>
      </c>
      <c r="J37" s="1"/>
    </row>
    <row r="38" spans="1:10" x14ac:dyDescent="0.15">
      <c r="A38" s="1">
        <v>53</v>
      </c>
      <c r="B38" s="1">
        <v>53</v>
      </c>
      <c r="C38" s="1">
        <v>2</v>
      </c>
      <c r="D38" s="1" t="s">
        <v>139</v>
      </c>
      <c r="E38" s="1">
        <v>5</v>
      </c>
      <c r="F38" s="1" t="s">
        <v>141</v>
      </c>
      <c r="G38" s="1">
        <v>7</v>
      </c>
      <c r="H38" s="1" t="s">
        <v>180</v>
      </c>
      <c r="J38" s="1"/>
    </row>
    <row r="39" spans="1:10" x14ac:dyDescent="0.15">
      <c r="A39" s="1">
        <v>56</v>
      </c>
      <c r="B39" s="1">
        <v>56</v>
      </c>
      <c r="C39" s="1">
        <v>3</v>
      </c>
      <c r="D39" s="1" t="s">
        <v>139</v>
      </c>
      <c r="E39" s="1">
        <v>6</v>
      </c>
      <c r="F39" s="1" t="s">
        <v>141</v>
      </c>
      <c r="G39" s="1" t="s">
        <v>179</v>
      </c>
      <c r="H39" s="1" t="s">
        <v>179</v>
      </c>
      <c r="J39" s="1"/>
    </row>
    <row r="40" spans="1:10" x14ac:dyDescent="0.15">
      <c r="A40" s="1">
        <v>58</v>
      </c>
      <c r="B40" s="1">
        <v>58</v>
      </c>
      <c r="C40" s="1">
        <v>3</v>
      </c>
      <c r="D40" s="1" t="s">
        <v>139</v>
      </c>
      <c r="E40" s="1">
        <v>6</v>
      </c>
      <c r="F40" s="1" t="s">
        <v>141</v>
      </c>
      <c r="G40" s="1" t="s">
        <v>179</v>
      </c>
      <c r="H40" s="1" t="s">
        <v>179</v>
      </c>
      <c r="J40" s="1"/>
    </row>
    <row r="41" spans="1:10" x14ac:dyDescent="0.15">
      <c r="A41" s="1">
        <v>62</v>
      </c>
      <c r="B41" s="1">
        <v>62</v>
      </c>
      <c r="C41" s="1">
        <v>3</v>
      </c>
      <c r="D41" s="1" t="s">
        <v>139</v>
      </c>
      <c r="E41" s="1">
        <v>6</v>
      </c>
      <c r="F41" s="1" t="s">
        <v>141</v>
      </c>
      <c r="G41" s="1" t="s">
        <v>179</v>
      </c>
      <c r="H41" s="1" t="s">
        <v>179</v>
      </c>
    </row>
    <row r="42" spans="1:10" x14ac:dyDescent="0.15">
      <c r="A42" s="1">
        <v>63</v>
      </c>
      <c r="B42" s="1">
        <v>63</v>
      </c>
      <c r="C42" s="1">
        <v>2</v>
      </c>
      <c r="D42" s="1" t="s">
        <v>139</v>
      </c>
      <c r="E42" s="1">
        <v>5</v>
      </c>
      <c r="F42" s="1" t="s">
        <v>141</v>
      </c>
      <c r="G42" s="1">
        <v>7</v>
      </c>
      <c r="H42" s="1" t="s">
        <v>180</v>
      </c>
    </row>
    <row r="43" spans="1:10" x14ac:dyDescent="0.15">
      <c r="A43" s="1"/>
      <c r="B43" s="1"/>
      <c r="C43" s="1"/>
      <c r="D43" s="1"/>
      <c r="E43" s="1"/>
      <c r="F43" s="1"/>
      <c r="G43" s="1"/>
      <c r="H43" s="1"/>
    </row>
    <row r="44" spans="1:10" x14ac:dyDescent="0.15">
      <c r="A44" s="1"/>
      <c r="B44" s="1"/>
      <c r="C44" s="1"/>
      <c r="D44" s="1"/>
      <c r="E44" s="1"/>
      <c r="F44" s="1"/>
      <c r="G44" s="1"/>
      <c r="H44" s="1"/>
    </row>
    <row r="45" spans="1:10" x14ac:dyDescent="0.15">
      <c r="A45" s="1"/>
      <c r="B45" s="1"/>
      <c r="C45" s="1"/>
      <c r="D45" s="1"/>
      <c r="E45" s="1"/>
      <c r="F45" s="1"/>
      <c r="G45" s="1"/>
      <c r="H45" s="1"/>
    </row>
    <row r="46" spans="1:10" x14ac:dyDescent="0.15">
      <c r="A46" s="1"/>
      <c r="B46" s="1"/>
      <c r="C46" s="1"/>
      <c r="D46" s="1"/>
      <c r="E46" s="1"/>
      <c r="F46" s="1"/>
      <c r="G46" s="1"/>
      <c r="H46" s="1"/>
    </row>
    <row r="47" spans="1:10" x14ac:dyDescent="0.15">
      <c r="A47" s="1"/>
      <c r="B47" s="1"/>
      <c r="C47" s="1"/>
      <c r="D47" s="1"/>
      <c r="E47" s="1"/>
      <c r="F47" s="1"/>
      <c r="G47" s="1"/>
      <c r="H47" s="1"/>
    </row>
    <row r="48" spans="1:10" x14ac:dyDescent="0.15">
      <c r="A48" s="1"/>
      <c r="B48" s="1"/>
      <c r="C48" s="1"/>
      <c r="D48" s="1"/>
      <c r="E48" s="1"/>
      <c r="F48" s="1"/>
      <c r="G48" s="1"/>
      <c r="H48" s="1"/>
    </row>
    <row r="49" spans="1:8" x14ac:dyDescent="0.15">
      <c r="A49" s="1"/>
      <c r="B49" s="1"/>
      <c r="C49" s="1"/>
      <c r="D49" s="1"/>
      <c r="E49" s="1"/>
      <c r="F49" s="1"/>
      <c r="G49" s="1"/>
      <c r="H49" s="1"/>
    </row>
    <row r="50" spans="1:8" x14ac:dyDescent="0.15">
      <c r="A50" s="1"/>
      <c r="B50" s="1"/>
      <c r="C50" s="1"/>
      <c r="D50" s="1"/>
      <c r="E50" s="1"/>
      <c r="F50" s="1"/>
      <c r="G50" s="1"/>
      <c r="H50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E8" sqref="E8"/>
    </sheetView>
  </sheetViews>
  <sheetFormatPr defaultRowHeight="13.5" x14ac:dyDescent="0.15"/>
  <cols>
    <col min="3" max="3" width="14.125" bestFit="1" customWidth="1"/>
    <col min="5" max="5" width="14.125" bestFit="1" customWidth="1"/>
    <col min="6" max="6" width="10.25" bestFit="1" customWidth="1"/>
    <col min="7" max="7" width="14.125" bestFit="1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 s="1">
        <v>1</v>
      </c>
      <c r="B2" s="1">
        <v>1</v>
      </c>
      <c r="C2" s="1">
        <v>2</v>
      </c>
      <c r="D2" s="1"/>
      <c r="E2" s="1">
        <v>5</v>
      </c>
      <c r="F2" s="1"/>
      <c r="G2" s="1">
        <v>7</v>
      </c>
      <c r="H2" s="1"/>
    </row>
    <row r="3" spans="1:8" x14ac:dyDescent="0.15">
      <c r="A3" s="1">
        <v>2</v>
      </c>
      <c r="B3" s="1">
        <v>2</v>
      </c>
      <c r="C3" s="1">
        <v>3</v>
      </c>
      <c r="D3" s="1"/>
      <c r="E3" s="1">
        <v>6</v>
      </c>
      <c r="F3" s="1"/>
      <c r="G3" s="1"/>
      <c r="H3" s="1"/>
    </row>
    <row r="4" spans="1:8" x14ac:dyDescent="0.15">
      <c r="A4" s="1">
        <v>3</v>
      </c>
      <c r="B4" s="1">
        <v>3</v>
      </c>
      <c r="C4" s="1"/>
      <c r="D4" s="1"/>
      <c r="E4" s="1"/>
      <c r="F4" s="1"/>
      <c r="G4" s="1"/>
      <c r="H4" s="1"/>
    </row>
    <row r="5" spans="1:8" x14ac:dyDescent="0.15">
      <c r="A5" s="1"/>
      <c r="B5" s="1"/>
      <c r="C5" s="1"/>
      <c r="D5" s="1" t="s">
        <v>16</v>
      </c>
      <c r="E5" s="1"/>
      <c r="F5" s="1" t="s">
        <v>18</v>
      </c>
      <c r="G5" s="1"/>
      <c r="H5" s="1"/>
    </row>
    <row r="6" spans="1:8" x14ac:dyDescent="0.15">
      <c r="A6" s="1"/>
      <c r="B6" s="1"/>
      <c r="C6" s="1"/>
      <c r="D6" s="1">
        <v>1</v>
      </c>
      <c r="E6" s="1" t="s">
        <v>17</v>
      </c>
      <c r="F6" s="1" t="s">
        <v>24</v>
      </c>
      <c r="G6" s="1" t="s">
        <v>23</v>
      </c>
      <c r="H6" s="1"/>
    </row>
    <row r="7" spans="1:8" x14ac:dyDescent="0.15">
      <c r="A7" s="1"/>
      <c r="B7" s="1"/>
      <c r="C7" s="1"/>
      <c r="D7" s="1">
        <v>2</v>
      </c>
      <c r="E7" s="1" t="s">
        <v>21</v>
      </c>
      <c r="F7" s="1" t="s">
        <v>28</v>
      </c>
      <c r="G7" s="1" t="s">
        <v>22</v>
      </c>
      <c r="H7" s="1"/>
    </row>
    <row r="8" spans="1:8" x14ac:dyDescent="0.15">
      <c r="A8" s="1"/>
      <c r="B8" s="1"/>
      <c r="C8" s="1"/>
      <c r="D8" s="1">
        <v>3</v>
      </c>
      <c r="E8" s="1" t="s">
        <v>19</v>
      </c>
      <c r="F8" s="1" t="s">
        <v>27</v>
      </c>
      <c r="G8" s="1" t="s">
        <v>20</v>
      </c>
      <c r="H8" s="1"/>
    </row>
    <row r="9" spans="1:8" x14ac:dyDescent="0.15">
      <c r="A9" s="1"/>
      <c r="B9" s="1"/>
      <c r="C9" s="1"/>
    </row>
    <row r="10" spans="1:8" x14ac:dyDescent="0.15">
      <c r="A10" s="1"/>
      <c r="B10" s="1"/>
      <c r="C10" s="1"/>
      <c r="D10" s="1"/>
      <c r="E10" s="1"/>
      <c r="F10" s="1"/>
      <c r="G10" s="1"/>
      <c r="H10" s="1"/>
    </row>
    <row r="11" spans="1:8" x14ac:dyDescent="0.15">
      <c r="A11" s="1"/>
      <c r="B11" s="1"/>
      <c r="C11" s="1"/>
      <c r="D11" s="1"/>
      <c r="E11" s="1"/>
      <c r="F11" s="1"/>
      <c r="G11" s="1"/>
      <c r="H11" s="1"/>
    </row>
    <row r="12" spans="1:8" x14ac:dyDescent="0.15">
      <c r="A12" s="1"/>
      <c r="B12" s="1"/>
      <c r="C12" s="1"/>
      <c r="D12" s="1"/>
      <c r="E12" s="1"/>
      <c r="F12" s="1"/>
      <c r="G12" s="1"/>
      <c r="H12" s="1"/>
    </row>
    <row r="13" spans="1:8" x14ac:dyDescent="0.15">
      <c r="A13" s="1"/>
      <c r="B13" s="1"/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1"/>
      <c r="B15" s="1"/>
      <c r="C15" s="1"/>
      <c r="D15" s="1"/>
      <c r="E15" s="1"/>
      <c r="F15" s="1"/>
      <c r="G15" s="1"/>
      <c r="H15" s="1"/>
    </row>
    <row r="16" spans="1:8" x14ac:dyDescent="0.15">
      <c r="A16" s="1"/>
      <c r="B16" s="1"/>
      <c r="C16" s="1"/>
      <c r="D16" s="1"/>
      <c r="E16" s="1"/>
      <c r="F16" s="1"/>
      <c r="G16" s="1"/>
      <c r="H16" s="1"/>
    </row>
    <row r="17" spans="1:8" x14ac:dyDescent="0.15">
      <c r="A17" s="1"/>
      <c r="B17" s="1"/>
      <c r="C17" s="1"/>
      <c r="D17" s="1"/>
      <c r="E17" s="1"/>
      <c r="F17" s="1"/>
      <c r="G17" s="1"/>
      <c r="H17" s="1"/>
    </row>
    <row r="18" spans="1:8" x14ac:dyDescent="0.15">
      <c r="A18" s="1"/>
      <c r="B18" s="1"/>
      <c r="C18" s="1"/>
      <c r="D18" s="1"/>
      <c r="E18" s="1"/>
      <c r="F18" s="1"/>
      <c r="G18" s="1"/>
      <c r="H18" s="1"/>
    </row>
    <row r="19" spans="1:8" x14ac:dyDescent="0.15">
      <c r="A19" s="1"/>
      <c r="B19" s="1"/>
      <c r="C19" s="1"/>
      <c r="D19" s="1"/>
      <c r="E19" s="1"/>
      <c r="F19" s="1"/>
      <c r="G19" s="1"/>
      <c r="H19" s="1"/>
    </row>
    <row r="20" spans="1:8" x14ac:dyDescent="0.15">
      <c r="A20" s="1"/>
      <c r="B20" s="1"/>
      <c r="C20" s="1"/>
      <c r="D20" s="1"/>
      <c r="E20" s="1"/>
      <c r="F20" s="1"/>
      <c r="G20" s="1"/>
      <c r="H20" s="1"/>
    </row>
    <row r="21" spans="1:8" x14ac:dyDescent="0.15">
      <c r="A21" s="1"/>
      <c r="B21" s="1"/>
      <c r="C21" s="1"/>
      <c r="D21" s="1"/>
      <c r="E21" s="1"/>
      <c r="F21" s="1"/>
      <c r="G21" s="1"/>
      <c r="H21" s="1"/>
    </row>
    <row r="22" spans="1:8" x14ac:dyDescent="0.15">
      <c r="A22" s="1"/>
      <c r="B22" s="1"/>
      <c r="C22" s="1"/>
      <c r="D22" s="1"/>
      <c r="E22" s="1"/>
      <c r="F22" s="1"/>
      <c r="G22" s="1"/>
      <c r="H22" s="1"/>
    </row>
    <row r="23" spans="1:8" x14ac:dyDescent="0.15">
      <c r="A23" s="1"/>
      <c r="B23" s="1"/>
      <c r="C23" s="1"/>
      <c r="D23" s="1"/>
      <c r="E23" s="1"/>
      <c r="F23" s="1"/>
      <c r="G23" s="1"/>
      <c r="H23" s="1"/>
    </row>
    <row r="24" spans="1:8" x14ac:dyDescent="0.15">
      <c r="A24" s="1"/>
      <c r="B24" s="1"/>
      <c r="C24" s="1"/>
      <c r="D24" s="1"/>
      <c r="E24" s="1"/>
      <c r="F24" s="1"/>
      <c r="G24" s="1"/>
      <c r="H24" s="1"/>
    </row>
    <row r="25" spans="1:8" x14ac:dyDescent="0.15">
      <c r="A25" s="1"/>
      <c r="B25" s="1"/>
      <c r="C25" s="1"/>
      <c r="D25" s="1"/>
      <c r="E25" s="1"/>
      <c r="F25" s="1"/>
      <c r="G25" s="1"/>
      <c r="H25" s="1"/>
    </row>
    <row r="26" spans="1:8" x14ac:dyDescent="0.15">
      <c r="A26" s="1"/>
      <c r="B26" s="1"/>
      <c r="C26" s="1"/>
      <c r="D26" s="1"/>
      <c r="E26" s="1"/>
      <c r="F26" s="1"/>
      <c r="G26" s="1"/>
      <c r="H26" s="1"/>
    </row>
    <row r="27" spans="1:8" x14ac:dyDescent="0.15">
      <c r="A27" s="1"/>
      <c r="B27" s="1"/>
      <c r="C27" s="1"/>
      <c r="D27" s="1"/>
      <c r="E27" s="1"/>
      <c r="F27" s="1"/>
      <c r="G27" s="1"/>
      <c r="H27" s="1"/>
    </row>
    <row r="28" spans="1:8" x14ac:dyDescent="0.15">
      <c r="A28" s="1"/>
      <c r="B28" s="1"/>
      <c r="C28" s="1"/>
      <c r="D28" s="1"/>
      <c r="E28" s="1"/>
      <c r="F28" s="1"/>
      <c r="G28" s="1"/>
      <c r="H28" s="1"/>
    </row>
    <row r="29" spans="1:8" x14ac:dyDescent="0.15">
      <c r="A29" s="1"/>
      <c r="B29" s="1"/>
      <c r="C29" s="1"/>
      <c r="D29" s="1"/>
      <c r="E29" s="1"/>
      <c r="F29" s="1"/>
      <c r="G29" s="1"/>
      <c r="H29" s="1"/>
    </row>
    <row r="30" spans="1:8" x14ac:dyDescent="0.15">
      <c r="A30" s="1"/>
      <c r="B30" s="1"/>
      <c r="C30" s="1"/>
      <c r="D30" s="1"/>
      <c r="E30" s="1"/>
      <c r="F30" s="1"/>
      <c r="G30" s="1"/>
      <c r="H30" s="1"/>
    </row>
    <row r="31" spans="1:8" x14ac:dyDescent="0.15">
      <c r="A31" s="1"/>
      <c r="B31" s="1"/>
      <c r="C31" s="1"/>
      <c r="D31" s="1"/>
      <c r="E31" s="1"/>
      <c r="F31" s="1"/>
      <c r="G31" s="1"/>
      <c r="H31" s="1"/>
    </row>
    <row r="32" spans="1:8" x14ac:dyDescent="0.15">
      <c r="A32" s="1"/>
      <c r="B32" s="1"/>
      <c r="C32" s="1"/>
      <c r="D32" s="1"/>
      <c r="E32" s="1"/>
      <c r="F32" s="1"/>
      <c r="G32" s="1"/>
      <c r="H32" s="1"/>
    </row>
    <row r="33" spans="1:8" x14ac:dyDescent="0.15">
      <c r="A33" s="1"/>
      <c r="B33" s="1"/>
      <c r="C33" s="1"/>
      <c r="D33" s="1"/>
      <c r="E33" s="1"/>
      <c r="F33" s="1"/>
      <c r="G33" s="1"/>
      <c r="H33" s="1"/>
    </row>
    <row r="34" spans="1:8" x14ac:dyDescent="0.15">
      <c r="A34" s="1"/>
      <c r="B34" s="1"/>
      <c r="C34" s="1"/>
      <c r="D34" s="1"/>
      <c r="E34" s="1"/>
      <c r="F34" s="1"/>
      <c r="G34" s="1"/>
      <c r="H34" s="1"/>
    </row>
    <row r="35" spans="1:8" x14ac:dyDescent="0.15">
      <c r="A35" s="1"/>
      <c r="B35" s="1"/>
      <c r="C35" s="1"/>
      <c r="D35" s="1"/>
      <c r="E35" s="1"/>
      <c r="F35" s="1"/>
      <c r="G35" s="1"/>
      <c r="H35" s="1"/>
    </row>
    <row r="36" spans="1:8" x14ac:dyDescent="0.15">
      <c r="A36" s="1"/>
      <c r="B36" s="1"/>
      <c r="C36" s="1"/>
      <c r="D36" s="1"/>
      <c r="E36" s="1"/>
      <c r="F36" s="1"/>
      <c r="G36" s="1"/>
      <c r="H36" s="1"/>
    </row>
    <row r="37" spans="1:8" x14ac:dyDescent="0.15">
      <c r="A37" s="1"/>
      <c r="B37" s="1"/>
      <c r="C37" s="1"/>
      <c r="D37" s="1"/>
      <c r="E37" s="1"/>
      <c r="F37" s="1"/>
      <c r="G37" s="1"/>
      <c r="H37" s="1"/>
    </row>
    <row r="38" spans="1:8" x14ac:dyDescent="0.15">
      <c r="A38" s="1"/>
      <c r="B38" s="1"/>
      <c r="C38" s="1"/>
      <c r="D38" s="1"/>
      <c r="E38" s="1"/>
      <c r="F38" s="1"/>
      <c r="G38" s="1"/>
      <c r="H38" s="1"/>
    </row>
    <row r="39" spans="1:8" x14ac:dyDescent="0.15">
      <c r="A39" s="1"/>
      <c r="B39" s="1"/>
      <c r="C39" s="1"/>
      <c r="D39" s="1"/>
      <c r="E39" s="1"/>
      <c r="F39" s="1"/>
      <c r="G39" s="1"/>
      <c r="H39" s="1"/>
    </row>
    <row r="40" spans="1:8" x14ac:dyDescent="0.15">
      <c r="A40" s="1"/>
      <c r="B40" s="1"/>
      <c r="C40" s="1"/>
      <c r="D40" s="1"/>
      <c r="E40" s="1"/>
      <c r="F40" s="1"/>
      <c r="G40" s="1"/>
      <c r="H40" s="1"/>
    </row>
    <row r="41" spans="1:8" x14ac:dyDescent="0.15">
      <c r="A41" s="1"/>
      <c r="B41" s="1"/>
      <c r="C41" s="1"/>
      <c r="D41" s="1"/>
      <c r="E41" s="1"/>
      <c r="F41" s="1"/>
      <c r="G41" s="1"/>
      <c r="H41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F3" sqref="F3"/>
    </sheetView>
  </sheetViews>
  <sheetFormatPr defaultRowHeight="13.5" x14ac:dyDescent="0.15"/>
  <sheetData>
    <row r="1" spans="1:8" x14ac:dyDescent="0.15">
      <c r="A1" t="s">
        <v>8</v>
      </c>
      <c r="B1" t="s">
        <v>8</v>
      </c>
      <c r="C1" t="s">
        <v>8</v>
      </c>
      <c r="D1" t="s">
        <v>29</v>
      </c>
      <c r="E1" t="s">
        <v>8</v>
      </c>
      <c r="F1" t="s">
        <v>29</v>
      </c>
      <c r="G1" t="s">
        <v>8</v>
      </c>
      <c r="H1" t="s">
        <v>29</v>
      </c>
    </row>
    <row r="2" spans="1:8" x14ac:dyDescent="0.15">
      <c r="A2" s="1" t="s">
        <v>0</v>
      </c>
      <c r="B2" s="1" t="s">
        <v>15</v>
      </c>
      <c r="C2" t="s">
        <v>9</v>
      </c>
      <c r="D2" t="s">
        <v>11</v>
      </c>
      <c r="E2" t="s">
        <v>10</v>
      </c>
      <c r="F2" t="s">
        <v>12</v>
      </c>
      <c r="G2" t="s">
        <v>13</v>
      </c>
      <c r="H2" t="s">
        <v>14</v>
      </c>
    </row>
    <row r="3" spans="1:8" x14ac:dyDescent="0.15">
      <c r="A3" s="1">
        <v>1</v>
      </c>
      <c r="B3" s="1">
        <v>1</v>
      </c>
      <c r="C3" s="1">
        <f>IF(VLOOKUP(B3,佣兵表!$A:$F,6,0)&gt;3,2,3)</f>
        <v>3</v>
      </c>
      <c r="D3" s="1" t="s">
        <v>25</v>
      </c>
      <c r="E3" s="1">
        <f>IF(C3=2,5,6)</f>
        <v>6</v>
      </c>
      <c r="F3" s="1" t="s">
        <v>30</v>
      </c>
      <c r="G3" s="1" t="str">
        <f>IF(C3=2,7,"")</f>
        <v/>
      </c>
      <c r="H3" s="1" t="str">
        <f>IF(C3=2,"3;6","")</f>
        <v/>
      </c>
    </row>
    <row r="4" spans="1:8" x14ac:dyDescent="0.15">
      <c r="A4" s="1">
        <v>5</v>
      </c>
      <c r="B4" s="1">
        <v>5</v>
      </c>
      <c r="C4" s="1">
        <f>IF(VLOOKUP(B4,佣兵表!$A:$F,6,0)&gt;3,2,3)</f>
        <v>3</v>
      </c>
      <c r="D4" s="1" t="s">
        <v>26</v>
      </c>
      <c r="E4" s="1">
        <f t="shared" ref="E4:E41" si="0">IF(C4=2,5,6)</f>
        <v>6</v>
      </c>
      <c r="F4" s="1" t="s">
        <v>30</v>
      </c>
      <c r="G4" s="1" t="str">
        <f t="shared" ref="G4:G41" si="1">IF(C4=2,7,"")</f>
        <v/>
      </c>
      <c r="H4" s="1" t="str">
        <f>IF(C4=2,"3;6","")</f>
        <v/>
      </c>
    </row>
    <row r="5" spans="1:8" x14ac:dyDescent="0.15">
      <c r="A5" s="1">
        <v>6</v>
      </c>
      <c r="B5" s="1">
        <v>6</v>
      </c>
      <c r="C5" s="1">
        <f>IF(VLOOKUP(B5,佣兵表!$A:$F,6,0)&gt;3,2,3)</f>
        <v>3</v>
      </c>
      <c r="D5" s="1" t="s">
        <v>25</v>
      </c>
      <c r="E5" s="1">
        <f t="shared" si="0"/>
        <v>6</v>
      </c>
      <c r="F5" s="1" t="s">
        <v>30</v>
      </c>
      <c r="G5" s="1" t="str">
        <f t="shared" si="1"/>
        <v/>
      </c>
      <c r="H5" s="1" t="str">
        <f t="shared" ref="H5:H41" si="2">IF(C5=2,"3;6","")</f>
        <v/>
      </c>
    </row>
    <row r="6" spans="1:8" x14ac:dyDescent="0.15">
      <c r="A6" s="1">
        <v>8</v>
      </c>
      <c r="B6" s="1">
        <v>8</v>
      </c>
      <c r="C6" s="1">
        <f>IF(VLOOKUP(B6,佣兵表!$A:$F,6,0)&gt;3,2,3)</f>
        <v>2</v>
      </c>
      <c r="D6" s="1" t="s">
        <v>26</v>
      </c>
      <c r="E6" s="1">
        <f t="shared" si="0"/>
        <v>5</v>
      </c>
      <c r="F6" s="1" t="s">
        <v>30</v>
      </c>
      <c r="G6" s="1">
        <f t="shared" si="1"/>
        <v>7</v>
      </c>
      <c r="H6" s="1" t="str">
        <f t="shared" si="2"/>
        <v>3;6</v>
      </c>
    </row>
    <row r="7" spans="1:8" x14ac:dyDescent="0.15">
      <c r="A7" s="1">
        <v>9</v>
      </c>
      <c r="B7" s="1">
        <v>9</v>
      </c>
      <c r="C7" s="1">
        <f>IF(VLOOKUP(B7,佣兵表!$A:$F,6,0)&gt;3,2,3)</f>
        <v>2</v>
      </c>
      <c r="D7" s="1" t="s">
        <v>25</v>
      </c>
      <c r="E7" s="1">
        <f t="shared" si="0"/>
        <v>5</v>
      </c>
      <c r="F7" s="1" t="s">
        <v>30</v>
      </c>
      <c r="G7" s="1">
        <f t="shared" si="1"/>
        <v>7</v>
      </c>
      <c r="H7" s="1" t="str">
        <f t="shared" si="2"/>
        <v>3;6</v>
      </c>
    </row>
    <row r="8" spans="1:8" x14ac:dyDescent="0.15">
      <c r="A8" s="1">
        <v>10</v>
      </c>
      <c r="B8" s="1">
        <v>10</v>
      </c>
      <c r="C8" s="1">
        <f>IF(VLOOKUP(B8,佣兵表!$A:$F,6,0)&gt;3,2,3)</f>
        <v>2</v>
      </c>
      <c r="D8" s="1" t="s">
        <v>26</v>
      </c>
      <c r="E8" s="1">
        <f t="shared" si="0"/>
        <v>5</v>
      </c>
      <c r="F8" s="1" t="s">
        <v>30</v>
      </c>
      <c r="G8" s="1">
        <f t="shared" si="1"/>
        <v>7</v>
      </c>
      <c r="H8" s="1" t="str">
        <f t="shared" si="2"/>
        <v>3;6</v>
      </c>
    </row>
    <row r="9" spans="1:8" x14ac:dyDescent="0.15">
      <c r="A9" s="1">
        <v>11</v>
      </c>
      <c r="B9" s="1">
        <v>11</v>
      </c>
      <c r="C9" s="1">
        <f>IF(VLOOKUP(B9,佣兵表!$A:$F,6,0)&gt;3,2,3)</f>
        <v>2</v>
      </c>
      <c r="D9" s="1" t="s">
        <v>25</v>
      </c>
      <c r="E9" s="1">
        <f t="shared" si="0"/>
        <v>5</v>
      </c>
      <c r="F9" s="1" t="s">
        <v>30</v>
      </c>
      <c r="G9" s="1">
        <f t="shared" si="1"/>
        <v>7</v>
      </c>
      <c r="H9" s="1" t="str">
        <f t="shared" si="2"/>
        <v>3;6</v>
      </c>
    </row>
    <row r="10" spans="1:8" x14ac:dyDescent="0.15">
      <c r="A10" s="1">
        <v>13</v>
      </c>
      <c r="B10" s="1">
        <v>13</v>
      </c>
      <c r="C10" s="1">
        <f>IF(VLOOKUP(B10,佣兵表!$A:$F,6,0)&gt;3,2,3)</f>
        <v>2</v>
      </c>
      <c r="D10" s="1" t="s">
        <v>26</v>
      </c>
      <c r="E10" s="1">
        <f t="shared" si="0"/>
        <v>5</v>
      </c>
      <c r="F10" s="1" t="s">
        <v>30</v>
      </c>
      <c r="G10" s="1">
        <f t="shared" si="1"/>
        <v>7</v>
      </c>
      <c r="H10" s="1" t="str">
        <f t="shared" si="2"/>
        <v>3;6</v>
      </c>
    </row>
    <row r="11" spans="1:8" x14ac:dyDescent="0.15">
      <c r="A11" s="1">
        <v>14</v>
      </c>
      <c r="B11" s="1">
        <v>14</v>
      </c>
      <c r="C11" s="1">
        <f>IF(VLOOKUP(B11,佣兵表!$A:$F,6,0)&gt;3,2,3)</f>
        <v>2</v>
      </c>
      <c r="D11" s="1" t="s">
        <v>25</v>
      </c>
      <c r="E11" s="1">
        <f t="shared" si="0"/>
        <v>5</v>
      </c>
      <c r="F11" s="1" t="s">
        <v>30</v>
      </c>
      <c r="G11" s="1">
        <f t="shared" si="1"/>
        <v>7</v>
      </c>
      <c r="H11" s="1" t="str">
        <f t="shared" si="2"/>
        <v>3;6</v>
      </c>
    </row>
    <row r="12" spans="1:8" x14ac:dyDescent="0.15">
      <c r="A12" s="1">
        <v>17</v>
      </c>
      <c r="B12" s="1">
        <v>17</v>
      </c>
      <c r="C12" s="1">
        <f>IF(VLOOKUP(B12,佣兵表!$A:$F,6,0)&gt;3,2,3)</f>
        <v>2</v>
      </c>
      <c r="D12" s="1" t="s">
        <v>25</v>
      </c>
      <c r="E12" s="1">
        <f t="shared" si="0"/>
        <v>5</v>
      </c>
      <c r="F12" s="1" t="s">
        <v>30</v>
      </c>
      <c r="G12" s="1">
        <f t="shared" si="1"/>
        <v>7</v>
      </c>
      <c r="H12" s="1" t="str">
        <f t="shared" si="2"/>
        <v>3;6</v>
      </c>
    </row>
    <row r="13" spans="1:8" x14ac:dyDescent="0.15">
      <c r="A13" s="1">
        <v>18</v>
      </c>
      <c r="B13" s="1">
        <v>18</v>
      </c>
      <c r="C13" s="1">
        <f>IF(VLOOKUP(B13,佣兵表!$A:$F,6,0)&gt;3,2,3)</f>
        <v>3</v>
      </c>
      <c r="D13" s="1" t="s">
        <v>26</v>
      </c>
      <c r="E13" s="1">
        <f t="shared" si="0"/>
        <v>6</v>
      </c>
      <c r="F13" s="1" t="s">
        <v>30</v>
      </c>
      <c r="G13" s="1" t="str">
        <f t="shared" si="1"/>
        <v/>
      </c>
      <c r="H13" s="1" t="str">
        <f t="shared" si="2"/>
        <v/>
      </c>
    </row>
    <row r="14" spans="1:8" x14ac:dyDescent="0.15">
      <c r="A14" s="1">
        <v>19</v>
      </c>
      <c r="B14" s="1">
        <v>19</v>
      </c>
      <c r="C14" s="1">
        <f>IF(VLOOKUP(B14,佣兵表!$A:$F,6,0)&gt;3,2,3)</f>
        <v>3</v>
      </c>
      <c r="D14" s="1" t="s">
        <v>26</v>
      </c>
      <c r="E14" s="1">
        <f t="shared" si="0"/>
        <v>6</v>
      </c>
      <c r="F14" s="1" t="s">
        <v>30</v>
      </c>
      <c r="G14" s="1" t="str">
        <f t="shared" si="1"/>
        <v/>
      </c>
      <c r="H14" s="1" t="str">
        <f t="shared" si="2"/>
        <v/>
      </c>
    </row>
    <row r="15" spans="1:8" x14ac:dyDescent="0.15">
      <c r="A15" s="1">
        <v>20</v>
      </c>
      <c r="B15" s="1">
        <v>20</v>
      </c>
      <c r="C15" s="1">
        <f>IF(VLOOKUP(B15,佣兵表!$A:$F,6,0)&gt;3,2,3)</f>
        <v>3</v>
      </c>
      <c r="D15" s="1" t="s">
        <v>25</v>
      </c>
      <c r="E15" s="1">
        <f t="shared" si="0"/>
        <v>6</v>
      </c>
      <c r="F15" s="1" t="s">
        <v>30</v>
      </c>
      <c r="G15" s="1" t="str">
        <f t="shared" si="1"/>
        <v/>
      </c>
      <c r="H15" s="1" t="str">
        <f t="shared" si="2"/>
        <v/>
      </c>
    </row>
    <row r="16" spans="1:8" x14ac:dyDescent="0.15">
      <c r="A16" s="1">
        <v>21</v>
      </c>
      <c r="B16" s="1">
        <v>21</v>
      </c>
      <c r="C16" s="1">
        <f>IF(VLOOKUP(B16,佣兵表!$A:$F,6,0)&gt;3,2,3)</f>
        <v>3</v>
      </c>
      <c r="D16" s="1" t="s">
        <v>26</v>
      </c>
      <c r="E16" s="1">
        <f t="shared" si="0"/>
        <v>6</v>
      </c>
      <c r="F16" s="1" t="s">
        <v>30</v>
      </c>
      <c r="G16" s="1" t="str">
        <f t="shared" si="1"/>
        <v/>
      </c>
      <c r="H16" s="1" t="str">
        <f t="shared" si="2"/>
        <v/>
      </c>
    </row>
    <row r="17" spans="1:8" x14ac:dyDescent="0.15">
      <c r="A17" s="1">
        <v>22</v>
      </c>
      <c r="B17" s="1">
        <v>22</v>
      </c>
      <c r="C17" s="1">
        <f>IF(VLOOKUP(B17,佣兵表!$A:$F,6,0)&gt;3,2,3)</f>
        <v>3</v>
      </c>
      <c r="D17" s="1" t="s">
        <v>26</v>
      </c>
      <c r="E17" s="1">
        <f t="shared" si="0"/>
        <v>6</v>
      </c>
      <c r="F17" s="1" t="s">
        <v>30</v>
      </c>
      <c r="G17" s="1" t="str">
        <f t="shared" si="1"/>
        <v/>
      </c>
      <c r="H17" s="1" t="str">
        <f t="shared" si="2"/>
        <v/>
      </c>
    </row>
    <row r="18" spans="1:8" x14ac:dyDescent="0.15">
      <c r="A18" s="1">
        <v>24</v>
      </c>
      <c r="B18" s="1">
        <v>24</v>
      </c>
      <c r="C18" s="1">
        <f>IF(VLOOKUP(B18,佣兵表!$A:$F,6,0)&gt;3,2,3)</f>
        <v>3</v>
      </c>
      <c r="D18" s="1" t="s">
        <v>26</v>
      </c>
      <c r="E18" s="1">
        <f t="shared" si="0"/>
        <v>6</v>
      </c>
      <c r="F18" s="1" t="s">
        <v>30</v>
      </c>
      <c r="G18" s="1" t="str">
        <f t="shared" si="1"/>
        <v/>
      </c>
      <c r="H18" s="1" t="str">
        <f t="shared" si="2"/>
        <v/>
      </c>
    </row>
    <row r="19" spans="1:8" x14ac:dyDescent="0.15">
      <c r="A19" s="1">
        <v>26</v>
      </c>
      <c r="B19" s="1">
        <v>26</v>
      </c>
      <c r="C19" s="1">
        <f>IF(VLOOKUP(B19,佣兵表!$A:$F,6,0)&gt;3,2,3)</f>
        <v>3</v>
      </c>
      <c r="D19" s="1" t="s">
        <v>25</v>
      </c>
      <c r="E19" s="1">
        <f t="shared" si="0"/>
        <v>6</v>
      </c>
      <c r="F19" s="1" t="s">
        <v>30</v>
      </c>
      <c r="G19" s="1" t="str">
        <f t="shared" si="1"/>
        <v/>
      </c>
      <c r="H19" s="1" t="str">
        <f t="shared" si="2"/>
        <v/>
      </c>
    </row>
    <row r="20" spans="1:8" x14ac:dyDescent="0.15">
      <c r="A20" s="1">
        <v>27</v>
      </c>
      <c r="B20" s="1">
        <v>27</v>
      </c>
      <c r="C20" s="1">
        <f>IF(VLOOKUP(B20,佣兵表!$A:$F,6,0)&gt;3,2,3)</f>
        <v>3</v>
      </c>
      <c r="D20" s="1" t="s">
        <v>26</v>
      </c>
      <c r="E20" s="1">
        <f t="shared" si="0"/>
        <v>6</v>
      </c>
      <c r="F20" s="1" t="s">
        <v>30</v>
      </c>
      <c r="G20" s="1" t="str">
        <f t="shared" si="1"/>
        <v/>
      </c>
      <c r="H20" s="1" t="str">
        <f t="shared" si="2"/>
        <v/>
      </c>
    </row>
    <row r="21" spans="1:8" x14ac:dyDescent="0.15">
      <c r="A21" s="1">
        <v>28</v>
      </c>
      <c r="B21" s="1">
        <v>28</v>
      </c>
      <c r="C21" s="1">
        <f>IF(VLOOKUP(B21,佣兵表!$A:$F,6,0)&gt;3,2,3)</f>
        <v>3</v>
      </c>
      <c r="D21" s="1" t="s">
        <v>25</v>
      </c>
      <c r="E21" s="1">
        <f t="shared" si="0"/>
        <v>6</v>
      </c>
      <c r="F21" s="1" t="s">
        <v>30</v>
      </c>
      <c r="G21" s="1" t="str">
        <f t="shared" si="1"/>
        <v/>
      </c>
      <c r="H21" s="1" t="str">
        <f t="shared" si="2"/>
        <v/>
      </c>
    </row>
    <row r="22" spans="1:8" x14ac:dyDescent="0.15">
      <c r="A22" s="1">
        <v>29</v>
      </c>
      <c r="B22" s="1">
        <v>29</v>
      </c>
      <c r="C22" s="1">
        <f>IF(VLOOKUP(B22,佣兵表!$A:$F,6,0)&gt;3,2,3)</f>
        <v>3</v>
      </c>
      <c r="D22" s="1" t="s">
        <v>26</v>
      </c>
      <c r="E22" s="1">
        <f t="shared" si="0"/>
        <v>6</v>
      </c>
      <c r="F22" s="1" t="s">
        <v>30</v>
      </c>
      <c r="G22" s="1" t="str">
        <f t="shared" si="1"/>
        <v/>
      </c>
      <c r="H22" s="1" t="str">
        <f t="shared" si="2"/>
        <v/>
      </c>
    </row>
    <row r="23" spans="1:8" x14ac:dyDescent="0.15">
      <c r="A23" s="1">
        <v>30</v>
      </c>
      <c r="B23" s="1">
        <v>30</v>
      </c>
      <c r="C23" s="1">
        <f>IF(VLOOKUP(B23,佣兵表!$A:$F,6,0)&gt;3,2,3)</f>
        <v>3</v>
      </c>
      <c r="D23" s="1" t="s">
        <v>26</v>
      </c>
      <c r="E23" s="1">
        <f t="shared" si="0"/>
        <v>6</v>
      </c>
      <c r="F23" s="1" t="s">
        <v>30</v>
      </c>
      <c r="G23" s="1" t="str">
        <f t="shared" si="1"/>
        <v/>
      </c>
      <c r="H23" s="1" t="str">
        <f t="shared" si="2"/>
        <v/>
      </c>
    </row>
    <row r="24" spans="1:8" x14ac:dyDescent="0.15">
      <c r="A24" s="1">
        <v>31</v>
      </c>
      <c r="B24" s="1">
        <v>31</v>
      </c>
      <c r="C24" s="1">
        <f>IF(VLOOKUP(B24,佣兵表!$A:$F,6,0)&gt;3,2,3)</f>
        <v>3</v>
      </c>
      <c r="D24" s="1" t="s">
        <v>25</v>
      </c>
      <c r="E24" s="1">
        <f t="shared" si="0"/>
        <v>6</v>
      </c>
      <c r="F24" s="1" t="s">
        <v>30</v>
      </c>
      <c r="G24" s="1" t="str">
        <f t="shared" si="1"/>
        <v/>
      </c>
      <c r="H24" s="1" t="str">
        <f t="shared" si="2"/>
        <v/>
      </c>
    </row>
    <row r="25" spans="1:8" x14ac:dyDescent="0.15">
      <c r="A25" s="1">
        <v>32</v>
      </c>
      <c r="B25" s="1">
        <v>32</v>
      </c>
      <c r="C25" s="1">
        <f>IF(VLOOKUP(B25,佣兵表!$A:$F,6,0)&gt;3,2,3)</f>
        <v>3</v>
      </c>
      <c r="D25" s="1" t="s">
        <v>26</v>
      </c>
      <c r="E25" s="1">
        <f t="shared" si="0"/>
        <v>6</v>
      </c>
      <c r="F25" s="1" t="s">
        <v>30</v>
      </c>
      <c r="G25" s="1" t="str">
        <f t="shared" si="1"/>
        <v/>
      </c>
      <c r="H25" s="1" t="str">
        <f t="shared" si="2"/>
        <v/>
      </c>
    </row>
    <row r="26" spans="1:8" x14ac:dyDescent="0.15">
      <c r="A26" s="1">
        <v>33</v>
      </c>
      <c r="B26" s="1">
        <v>33</v>
      </c>
      <c r="C26" s="1">
        <f>IF(VLOOKUP(B26,佣兵表!$A:$F,6,0)&gt;3,2,3)</f>
        <v>3</v>
      </c>
      <c r="D26" s="1" t="s">
        <v>140</v>
      </c>
      <c r="E26" s="1">
        <f t="shared" si="0"/>
        <v>6</v>
      </c>
      <c r="F26" s="1" t="s">
        <v>142</v>
      </c>
      <c r="G26" s="1" t="str">
        <f t="shared" si="1"/>
        <v/>
      </c>
      <c r="H26" s="1" t="str">
        <f t="shared" si="2"/>
        <v/>
      </c>
    </row>
    <row r="27" spans="1:8" x14ac:dyDescent="0.15">
      <c r="A27" s="1">
        <v>36</v>
      </c>
      <c r="B27" s="1">
        <v>36</v>
      </c>
      <c r="C27" s="1">
        <f>IF(VLOOKUP(B27,佣兵表!$A:$F,6,0)&gt;3,2,3)</f>
        <v>3</v>
      </c>
      <c r="D27" s="1" t="s">
        <v>26</v>
      </c>
      <c r="E27" s="1">
        <f t="shared" si="0"/>
        <v>6</v>
      </c>
      <c r="F27" s="1" t="s">
        <v>30</v>
      </c>
      <c r="G27" s="1" t="str">
        <f t="shared" si="1"/>
        <v/>
      </c>
      <c r="H27" s="1" t="str">
        <f t="shared" si="2"/>
        <v/>
      </c>
    </row>
    <row r="28" spans="1:8" x14ac:dyDescent="0.15">
      <c r="A28" s="1">
        <v>39</v>
      </c>
      <c r="B28" s="1">
        <v>39</v>
      </c>
      <c r="C28" s="1">
        <f>IF(VLOOKUP(B28,佣兵表!$A:$F,6,0)&gt;3,2,3)</f>
        <v>3</v>
      </c>
      <c r="D28" s="1" t="s">
        <v>26</v>
      </c>
      <c r="E28" s="1">
        <f t="shared" si="0"/>
        <v>6</v>
      </c>
      <c r="F28" s="1" t="s">
        <v>30</v>
      </c>
      <c r="G28" s="1" t="str">
        <f t="shared" si="1"/>
        <v/>
      </c>
      <c r="H28" s="1" t="str">
        <f t="shared" si="2"/>
        <v/>
      </c>
    </row>
    <row r="29" spans="1:8" x14ac:dyDescent="0.15">
      <c r="A29" s="1">
        <v>40</v>
      </c>
      <c r="B29" s="1">
        <v>40</v>
      </c>
      <c r="C29" s="1">
        <f>IF(VLOOKUP(B29,佣兵表!$A:$F,6,0)&gt;3,2,3)</f>
        <v>3</v>
      </c>
      <c r="D29" s="1" t="s">
        <v>26</v>
      </c>
      <c r="E29" s="1">
        <f t="shared" si="0"/>
        <v>6</v>
      </c>
      <c r="F29" s="1" t="s">
        <v>30</v>
      </c>
      <c r="G29" s="1" t="str">
        <f t="shared" si="1"/>
        <v/>
      </c>
      <c r="H29" s="1" t="str">
        <f t="shared" si="2"/>
        <v/>
      </c>
    </row>
    <row r="30" spans="1:8" x14ac:dyDescent="0.15">
      <c r="A30" s="1">
        <v>41</v>
      </c>
      <c r="B30" s="1">
        <v>41</v>
      </c>
      <c r="C30" s="1">
        <f>IF(VLOOKUP(B30,佣兵表!$A:$F,6,0)&gt;3,2,3)</f>
        <v>3</v>
      </c>
      <c r="D30" s="1" t="s">
        <v>26</v>
      </c>
      <c r="E30" s="1">
        <f t="shared" si="0"/>
        <v>6</v>
      </c>
      <c r="F30" s="1" t="s">
        <v>30</v>
      </c>
      <c r="G30" s="1"/>
      <c r="H30" s="1"/>
    </row>
    <row r="31" spans="1:8" x14ac:dyDescent="0.15">
      <c r="A31" s="1">
        <v>42</v>
      </c>
      <c r="B31" s="1">
        <v>42</v>
      </c>
      <c r="C31" s="1">
        <f>IF(VLOOKUP(B31,佣兵表!$A:$F,6,0)&gt;3,2,3)</f>
        <v>3</v>
      </c>
      <c r="D31" s="1" t="s">
        <v>26</v>
      </c>
      <c r="E31" s="1">
        <f t="shared" si="0"/>
        <v>6</v>
      </c>
      <c r="F31" s="1" t="s">
        <v>30</v>
      </c>
      <c r="G31" s="1" t="str">
        <f t="shared" si="1"/>
        <v/>
      </c>
      <c r="H31" s="1" t="str">
        <f t="shared" si="2"/>
        <v/>
      </c>
    </row>
    <row r="32" spans="1:8" x14ac:dyDescent="0.15">
      <c r="A32" s="1">
        <v>45</v>
      </c>
      <c r="B32" s="1">
        <v>45</v>
      </c>
      <c r="C32" s="1">
        <f>IF(VLOOKUP(B32,佣兵表!$A:$F,6,0)&gt;3,2,3)</f>
        <v>2</v>
      </c>
      <c r="D32" s="1" t="s">
        <v>26</v>
      </c>
      <c r="E32" s="1">
        <f t="shared" si="0"/>
        <v>5</v>
      </c>
      <c r="F32" s="1" t="s">
        <v>30</v>
      </c>
      <c r="G32" s="1">
        <f t="shared" si="1"/>
        <v>7</v>
      </c>
      <c r="H32" s="1" t="str">
        <f t="shared" si="2"/>
        <v>3;6</v>
      </c>
    </row>
    <row r="33" spans="1:8" x14ac:dyDescent="0.15">
      <c r="A33" s="1">
        <v>46</v>
      </c>
      <c r="B33" s="1">
        <v>46</v>
      </c>
      <c r="C33" s="1">
        <f>IF(VLOOKUP(B33,佣兵表!$A:$F,6,0)&gt;3,2,3)</f>
        <v>2</v>
      </c>
      <c r="D33" s="1" t="s">
        <v>26</v>
      </c>
      <c r="E33" s="1">
        <f t="shared" si="0"/>
        <v>5</v>
      </c>
      <c r="F33" s="1" t="s">
        <v>30</v>
      </c>
      <c r="G33" s="1">
        <f t="shared" si="1"/>
        <v>7</v>
      </c>
      <c r="H33" s="1" t="str">
        <f t="shared" si="2"/>
        <v>3;6</v>
      </c>
    </row>
    <row r="34" spans="1:8" x14ac:dyDescent="0.15">
      <c r="A34" s="1">
        <v>47</v>
      </c>
      <c r="B34" s="1">
        <v>47</v>
      </c>
      <c r="C34" s="1">
        <f>IF(VLOOKUP(B34,佣兵表!$A:$F,6,0)&gt;3,2,3)</f>
        <v>3</v>
      </c>
      <c r="D34" s="1" t="s">
        <v>26</v>
      </c>
      <c r="E34" s="1">
        <f t="shared" si="0"/>
        <v>6</v>
      </c>
      <c r="F34" s="1" t="s">
        <v>30</v>
      </c>
      <c r="G34" s="1" t="str">
        <f t="shared" si="1"/>
        <v/>
      </c>
      <c r="H34" s="1" t="str">
        <f t="shared" si="2"/>
        <v/>
      </c>
    </row>
    <row r="35" spans="1:8" x14ac:dyDescent="0.15">
      <c r="A35" s="1">
        <v>48</v>
      </c>
      <c r="B35" s="1">
        <v>48</v>
      </c>
      <c r="C35" s="1">
        <f>IF(VLOOKUP(B35,佣兵表!$A:$F,6,0)&gt;3,2,3)</f>
        <v>3</v>
      </c>
      <c r="D35" s="1" t="s">
        <v>26</v>
      </c>
      <c r="E35" s="1">
        <f t="shared" si="0"/>
        <v>6</v>
      </c>
      <c r="F35" s="1" t="s">
        <v>30</v>
      </c>
      <c r="G35" s="1" t="str">
        <f t="shared" si="1"/>
        <v/>
      </c>
      <c r="H35" s="1" t="str">
        <f t="shared" si="2"/>
        <v/>
      </c>
    </row>
    <row r="36" spans="1:8" x14ac:dyDescent="0.15">
      <c r="A36" s="1">
        <v>49</v>
      </c>
      <c r="B36" s="1">
        <v>49</v>
      </c>
      <c r="C36" s="1">
        <f>IF(VLOOKUP(B36,佣兵表!$A:$F,6,0)&gt;3,2,3)</f>
        <v>3</v>
      </c>
      <c r="D36" s="1" t="s">
        <v>26</v>
      </c>
      <c r="E36" s="1">
        <f t="shared" si="0"/>
        <v>6</v>
      </c>
      <c r="F36" s="1" t="s">
        <v>30</v>
      </c>
      <c r="G36" s="1" t="str">
        <f t="shared" si="1"/>
        <v/>
      </c>
      <c r="H36" s="1" t="str">
        <f t="shared" si="2"/>
        <v/>
      </c>
    </row>
    <row r="37" spans="1:8" x14ac:dyDescent="0.15">
      <c r="A37" s="1">
        <v>50</v>
      </c>
      <c r="B37" s="1">
        <v>50</v>
      </c>
      <c r="C37" s="1">
        <f>IF(VLOOKUP(B37,佣兵表!$A:$F,6,0)&gt;3,2,3)</f>
        <v>3</v>
      </c>
      <c r="D37" s="1" t="s">
        <v>26</v>
      </c>
      <c r="E37" s="1">
        <f t="shared" si="0"/>
        <v>6</v>
      </c>
      <c r="F37" s="1" t="s">
        <v>30</v>
      </c>
      <c r="G37" s="1" t="str">
        <f t="shared" si="1"/>
        <v/>
      </c>
      <c r="H37" s="1" t="str">
        <f t="shared" si="2"/>
        <v/>
      </c>
    </row>
    <row r="38" spans="1:8" x14ac:dyDescent="0.15">
      <c r="A38" s="1">
        <v>53</v>
      </c>
      <c r="B38" s="1">
        <v>53</v>
      </c>
      <c r="C38" s="1">
        <f>IF(VLOOKUP(B38,佣兵表!$A:$F,6,0)&gt;3,2,3)</f>
        <v>2</v>
      </c>
      <c r="D38" s="1" t="s">
        <v>26</v>
      </c>
      <c r="E38" s="1">
        <f t="shared" si="0"/>
        <v>5</v>
      </c>
      <c r="F38" s="1" t="s">
        <v>30</v>
      </c>
      <c r="G38" s="1">
        <f t="shared" si="1"/>
        <v>7</v>
      </c>
      <c r="H38" s="1" t="str">
        <f t="shared" si="2"/>
        <v>3;6</v>
      </c>
    </row>
    <row r="39" spans="1:8" x14ac:dyDescent="0.15">
      <c r="A39" s="1">
        <v>56</v>
      </c>
      <c r="B39" s="1">
        <v>56</v>
      </c>
      <c r="C39" s="1">
        <f>IF(VLOOKUP(B39,佣兵表!$A:$F,6,0)&gt;3,2,3)</f>
        <v>3</v>
      </c>
      <c r="D39" s="1" t="s">
        <v>26</v>
      </c>
      <c r="E39" s="1">
        <f t="shared" si="0"/>
        <v>6</v>
      </c>
      <c r="F39" s="1" t="s">
        <v>30</v>
      </c>
      <c r="G39" s="1" t="str">
        <f t="shared" si="1"/>
        <v/>
      </c>
      <c r="H39" s="1" t="str">
        <f t="shared" si="2"/>
        <v/>
      </c>
    </row>
    <row r="40" spans="1:8" x14ac:dyDescent="0.15">
      <c r="A40" s="1">
        <v>58</v>
      </c>
      <c r="B40" s="1">
        <v>58</v>
      </c>
      <c r="C40" s="1">
        <f>IF(VLOOKUP(B40,佣兵表!$A:$F,6,0)&gt;3,2,3)</f>
        <v>3</v>
      </c>
      <c r="D40" s="1" t="s">
        <v>26</v>
      </c>
      <c r="E40" s="1">
        <f t="shared" si="0"/>
        <v>6</v>
      </c>
      <c r="F40" s="1" t="s">
        <v>30</v>
      </c>
      <c r="G40" s="1" t="str">
        <f t="shared" si="1"/>
        <v/>
      </c>
      <c r="H40" s="1" t="str">
        <f t="shared" si="2"/>
        <v/>
      </c>
    </row>
    <row r="41" spans="1:8" x14ac:dyDescent="0.15">
      <c r="A41" s="1">
        <v>62</v>
      </c>
      <c r="B41" s="1">
        <v>62</v>
      </c>
      <c r="C41" s="1">
        <f>IF(VLOOKUP(B41,佣兵表!$A:$F,6,0)&gt;3,2,3)</f>
        <v>3</v>
      </c>
      <c r="D41" s="1" t="s">
        <v>26</v>
      </c>
      <c r="E41" s="1">
        <f t="shared" si="0"/>
        <v>6</v>
      </c>
      <c r="F41" s="1" t="s">
        <v>30</v>
      </c>
      <c r="G41" s="1" t="str">
        <f t="shared" si="1"/>
        <v/>
      </c>
      <c r="H41" s="1" t="str">
        <f t="shared" si="2"/>
        <v/>
      </c>
    </row>
    <row r="42" spans="1:8" x14ac:dyDescent="0.15">
      <c r="A42" s="1">
        <v>63</v>
      </c>
      <c r="B42" s="1">
        <v>63</v>
      </c>
      <c r="C42" s="1">
        <f>IF(VLOOKUP(B42,佣兵表!$A:$F,6,0)&gt;3,2,3)</f>
        <v>2</v>
      </c>
      <c r="D42" s="1" t="s">
        <v>26</v>
      </c>
      <c r="E42" s="1">
        <f t="shared" ref="E42" si="3">IF(C42=2,5,6)</f>
        <v>5</v>
      </c>
      <c r="F42" s="1" t="s">
        <v>30</v>
      </c>
      <c r="G42" s="1">
        <f t="shared" ref="G42" si="4">IF(C42=2,7,"")</f>
        <v>7</v>
      </c>
      <c r="H42" s="1" t="str">
        <f t="shared" ref="H42" si="5">IF(C42=2,"3;6","")</f>
        <v>3;6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7"/>
  <sheetViews>
    <sheetView topLeftCell="A19" workbookViewId="0">
      <selection activeCell="C45" sqref="C45"/>
    </sheetView>
  </sheetViews>
  <sheetFormatPr defaultRowHeight="13.5" x14ac:dyDescent="0.15"/>
  <cols>
    <col min="1" max="1" width="8.25" customWidth="1"/>
    <col min="2" max="2" width="10.5" bestFit="1" customWidth="1"/>
    <col min="3" max="3" width="14.125" bestFit="1" customWidth="1"/>
    <col min="4" max="4" width="14.125" customWidth="1"/>
    <col min="5" max="5" width="10.5" customWidth="1"/>
    <col min="6" max="6" width="8.5" bestFit="1" customWidth="1"/>
    <col min="7" max="8" width="9.5" bestFit="1" customWidth="1"/>
    <col min="9" max="9" width="13.875" bestFit="1" customWidth="1"/>
    <col min="10" max="10" width="15" bestFit="1" customWidth="1"/>
    <col min="11" max="11" width="30.5" customWidth="1"/>
    <col min="12" max="13" width="17.5" customWidth="1"/>
    <col min="16" max="17" width="7.5" bestFit="1" customWidth="1"/>
    <col min="19" max="19" width="11" bestFit="1" customWidth="1"/>
    <col min="21" max="21" width="11" bestFit="1" customWidth="1"/>
    <col min="22" max="22" width="6.5" bestFit="1" customWidth="1"/>
    <col min="24" max="24" width="10.375" customWidth="1"/>
    <col min="25" max="25" width="48.375" bestFit="1" customWidth="1"/>
  </cols>
  <sheetData>
    <row r="1" spans="1:25" x14ac:dyDescent="0.15">
      <c r="A1" s="1" t="s">
        <v>146</v>
      </c>
      <c r="B1" s="1" t="s">
        <v>146</v>
      </c>
      <c r="C1" s="1" t="s">
        <v>31</v>
      </c>
      <c r="D1" s="1" t="s">
        <v>31</v>
      </c>
      <c r="E1" s="1" t="s">
        <v>32</v>
      </c>
      <c r="F1" s="1" t="s">
        <v>146</v>
      </c>
      <c r="G1" s="1" t="s">
        <v>146</v>
      </c>
      <c r="H1" s="1" t="s">
        <v>146</v>
      </c>
      <c r="I1" s="1" t="s">
        <v>146</v>
      </c>
      <c r="J1" s="1" t="s">
        <v>146</v>
      </c>
      <c r="K1" s="1" t="s">
        <v>31</v>
      </c>
      <c r="L1" s="1" t="s">
        <v>31</v>
      </c>
      <c r="M1" s="1" t="s">
        <v>32</v>
      </c>
      <c r="N1" s="1" t="s">
        <v>146</v>
      </c>
      <c r="O1" s="1" t="s">
        <v>32</v>
      </c>
      <c r="P1" s="1" t="s">
        <v>146</v>
      </c>
      <c r="Q1" s="1" t="s">
        <v>147</v>
      </c>
      <c r="R1" s="1" t="s">
        <v>146</v>
      </c>
      <c r="S1" s="1" t="s">
        <v>146</v>
      </c>
      <c r="T1" s="1" t="s">
        <v>146</v>
      </c>
      <c r="U1" s="1" t="s">
        <v>146</v>
      </c>
      <c r="V1" s="1" t="s">
        <v>146</v>
      </c>
      <c r="W1" s="1" t="s">
        <v>146</v>
      </c>
      <c r="X1" s="1" t="s">
        <v>147</v>
      </c>
      <c r="Y1" s="1" t="s">
        <v>147</v>
      </c>
    </row>
    <row r="2" spans="1:25" x14ac:dyDescent="0.15">
      <c r="A2" s="1" t="s">
        <v>148</v>
      </c>
      <c r="B2" s="1" t="s">
        <v>149</v>
      </c>
      <c r="C2" s="1" t="s">
        <v>150</v>
      </c>
      <c r="D2" s="1" t="s">
        <v>33</v>
      </c>
      <c r="E2" s="1" t="s">
        <v>34</v>
      </c>
      <c r="F2" s="1" t="s">
        <v>151</v>
      </c>
      <c r="G2" s="1" t="s">
        <v>152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153</v>
      </c>
      <c r="M2" s="1" t="s">
        <v>154</v>
      </c>
      <c r="N2" s="1" t="s">
        <v>155</v>
      </c>
      <c r="O2" s="1" t="s">
        <v>156</v>
      </c>
      <c r="P2" s="1" t="s">
        <v>39</v>
      </c>
      <c r="Q2" s="1" t="s">
        <v>40</v>
      </c>
      <c r="R2" s="1" t="s">
        <v>157</v>
      </c>
      <c r="S2" s="1" t="s">
        <v>41</v>
      </c>
      <c r="T2" s="1" t="s">
        <v>158</v>
      </c>
      <c r="U2" s="1" t="s">
        <v>159</v>
      </c>
      <c r="V2" s="1" t="s">
        <v>42</v>
      </c>
      <c r="W2" s="1" t="s">
        <v>160</v>
      </c>
      <c r="X2" s="1" t="s">
        <v>43</v>
      </c>
      <c r="Y2" s="1" t="s">
        <v>44</v>
      </c>
    </row>
    <row r="3" spans="1:25" x14ac:dyDescent="0.15">
      <c r="A3" s="1">
        <v>1</v>
      </c>
      <c r="B3" s="1">
        <v>10001</v>
      </c>
      <c r="C3" s="1" t="s">
        <v>45</v>
      </c>
      <c r="D3" s="1" t="s">
        <v>46</v>
      </c>
      <c r="E3" s="1">
        <v>2</v>
      </c>
      <c r="F3" s="1">
        <v>2</v>
      </c>
      <c r="G3" s="1">
        <v>1000103</v>
      </c>
      <c r="H3" s="1">
        <v>1000102</v>
      </c>
      <c r="I3" s="1">
        <v>12</v>
      </c>
      <c r="J3" s="1">
        <v>13</v>
      </c>
      <c r="K3" s="1" t="s">
        <v>47</v>
      </c>
      <c r="L3" s="1" t="s">
        <v>48</v>
      </c>
      <c r="M3" s="1">
        <v>0</v>
      </c>
      <c r="N3" s="1">
        <v>2000</v>
      </c>
      <c r="O3" s="1">
        <v>1</v>
      </c>
      <c r="P3" s="1">
        <v>5</v>
      </c>
      <c r="Q3" s="1" t="s">
        <v>49</v>
      </c>
      <c r="R3" s="1">
        <v>1</v>
      </c>
      <c r="S3" s="1">
        <v>0</v>
      </c>
      <c r="T3" s="1">
        <v>9</v>
      </c>
      <c r="U3" s="1">
        <v>5</v>
      </c>
      <c r="V3" s="1">
        <f>A3</f>
        <v>1</v>
      </c>
      <c r="W3" s="1">
        <v>80</v>
      </c>
      <c r="X3" s="1">
        <v>1001</v>
      </c>
      <c r="Y3" t="s">
        <v>161</v>
      </c>
    </row>
    <row r="4" spans="1:25" x14ac:dyDescent="0.15">
      <c r="A4" s="1">
        <v>5</v>
      </c>
      <c r="B4" s="1">
        <v>10005</v>
      </c>
      <c r="C4" s="1" t="s">
        <v>50</v>
      </c>
      <c r="D4" s="1" t="s">
        <v>51</v>
      </c>
      <c r="E4" s="1">
        <v>11</v>
      </c>
      <c r="F4" s="1">
        <v>3</v>
      </c>
      <c r="G4" s="1">
        <v>1000503</v>
      </c>
      <c r="H4" s="1">
        <v>1000502</v>
      </c>
      <c r="I4" s="1">
        <v>12</v>
      </c>
      <c r="J4" s="1">
        <v>13</v>
      </c>
      <c r="K4" s="1" t="s">
        <v>162</v>
      </c>
      <c r="L4" s="1" t="s">
        <v>163</v>
      </c>
      <c r="M4" s="1">
        <v>0</v>
      </c>
      <c r="N4" s="1">
        <v>1200</v>
      </c>
      <c r="O4" s="1">
        <v>1</v>
      </c>
      <c r="P4" s="1">
        <v>5</v>
      </c>
      <c r="Q4" s="1" t="s">
        <v>164</v>
      </c>
      <c r="R4" s="1">
        <v>1</v>
      </c>
      <c r="S4" s="1">
        <v>0</v>
      </c>
      <c r="T4" s="1">
        <v>9</v>
      </c>
      <c r="U4" s="1">
        <v>5</v>
      </c>
      <c r="V4" s="1">
        <f t="shared" ref="V4:V45" si="0">A4</f>
        <v>5</v>
      </c>
      <c r="W4" s="1">
        <v>80</v>
      </c>
      <c r="X4" s="1">
        <v>1001</v>
      </c>
      <c r="Y4" t="s">
        <v>165</v>
      </c>
    </row>
    <row r="5" spans="1:25" x14ac:dyDescent="0.15">
      <c r="A5" s="1">
        <v>6</v>
      </c>
      <c r="B5" s="1">
        <v>10006</v>
      </c>
      <c r="C5" s="1" t="s">
        <v>53</v>
      </c>
      <c r="D5" s="1" t="s">
        <v>54</v>
      </c>
      <c r="E5" s="1">
        <v>3</v>
      </c>
      <c r="F5" s="1">
        <v>2</v>
      </c>
      <c r="G5" s="1">
        <v>1000603</v>
      </c>
      <c r="H5" s="1">
        <v>1000602</v>
      </c>
      <c r="I5" s="1">
        <v>12</v>
      </c>
      <c r="J5" s="1">
        <v>13</v>
      </c>
      <c r="K5" s="1" t="s">
        <v>162</v>
      </c>
      <c r="L5" s="1" t="s">
        <v>163</v>
      </c>
      <c r="M5" s="1">
        <v>0</v>
      </c>
      <c r="N5" s="1">
        <v>1500</v>
      </c>
      <c r="O5" s="1">
        <v>1</v>
      </c>
      <c r="P5" s="1">
        <v>5</v>
      </c>
      <c r="Q5" s="1" t="s">
        <v>164</v>
      </c>
      <c r="R5" s="1">
        <v>1</v>
      </c>
      <c r="S5" s="1">
        <v>0</v>
      </c>
      <c r="T5" s="1">
        <v>9</v>
      </c>
      <c r="U5" s="1">
        <v>5</v>
      </c>
      <c r="V5" s="1">
        <f t="shared" si="0"/>
        <v>6</v>
      </c>
      <c r="W5" s="1">
        <v>80</v>
      </c>
      <c r="X5" s="1">
        <v>1001</v>
      </c>
      <c r="Y5" t="s">
        <v>165</v>
      </c>
    </row>
    <row r="6" spans="1:25" x14ac:dyDescent="0.15">
      <c r="A6" s="1">
        <v>8</v>
      </c>
      <c r="B6" s="1">
        <v>10008</v>
      </c>
      <c r="C6" s="1" t="s">
        <v>55</v>
      </c>
      <c r="D6" s="1" t="s">
        <v>56</v>
      </c>
      <c r="E6" s="1">
        <v>1</v>
      </c>
      <c r="F6" s="1">
        <v>4</v>
      </c>
      <c r="G6" s="1">
        <v>1000803</v>
      </c>
      <c r="H6" s="1">
        <v>1000802</v>
      </c>
      <c r="I6" s="1">
        <v>12</v>
      </c>
      <c r="J6" s="1">
        <v>13</v>
      </c>
      <c r="K6" s="1" t="s">
        <v>162</v>
      </c>
      <c r="L6" s="1" t="s">
        <v>163</v>
      </c>
      <c r="M6" s="1">
        <v>0</v>
      </c>
      <c r="N6" s="1">
        <v>1200</v>
      </c>
      <c r="O6" s="1">
        <v>0</v>
      </c>
      <c r="P6" s="1">
        <v>2</v>
      </c>
      <c r="Q6" s="1">
        <v>0</v>
      </c>
      <c r="R6" s="1">
        <v>1</v>
      </c>
      <c r="S6" s="1">
        <v>0</v>
      </c>
      <c r="T6" s="1">
        <v>9</v>
      </c>
      <c r="U6" s="1">
        <v>5</v>
      </c>
      <c r="V6" s="1">
        <f t="shared" si="0"/>
        <v>8</v>
      </c>
      <c r="W6" s="1">
        <v>80</v>
      </c>
      <c r="X6" s="1">
        <v>1002</v>
      </c>
      <c r="Y6" t="s">
        <v>165</v>
      </c>
    </row>
    <row r="7" spans="1:25" x14ac:dyDescent="0.15">
      <c r="A7" s="1">
        <v>9</v>
      </c>
      <c r="B7" s="1">
        <v>10009</v>
      </c>
      <c r="C7" s="1" t="s">
        <v>57</v>
      </c>
      <c r="D7" s="1" t="s">
        <v>58</v>
      </c>
      <c r="E7" s="1">
        <v>2</v>
      </c>
      <c r="F7" s="1">
        <v>4</v>
      </c>
      <c r="G7" s="1">
        <v>1000903</v>
      </c>
      <c r="H7" s="1">
        <v>1000902</v>
      </c>
      <c r="I7" s="1">
        <v>12</v>
      </c>
      <c r="J7" s="1">
        <v>13</v>
      </c>
      <c r="K7" s="1" t="s">
        <v>162</v>
      </c>
      <c r="L7" s="1" t="s">
        <v>166</v>
      </c>
      <c r="M7" s="1">
        <v>0</v>
      </c>
      <c r="N7" s="1">
        <v>1500</v>
      </c>
      <c r="O7" s="1">
        <v>0</v>
      </c>
      <c r="P7" s="1">
        <v>2</v>
      </c>
      <c r="Q7" s="1">
        <v>0</v>
      </c>
      <c r="R7" s="1">
        <v>1</v>
      </c>
      <c r="S7" s="1">
        <v>0</v>
      </c>
      <c r="T7" s="1">
        <v>9</v>
      </c>
      <c r="U7" s="1">
        <v>5</v>
      </c>
      <c r="V7" s="1">
        <f t="shared" si="0"/>
        <v>9</v>
      </c>
      <c r="W7" s="1">
        <v>80</v>
      </c>
      <c r="X7" s="1">
        <v>1002</v>
      </c>
      <c r="Y7" t="s">
        <v>165</v>
      </c>
    </row>
    <row r="8" spans="1:25" x14ac:dyDescent="0.15">
      <c r="A8" s="1">
        <v>10</v>
      </c>
      <c r="B8" s="1">
        <v>10010</v>
      </c>
      <c r="C8" s="1" t="s">
        <v>59</v>
      </c>
      <c r="D8" s="1" t="s">
        <v>60</v>
      </c>
      <c r="E8" s="1">
        <v>9</v>
      </c>
      <c r="F8" s="1">
        <v>4</v>
      </c>
      <c r="G8" s="1">
        <v>1001003</v>
      </c>
      <c r="H8" s="1">
        <v>1001002</v>
      </c>
      <c r="I8" s="1">
        <v>12</v>
      </c>
      <c r="J8" s="1">
        <v>13</v>
      </c>
      <c r="K8" s="1" t="s">
        <v>162</v>
      </c>
      <c r="L8" s="1" t="s">
        <v>163</v>
      </c>
      <c r="M8" s="1">
        <v>0</v>
      </c>
      <c r="N8" s="1">
        <v>1000</v>
      </c>
      <c r="O8" s="1">
        <v>0</v>
      </c>
      <c r="P8" s="1">
        <v>2</v>
      </c>
      <c r="Q8" s="1">
        <v>0</v>
      </c>
      <c r="R8" s="1">
        <v>1</v>
      </c>
      <c r="S8" s="1">
        <v>0</v>
      </c>
      <c r="T8" s="1">
        <v>9</v>
      </c>
      <c r="U8" s="1">
        <v>5</v>
      </c>
      <c r="V8" s="1">
        <f t="shared" si="0"/>
        <v>10</v>
      </c>
      <c r="W8" s="1">
        <v>80</v>
      </c>
      <c r="X8" s="1">
        <v>1002</v>
      </c>
      <c r="Y8" t="s">
        <v>165</v>
      </c>
    </row>
    <row r="9" spans="1:25" x14ac:dyDescent="0.15">
      <c r="A9" s="1">
        <v>11</v>
      </c>
      <c r="B9" s="1">
        <v>10011</v>
      </c>
      <c r="C9" s="1" t="s">
        <v>61</v>
      </c>
      <c r="D9" s="1" t="s">
        <v>62</v>
      </c>
      <c r="E9" s="1">
        <v>6</v>
      </c>
      <c r="F9" s="1">
        <v>4</v>
      </c>
      <c r="G9" s="1">
        <v>1001103</v>
      </c>
      <c r="H9" s="1">
        <v>1001102</v>
      </c>
      <c r="I9" s="1">
        <v>12</v>
      </c>
      <c r="J9" s="1">
        <v>13</v>
      </c>
      <c r="K9" s="1" t="s">
        <v>162</v>
      </c>
      <c r="L9" s="1" t="s">
        <v>163</v>
      </c>
      <c r="M9" s="1">
        <v>0</v>
      </c>
      <c r="N9" s="1">
        <v>1200</v>
      </c>
      <c r="O9" s="1">
        <v>0</v>
      </c>
      <c r="P9" s="1">
        <v>2</v>
      </c>
      <c r="Q9" s="1">
        <v>0</v>
      </c>
      <c r="R9" s="1">
        <v>1</v>
      </c>
      <c r="S9" s="1">
        <v>0</v>
      </c>
      <c r="T9" s="1">
        <v>9</v>
      </c>
      <c r="U9" s="1">
        <v>5</v>
      </c>
      <c r="V9" s="1">
        <f t="shared" si="0"/>
        <v>11</v>
      </c>
      <c r="W9" s="1">
        <v>80</v>
      </c>
      <c r="X9" s="1">
        <v>1003</v>
      </c>
      <c r="Y9" t="s">
        <v>165</v>
      </c>
    </row>
    <row r="10" spans="1:25" x14ac:dyDescent="0.15">
      <c r="A10" s="1">
        <v>13</v>
      </c>
      <c r="B10" s="1">
        <v>10013</v>
      </c>
      <c r="C10" s="1" t="s">
        <v>63</v>
      </c>
      <c r="D10" s="1" t="s">
        <v>64</v>
      </c>
      <c r="E10" s="1">
        <v>5</v>
      </c>
      <c r="F10" s="1">
        <v>4</v>
      </c>
      <c r="G10" s="1">
        <v>1001303</v>
      </c>
      <c r="H10" s="1">
        <v>1001302</v>
      </c>
      <c r="I10" s="1">
        <v>12</v>
      </c>
      <c r="J10" s="1">
        <v>13</v>
      </c>
      <c r="K10" s="1" t="s">
        <v>162</v>
      </c>
      <c r="L10" s="1" t="s">
        <v>163</v>
      </c>
      <c r="M10" s="1">
        <v>0</v>
      </c>
      <c r="N10" s="1">
        <v>1000</v>
      </c>
      <c r="O10" s="1">
        <v>2</v>
      </c>
      <c r="P10" s="1">
        <v>2</v>
      </c>
      <c r="Q10" s="1">
        <v>568</v>
      </c>
      <c r="R10" s="1">
        <v>1</v>
      </c>
      <c r="S10" s="1">
        <v>0</v>
      </c>
      <c r="T10" s="1">
        <v>9</v>
      </c>
      <c r="U10" s="1">
        <v>5</v>
      </c>
      <c r="V10" s="1">
        <f t="shared" si="0"/>
        <v>13</v>
      </c>
      <c r="W10" s="1">
        <v>80</v>
      </c>
      <c r="X10" s="1">
        <v>1003</v>
      </c>
      <c r="Y10" t="s">
        <v>165</v>
      </c>
    </row>
    <row r="11" spans="1:25" x14ac:dyDescent="0.15">
      <c r="A11" s="1">
        <v>14</v>
      </c>
      <c r="B11" s="1">
        <v>10014</v>
      </c>
      <c r="C11" s="1" t="s">
        <v>65</v>
      </c>
      <c r="D11" s="1" t="s">
        <v>66</v>
      </c>
      <c r="E11" s="1">
        <v>5</v>
      </c>
      <c r="F11" s="1">
        <v>4</v>
      </c>
      <c r="G11" s="1">
        <v>1001403</v>
      </c>
      <c r="H11" s="1">
        <v>1001402</v>
      </c>
      <c r="I11" s="1">
        <v>12</v>
      </c>
      <c r="J11" s="1">
        <v>13</v>
      </c>
      <c r="K11" s="1" t="s">
        <v>162</v>
      </c>
      <c r="L11" s="1" t="s">
        <v>167</v>
      </c>
      <c r="M11" s="1">
        <v>0</v>
      </c>
      <c r="N11" s="1">
        <v>1200</v>
      </c>
      <c r="O11" s="1">
        <v>0</v>
      </c>
      <c r="P11" s="1">
        <v>2</v>
      </c>
      <c r="Q11" s="1">
        <v>0</v>
      </c>
      <c r="R11" s="1">
        <v>1</v>
      </c>
      <c r="S11" s="1">
        <v>0</v>
      </c>
      <c r="T11" s="1">
        <v>9</v>
      </c>
      <c r="U11" s="1">
        <v>5</v>
      </c>
      <c r="V11" s="1">
        <f t="shared" si="0"/>
        <v>14</v>
      </c>
      <c r="W11" s="1">
        <v>80</v>
      </c>
      <c r="X11" s="1">
        <v>1003</v>
      </c>
      <c r="Y11" t="s">
        <v>165</v>
      </c>
    </row>
    <row r="12" spans="1:25" x14ac:dyDescent="0.15">
      <c r="A12" s="1">
        <v>16</v>
      </c>
      <c r="B12" s="1">
        <v>10016</v>
      </c>
      <c r="C12" s="1" t="s">
        <v>67</v>
      </c>
      <c r="D12" s="1" t="s">
        <v>68</v>
      </c>
      <c r="E12" s="1">
        <v>10</v>
      </c>
      <c r="F12" s="1">
        <v>2</v>
      </c>
      <c r="G12" s="1">
        <v>1001603</v>
      </c>
      <c r="H12" s="1">
        <v>1001602</v>
      </c>
      <c r="I12" s="1">
        <v>12</v>
      </c>
      <c r="J12" s="1">
        <v>13</v>
      </c>
      <c r="K12" s="1" t="s">
        <v>162</v>
      </c>
      <c r="L12" s="1" t="s">
        <v>163</v>
      </c>
      <c r="M12" s="1">
        <v>0</v>
      </c>
      <c r="N12" s="1">
        <v>1000</v>
      </c>
      <c r="O12" s="1">
        <v>0</v>
      </c>
      <c r="P12" s="1">
        <v>2</v>
      </c>
      <c r="Q12" s="1">
        <v>0</v>
      </c>
      <c r="R12" s="1">
        <v>1</v>
      </c>
      <c r="S12" s="1">
        <v>0</v>
      </c>
      <c r="T12" s="1">
        <v>9</v>
      </c>
      <c r="U12" s="1">
        <v>5</v>
      </c>
      <c r="V12" s="1">
        <f t="shared" si="0"/>
        <v>16</v>
      </c>
      <c r="W12" s="1">
        <v>80</v>
      </c>
      <c r="X12">
        <v>1004</v>
      </c>
      <c r="Y12" t="s">
        <v>165</v>
      </c>
    </row>
    <row r="13" spans="1:25" x14ac:dyDescent="0.15">
      <c r="A13" s="1">
        <v>17</v>
      </c>
      <c r="B13" s="1">
        <v>10017</v>
      </c>
      <c r="C13" s="1" t="s">
        <v>69</v>
      </c>
      <c r="D13" s="1" t="s">
        <v>70</v>
      </c>
      <c r="E13" s="1">
        <v>11</v>
      </c>
      <c r="F13" s="1">
        <v>5</v>
      </c>
      <c r="G13" s="1">
        <v>1001703</v>
      </c>
      <c r="H13" s="1">
        <v>1001702</v>
      </c>
      <c r="I13" s="1">
        <v>12</v>
      </c>
      <c r="J13" s="1">
        <v>13</v>
      </c>
      <c r="K13" s="1" t="s">
        <v>162</v>
      </c>
      <c r="L13" s="1" t="s">
        <v>168</v>
      </c>
      <c r="M13" s="1">
        <v>0</v>
      </c>
      <c r="N13" s="1">
        <v>1200</v>
      </c>
      <c r="O13" s="1">
        <v>0</v>
      </c>
      <c r="P13" s="1">
        <v>2</v>
      </c>
      <c r="Q13" s="1">
        <v>0</v>
      </c>
      <c r="R13" s="1">
        <v>1</v>
      </c>
      <c r="S13" s="1">
        <v>0</v>
      </c>
      <c r="T13" s="1">
        <v>9</v>
      </c>
      <c r="U13" s="1">
        <v>5</v>
      </c>
      <c r="V13" s="1">
        <f t="shared" si="0"/>
        <v>17</v>
      </c>
      <c r="W13" s="1">
        <v>80</v>
      </c>
      <c r="X13">
        <v>1004</v>
      </c>
      <c r="Y13" t="s">
        <v>165</v>
      </c>
    </row>
    <row r="14" spans="1:25" x14ac:dyDescent="0.15">
      <c r="A14" s="1">
        <v>18</v>
      </c>
      <c r="B14" s="1">
        <v>10018</v>
      </c>
      <c r="C14" s="1" t="s">
        <v>71</v>
      </c>
      <c r="D14" s="1" t="s">
        <v>72</v>
      </c>
      <c r="E14" s="1">
        <v>12</v>
      </c>
      <c r="F14" s="1">
        <v>2</v>
      </c>
      <c r="G14" s="1">
        <v>1001803</v>
      </c>
      <c r="H14" s="1">
        <v>1001802</v>
      </c>
      <c r="I14" s="1">
        <v>12</v>
      </c>
      <c r="J14" s="1">
        <v>13</v>
      </c>
      <c r="K14" s="1" t="s">
        <v>162</v>
      </c>
      <c r="L14" s="1" t="s">
        <v>169</v>
      </c>
      <c r="M14" s="1">
        <v>0</v>
      </c>
      <c r="N14" s="1">
        <v>1500</v>
      </c>
      <c r="O14" s="1">
        <v>1</v>
      </c>
      <c r="P14" s="1">
        <v>5</v>
      </c>
      <c r="Q14" s="1" t="s">
        <v>164</v>
      </c>
      <c r="R14" s="1">
        <v>1</v>
      </c>
      <c r="S14" s="1">
        <v>0</v>
      </c>
      <c r="T14" s="1">
        <v>9</v>
      </c>
      <c r="U14" s="1">
        <v>5</v>
      </c>
      <c r="V14" s="1">
        <f t="shared" si="0"/>
        <v>18</v>
      </c>
      <c r="W14" s="1">
        <v>80</v>
      </c>
      <c r="X14">
        <v>1004</v>
      </c>
      <c r="Y14" t="s">
        <v>165</v>
      </c>
    </row>
    <row r="15" spans="1:25" x14ac:dyDescent="0.15">
      <c r="A15" s="1">
        <v>19</v>
      </c>
      <c r="B15" s="1">
        <v>10019</v>
      </c>
      <c r="C15" s="1" t="s">
        <v>74</v>
      </c>
      <c r="D15" s="1" t="s">
        <v>75</v>
      </c>
      <c r="E15" s="1">
        <v>2</v>
      </c>
      <c r="F15" s="1">
        <v>3</v>
      </c>
      <c r="G15" s="1">
        <v>1001903</v>
      </c>
      <c r="H15" s="1">
        <v>1001902</v>
      </c>
      <c r="I15" s="1">
        <v>12</v>
      </c>
      <c r="J15" s="1">
        <v>13</v>
      </c>
      <c r="K15" s="1" t="s">
        <v>162</v>
      </c>
      <c r="L15" s="1" t="s">
        <v>163</v>
      </c>
      <c r="M15" s="1">
        <v>0</v>
      </c>
      <c r="N15" s="1">
        <v>1200</v>
      </c>
      <c r="O15" s="1">
        <v>0</v>
      </c>
      <c r="P15" s="1">
        <v>2</v>
      </c>
      <c r="Q15" s="1">
        <v>0</v>
      </c>
      <c r="R15" s="1">
        <v>1</v>
      </c>
      <c r="S15" s="1">
        <v>0</v>
      </c>
      <c r="T15" s="1">
        <v>9</v>
      </c>
      <c r="U15" s="1">
        <v>5</v>
      </c>
      <c r="V15" s="1">
        <f t="shared" si="0"/>
        <v>19</v>
      </c>
      <c r="W15" s="1">
        <v>80</v>
      </c>
      <c r="X15">
        <v>1005</v>
      </c>
      <c r="Y15" t="s">
        <v>165</v>
      </c>
    </row>
    <row r="16" spans="1:25" x14ac:dyDescent="0.15">
      <c r="A16" s="1">
        <v>20</v>
      </c>
      <c r="B16" s="1">
        <v>10020</v>
      </c>
      <c r="C16" s="1" t="s">
        <v>76</v>
      </c>
      <c r="D16" s="1" t="s">
        <v>77</v>
      </c>
      <c r="E16" s="1">
        <v>11</v>
      </c>
      <c r="F16" s="1">
        <v>3</v>
      </c>
      <c r="G16" s="1">
        <v>1002003</v>
      </c>
      <c r="H16" s="1">
        <v>1002002</v>
      </c>
      <c r="I16" s="1">
        <v>12</v>
      </c>
      <c r="J16" s="1">
        <v>13</v>
      </c>
      <c r="K16" s="1" t="s">
        <v>162</v>
      </c>
      <c r="L16" s="1" t="s">
        <v>163</v>
      </c>
      <c r="M16" s="1">
        <v>0</v>
      </c>
      <c r="N16" s="1">
        <v>1200</v>
      </c>
      <c r="O16" s="1">
        <v>0</v>
      </c>
      <c r="P16" s="1">
        <v>2</v>
      </c>
      <c r="Q16" s="1">
        <v>0</v>
      </c>
      <c r="R16" s="1">
        <v>1</v>
      </c>
      <c r="S16" s="1">
        <v>0</v>
      </c>
      <c r="T16" s="1">
        <v>9</v>
      </c>
      <c r="U16" s="1">
        <v>5</v>
      </c>
      <c r="V16" s="1">
        <f t="shared" si="0"/>
        <v>20</v>
      </c>
      <c r="W16" s="1">
        <v>80</v>
      </c>
      <c r="X16">
        <v>1005</v>
      </c>
      <c r="Y16" t="s">
        <v>165</v>
      </c>
    </row>
    <row r="17" spans="1:25" x14ac:dyDescent="0.15">
      <c r="A17" s="1">
        <v>21</v>
      </c>
      <c r="B17" s="1">
        <v>10021</v>
      </c>
      <c r="C17" s="1" t="s">
        <v>78</v>
      </c>
      <c r="D17" s="1" t="s">
        <v>79</v>
      </c>
      <c r="E17" s="1">
        <v>2</v>
      </c>
      <c r="F17" s="1">
        <v>3</v>
      </c>
      <c r="G17" s="1">
        <v>1002103</v>
      </c>
      <c r="H17" s="1">
        <v>1002102</v>
      </c>
      <c r="I17" s="1">
        <v>12</v>
      </c>
      <c r="J17" s="1">
        <v>13</v>
      </c>
      <c r="K17" s="1" t="s">
        <v>162</v>
      </c>
      <c r="L17" s="1" t="s">
        <v>163</v>
      </c>
      <c r="M17" s="1">
        <v>0</v>
      </c>
      <c r="N17" s="1">
        <v>1500</v>
      </c>
      <c r="O17" s="1">
        <v>0</v>
      </c>
      <c r="P17" s="1">
        <v>2</v>
      </c>
      <c r="Q17" s="1">
        <v>0</v>
      </c>
      <c r="R17" s="1">
        <v>1</v>
      </c>
      <c r="S17" s="1">
        <v>0</v>
      </c>
      <c r="T17" s="1">
        <v>9</v>
      </c>
      <c r="U17" s="1">
        <v>5</v>
      </c>
      <c r="V17" s="1">
        <f t="shared" si="0"/>
        <v>21</v>
      </c>
      <c r="W17" s="1">
        <v>80</v>
      </c>
      <c r="X17">
        <v>1005</v>
      </c>
      <c r="Y17" t="s">
        <v>165</v>
      </c>
    </row>
    <row r="18" spans="1:25" x14ac:dyDescent="0.15">
      <c r="A18" s="1">
        <v>22</v>
      </c>
      <c r="B18" s="1">
        <v>10022</v>
      </c>
      <c r="C18" s="1" t="s">
        <v>80</v>
      </c>
      <c r="D18" s="1" t="s">
        <v>81</v>
      </c>
      <c r="E18" s="1">
        <v>3</v>
      </c>
      <c r="F18" s="1">
        <v>3</v>
      </c>
      <c r="G18" s="1">
        <v>1002203</v>
      </c>
      <c r="H18" s="1">
        <v>1002202</v>
      </c>
      <c r="I18" s="1">
        <v>12</v>
      </c>
      <c r="J18" s="1">
        <v>13</v>
      </c>
      <c r="K18" s="1" t="s">
        <v>162</v>
      </c>
      <c r="L18" s="1" t="s">
        <v>163</v>
      </c>
      <c r="M18" s="1">
        <v>0</v>
      </c>
      <c r="N18" s="1">
        <v>1500</v>
      </c>
      <c r="O18" s="1">
        <v>1</v>
      </c>
      <c r="P18" s="1">
        <v>5</v>
      </c>
      <c r="Q18" s="1" t="s">
        <v>170</v>
      </c>
      <c r="R18" s="1">
        <v>1</v>
      </c>
      <c r="S18" s="1">
        <v>0</v>
      </c>
      <c r="T18" s="1">
        <v>9</v>
      </c>
      <c r="U18" s="1">
        <v>5</v>
      </c>
      <c r="V18" s="1">
        <f t="shared" si="0"/>
        <v>22</v>
      </c>
      <c r="W18" s="1">
        <v>80</v>
      </c>
      <c r="X18">
        <v>1005</v>
      </c>
      <c r="Y18" t="s">
        <v>165</v>
      </c>
    </row>
    <row r="19" spans="1:25" x14ac:dyDescent="0.15">
      <c r="A19" s="1">
        <v>24</v>
      </c>
      <c r="B19" s="1">
        <v>10024</v>
      </c>
      <c r="C19" s="1" t="s">
        <v>83</v>
      </c>
      <c r="D19" s="1" t="s">
        <v>84</v>
      </c>
      <c r="E19" s="1">
        <v>3</v>
      </c>
      <c r="F19" s="1">
        <v>3</v>
      </c>
      <c r="G19" s="1">
        <v>1002403</v>
      </c>
      <c r="H19" s="1">
        <v>1002403</v>
      </c>
      <c r="I19" s="1">
        <v>12</v>
      </c>
      <c r="J19" s="1">
        <v>13</v>
      </c>
      <c r="K19" s="1" t="s">
        <v>47</v>
      </c>
      <c r="L19" s="1" t="s">
        <v>85</v>
      </c>
      <c r="M19" s="1">
        <v>0</v>
      </c>
      <c r="N19" s="1">
        <v>1500</v>
      </c>
      <c r="O19" s="1">
        <v>0</v>
      </c>
      <c r="P19" s="1">
        <v>2</v>
      </c>
      <c r="Q19" s="2">
        <v>-100</v>
      </c>
      <c r="R19" s="1">
        <v>1</v>
      </c>
      <c r="S19" s="1">
        <v>0</v>
      </c>
      <c r="T19" s="1">
        <v>9</v>
      </c>
      <c r="U19" s="1">
        <v>5</v>
      </c>
      <c r="V19" s="1">
        <f t="shared" si="0"/>
        <v>24</v>
      </c>
      <c r="W19" s="1">
        <v>80</v>
      </c>
      <c r="X19">
        <v>1005</v>
      </c>
      <c r="Y19" t="s">
        <v>52</v>
      </c>
    </row>
    <row r="20" spans="1:25" x14ac:dyDescent="0.15">
      <c r="A20" s="1">
        <v>26</v>
      </c>
      <c r="B20" s="1">
        <v>10026</v>
      </c>
      <c r="C20" s="1" t="s">
        <v>86</v>
      </c>
      <c r="D20" s="1" t="s">
        <v>87</v>
      </c>
      <c r="E20" s="1">
        <v>11</v>
      </c>
      <c r="F20" s="1">
        <v>3</v>
      </c>
      <c r="G20" s="1">
        <v>1002603</v>
      </c>
      <c r="H20" s="1">
        <v>1002602</v>
      </c>
      <c r="I20" s="1">
        <v>12</v>
      </c>
      <c r="J20" s="1">
        <v>13</v>
      </c>
      <c r="K20" s="1" t="s">
        <v>47</v>
      </c>
      <c r="L20" s="1" t="s">
        <v>48</v>
      </c>
      <c r="M20" s="1">
        <v>0</v>
      </c>
      <c r="N20" s="1">
        <v>1200</v>
      </c>
      <c r="O20" s="1">
        <v>1</v>
      </c>
      <c r="P20" s="1">
        <v>5</v>
      </c>
      <c r="Q20" s="1" t="s">
        <v>82</v>
      </c>
      <c r="R20" s="1">
        <v>1</v>
      </c>
      <c r="S20" s="1">
        <v>0</v>
      </c>
      <c r="T20" s="1">
        <v>9</v>
      </c>
      <c r="U20" s="1">
        <v>5</v>
      </c>
      <c r="V20" s="1">
        <f t="shared" si="0"/>
        <v>26</v>
      </c>
      <c r="W20" s="1">
        <v>80</v>
      </c>
      <c r="X20">
        <v>1006</v>
      </c>
      <c r="Y20" t="s">
        <v>52</v>
      </c>
    </row>
    <row r="21" spans="1:25" x14ac:dyDescent="0.15">
      <c r="A21" s="1">
        <v>27</v>
      </c>
      <c r="B21" s="1">
        <v>10027</v>
      </c>
      <c r="C21" s="1" t="s">
        <v>88</v>
      </c>
      <c r="D21" s="1" t="s">
        <v>89</v>
      </c>
      <c r="E21" s="1">
        <v>5</v>
      </c>
      <c r="F21" s="1">
        <v>2</v>
      </c>
      <c r="G21" s="1">
        <v>1002703</v>
      </c>
      <c r="H21" s="1">
        <v>1002702</v>
      </c>
      <c r="I21" s="1">
        <v>12</v>
      </c>
      <c r="J21" s="1">
        <v>13</v>
      </c>
      <c r="K21" s="1" t="s">
        <v>47</v>
      </c>
      <c r="L21" s="1" t="s">
        <v>48</v>
      </c>
      <c r="M21" s="1">
        <v>0</v>
      </c>
      <c r="N21" s="1">
        <v>1500</v>
      </c>
      <c r="O21" s="1">
        <v>1</v>
      </c>
      <c r="P21" s="1">
        <v>5</v>
      </c>
      <c r="Q21" s="1" t="s">
        <v>49</v>
      </c>
      <c r="R21" s="1">
        <v>1</v>
      </c>
      <c r="S21" s="1">
        <v>0</v>
      </c>
      <c r="T21" s="1">
        <v>9</v>
      </c>
      <c r="U21" s="1">
        <v>5</v>
      </c>
      <c r="V21" s="1">
        <f t="shared" si="0"/>
        <v>27</v>
      </c>
      <c r="W21" s="1">
        <v>80</v>
      </c>
      <c r="X21">
        <v>1006</v>
      </c>
      <c r="Y21" t="s">
        <v>52</v>
      </c>
    </row>
    <row r="22" spans="1:25" x14ac:dyDescent="0.15">
      <c r="A22" s="1">
        <v>28</v>
      </c>
      <c r="B22" s="1">
        <v>10028</v>
      </c>
      <c r="C22" s="1" t="s">
        <v>90</v>
      </c>
      <c r="D22" s="1" t="s">
        <v>91</v>
      </c>
      <c r="E22" s="1">
        <v>6</v>
      </c>
      <c r="F22" s="1">
        <v>2</v>
      </c>
      <c r="G22" s="1">
        <v>1002803</v>
      </c>
      <c r="H22" s="1">
        <v>1002802</v>
      </c>
      <c r="I22" s="1">
        <v>12</v>
      </c>
      <c r="J22" s="1">
        <v>13</v>
      </c>
      <c r="K22" s="1" t="s">
        <v>47</v>
      </c>
      <c r="L22" s="1" t="s">
        <v>48</v>
      </c>
      <c r="M22" s="1">
        <v>0</v>
      </c>
      <c r="N22" s="1">
        <v>1800</v>
      </c>
      <c r="O22" s="1">
        <v>1</v>
      </c>
      <c r="P22" s="1">
        <v>5</v>
      </c>
      <c r="Q22" s="1" t="s">
        <v>49</v>
      </c>
      <c r="R22" s="1">
        <v>1</v>
      </c>
      <c r="S22" s="1">
        <v>0</v>
      </c>
      <c r="T22" s="1">
        <v>9</v>
      </c>
      <c r="U22" s="1">
        <v>5</v>
      </c>
      <c r="V22" s="1">
        <f t="shared" si="0"/>
        <v>28</v>
      </c>
      <c r="W22" s="1">
        <v>80</v>
      </c>
      <c r="X22">
        <v>1007</v>
      </c>
      <c r="Y22" t="s">
        <v>52</v>
      </c>
    </row>
    <row r="23" spans="1:25" x14ac:dyDescent="0.15">
      <c r="A23" s="1">
        <v>29</v>
      </c>
      <c r="B23" s="1">
        <v>10029</v>
      </c>
      <c r="C23" s="1" t="s">
        <v>92</v>
      </c>
      <c r="D23" s="1" t="s">
        <v>93</v>
      </c>
      <c r="E23" s="1">
        <v>10</v>
      </c>
      <c r="F23" s="1">
        <v>2</v>
      </c>
      <c r="G23" s="1">
        <v>1002903</v>
      </c>
      <c r="H23" s="1">
        <v>1002902</v>
      </c>
      <c r="I23" s="1">
        <v>12</v>
      </c>
      <c r="J23" s="1">
        <v>13</v>
      </c>
      <c r="K23" s="1" t="s">
        <v>47</v>
      </c>
      <c r="L23" s="1" t="s">
        <v>73</v>
      </c>
      <c r="M23" s="1">
        <v>0</v>
      </c>
      <c r="N23" s="1">
        <v>2100</v>
      </c>
      <c r="O23" s="1">
        <v>1</v>
      </c>
      <c r="P23" s="1">
        <v>5</v>
      </c>
      <c r="Q23" s="1" t="s">
        <v>49</v>
      </c>
      <c r="R23" s="1">
        <v>1</v>
      </c>
      <c r="S23" s="1">
        <v>0</v>
      </c>
      <c r="T23" s="1">
        <v>9</v>
      </c>
      <c r="U23" s="1">
        <v>5</v>
      </c>
      <c r="V23" s="1">
        <f t="shared" si="0"/>
        <v>29</v>
      </c>
      <c r="W23" s="1">
        <v>80</v>
      </c>
      <c r="X23">
        <v>1007</v>
      </c>
      <c r="Y23" t="s">
        <v>52</v>
      </c>
    </row>
    <row r="24" spans="1:25" x14ac:dyDescent="0.15">
      <c r="A24" s="1">
        <v>30</v>
      </c>
      <c r="B24" s="1">
        <v>10030</v>
      </c>
      <c r="C24" s="1" t="s">
        <v>94</v>
      </c>
      <c r="D24" s="1" t="s">
        <v>95</v>
      </c>
      <c r="E24" s="1">
        <v>9</v>
      </c>
      <c r="F24" s="1">
        <v>3</v>
      </c>
      <c r="G24" s="1">
        <v>1003003</v>
      </c>
      <c r="H24" s="1">
        <v>1003002</v>
      </c>
      <c r="I24" s="1">
        <v>12</v>
      </c>
      <c r="J24" s="1">
        <v>13</v>
      </c>
      <c r="K24" s="1" t="s">
        <v>47</v>
      </c>
      <c r="L24" s="1" t="s">
        <v>48</v>
      </c>
      <c r="M24" s="1">
        <v>0</v>
      </c>
      <c r="N24" s="1">
        <v>1500</v>
      </c>
      <c r="O24" s="1">
        <v>0</v>
      </c>
      <c r="P24" s="1">
        <v>2</v>
      </c>
      <c r="Q24" s="1">
        <v>0</v>
      </c>
      <c r="R24" s="1">
        <v>1</v>
      </c>
      <c r="S24" s="1">
        <v>0</v>
      </c>
      <c r="T24" s="1">
        <v>9</v>
      </c>
      <c r="U24" s="1">
        <v>5</v>
      </c>
      <c r="V24" s="1">
        <f t="shared" si="0"/>
        <v>30</v>
      </c>
      <c r="W24" s="1">
        <v>80</v>
      </c>
      <c r="X24">
        <v>1008</v>
      </c>
      <c r="Y24" t="s">
        <v>52</v>
      </c>
    </row>
    <row r="25" spans="1:25" x14ac:dyDescent="0.15">
      <c r="A25" s="1">
        <v>31</v>
      </c>
      <c r="B25" s="1">
        <v>10031</v>
      </c>
      <c r="C25" s="1" t="s">
        <v>96</v>
      </c>
      <c r="D25" s="1" t="s">
        <v>97</v>
      </c>
      <c r="E25" s="1">
        <v>9</v>
      </c>
      <c r="F25" s="1">
        <v>3</v>
      </c>
      <c r="G25" s="1">
        <v>1003103</v>
      </c>
      <c r="H25" s="1">
        <v>1003102</v>
      </c>
      <c r="I25" s="1">
        <v>12</v>
      </c>
      <c r="J25" s="1">
        <v>13</v>
      </c>
      <c r="K25" s="1" t="s">
        <v>47</v>
      </c>
      <c r="L25" s="1" t="s">
        <v>48</v>
      </c>
      <c r="M25" s="1">
        <v>0</v>
      </c>
      <c r="N25" s="1">
        <v>1500</v>
      </c>
      <c r="O25" s="1">
        <v>0</v>
      </c>
      <c r="P25" s="1">
        <v>2</v>
      </c>
      <c r="Q25" s="1">
        <v>0</v>
      </c>
      <c r="R25" s="1">
        <v>1</v>
      </c>
      <c r="S25" s="1">
        <v>0</v>
      </c>
      <c r="T25" s="1">
        <v>9</v>
      </c>
      <c r="U25" s="1">
        <v>5</v>
      </c>
      <c r="V25" s="1">
        <f t="shared" si="0"/>
        <v>31</v>
      </c>
      <c r="W25" s="1">
        <v>80</v>
      </c>
      <c r="X25">
        <v>1008</v>
      </c>
      <c r="Y25" t="s">
        <v>52</v>
      </c>
    </row>
    <row r="26" spans="1:25" x14ac:dyDescent="0.15">
      <c r="A26" s="1">
        <v>32</v>
      </c>
      <c r="B26" s="1">
        <v>10032</v>
      </c>
      <c r="C26" s="1" t="s">
        <v>98</v>
      </c>
      <c r="D26" s="1" t="s">
        <v>99</v>
      </c>
      <c r="E26" s="1">
        <v>5</v>
      </c>
      <c r="F26" s="1">
        <v>2</v>
      </c>
      <c r="G26" s="1">
        <v>1003203</v>
      </c>
      <c r="H26" s="1">
        <v>1003202</v>
      </c>
      <c r="I26" s="1">
        <v>12</v>
      </c>
      <c r="J26" s="1">
        <v>13</v>
      </c>
      <c r="K26" s="1" t="s">
        <v>47</v>
      </c>
      <c r="L26" s="1" t="s">
        <v>100</v>
      </c>
      <c r="M26" s="1">
        <v>0</v>
      </c>
      <c r="N26" s="1">
        <v>1800</v>
      </c>
      <c r="O26" s="1">
        <v>1</v>
      </c>
      <c r="P26" s="1">
        <v>5</v>
      </c>
      <c r="Q26" s="1" t="s">
        <v>49</v>
      </c>
      <c r="R26" s="1">
        <v>1</v>
      </c>
      <c r="S26" s="1">
        <v>0</v>
      </c>
      <c r="T26" s="1">
        <v>9</v>
      </c>
      <c r="U26" s="1">
        <v>5</v>
      </c>
      <c r="V26" s="1">
        <f t="shared" si="0"/>
        <v>32</v>
      </c>
      <c r="W26" s="1">
        <v>80</v>
      </c>
      <c r="X26">
        <v>1008</v>
      </c>
      <c r="Y26" t="s">
        <v>52</v>
      </c>
    </row>
    <row r="27" spans="1:25" x14ac:dyDescent="0.15">
      <c r="A27" s="1">
        <v>33</v>
      </c>
      <c r="B27" s="1">
        <v>10033</v>
      </c>
      <c r="C27" s="1" t="s">
        <v>101</v>
      </c>
      <c r="D27" s="1" t="s">
        <v>102</v>
      </c>
      <c r="E27" s="1">
        <v>5</v>
      </c>
      <c r="F27" s="1">
        <v>3</v>
      </c>
      <c r="G27" s="1">
        <v>1003303</v>
      </c>
      <c r="H27" s="1">
        <v>1003302</v>
      </c>
      <c r="I27" s="1">
        <v>12</v>
      </c>
      <c r="J27" s="1">
        <v>13</v>
      </c>
      <c r="K27" s="1" t="s">
        <v>47</v>
      </c>
      <c r="L27" s="1" t="s">
        <v>85</v>
      </c>
      <c r="M27" s="1">
        <v>0</v>
      </c>
      <c r="N27" s="1">
        <v>1800</v>
      </c>
      <c r="O27" s="1">
        <v>1</v>
      </c>
      <c r="P27" s="1">
        <v>5</v>
      </c>
      <c r="Q27" s="1" t="s">
        <v>49</v>
      </c>
      <c r="R27" s="1">
        <v>1</v>
      </c>
      <c r="S27" s="1">
        <v>0</v>
      </c>
      <c r="T27" s="1">
        <v>9</v>
      </c>
      <c r="U27" s="1">
        <v>5</v>
      </c>
      <c r="V27" s="1">
        <f t="shared" si="0"/>
        <v>33</v>
      </c>
      <c r="W27" s="1">
        <v>80</v>
      </c>
      <c r="X27">
        <v>1008</v>
      </c>
      <c r="Y27" t="s">
        <v>52</v>
      </c>
    </row>
    <row r="28" spans="1:25" x14ac:dyDescent="0.15">
      <c r="A28" s="1">
        <v>36</v>
      </c>
      <c r="B28" s="1">
        <v>10036</v>
      </c>
      <c r="C28" s="1" t="s">
        <v>103</v>
      </c>
      <c r="D28" s="1" t="s">
        <v>104</v>
      </c>
      <c r="E28" s="1">
        <v>5</v>
      </c>
      <c r="F28" s="1">
        <v>2</v>
      </c>
      <c r="G28" s="1">
        <v>1003603</v>
      </c>
      <c r="H28" s="1">
        <v>1003602</v>
      </c>
      <c r="I28" s="1">
        <v>12</v>
      </c>
      <c r="J28" s="1">
        <v>13</v>
      </c>
      <c r="K28" s="1" t="s">
        <v>47</v>
      </c>
      <c r="L28" s="1" t="s">
        <v>85</v>
      </c>
      <c r="M28" s="1">
        <v>0</v>
      </c>
      <c r="N28" s="1">
        <v>1800</v>
      </c>
      <c r="O28" s="1">
        <v>1</v>
      </c>
      <c r="P28" s="1">
        <v>5</v>
      </c>
      <c r="Q28" s="1" t="s">
        <v>49</v>
      </c>
      <c r="R28" s="1">
        <v>1</v>
      </c>
      <c r="S28" s="1">
        <v>0</v>
      </c>
      <c r="T28" s="1">
        <v>9</v>
      </c>
      <c r="U28" s="1">
        <v>5</v>
      </c>
      <c r="V28" s="1">
        <f t="shared" si="0"/>
        <v>36</v>
      </c>
      <c r="W28" s="1">
        <v>80</v>
      </c>
      <c r="X28">
        <v>1008</v>
      </c>
      <c r="Y28" t="s">
        <v>52</v>
      </c>
    </row>
    <row r="29" spans="1:25" x14ac:dyDescent="0.15">
      <c r="A29" s="1">
        <v>39</v>
      </c>
      <c r="B29" s="1">
        <v>10039</v>
      </c>
      <c r="C29" s="1" t="s">
        <v>105</v>
      </c>
      <c r="D29" s="1" t="s">
        <v>106</v>
      </c>
      <c r="E29" s="1">
        <v>1</v>
      </c>
      <c r="F29" s="1">
        <v>2</v>
      </c>
      <c r="G29" s="1">
        <v>1003903</v>
      </c>
      <c r="H29" s="1">
        <v>1003902</v>
      </c>
      <c r="I29" s="1">
        <v>12</v>
      </c>
      <c r="J29" s="1">
        <v>13</v>
      </c>
      <c r="K29" s="1" t="s">
        <v>47</v>
      </c>
      <c r="L29" s="1" t="s">
        <v>107</v>
      </c>
      <c r="M29" s="1">
        <v>0</v>
      </c>
      <c r="N29" s="1">
        <v>1800</v>
      </c>
      <c r="O29" s="1">
        <v>1</v>
      </c>
      <c r="P29" s="1">
        <v>5</v>
      </c>
      <c r="Q29" s="1" t="s">
        <v>49</v>
      </c>
      <c r="R29" s="1">
        <v>1</v>
      </c>
      <c r="S29" s="1">
        <v>0</v>
      </c>
      <c r="T29" s="1">
        <v>9</v>
      </c>
      <c r="U29" s="1">
        <v>5</v>
      </c>
      <c r="V29" s="1">
        <f t="shared" si="0"/>
        <v>39</v>
      </c>
      <c r="W29" s="1">
        <v>80</v>
      </c>
      <c r="X29">
        <v>1008</v>
      </c>
      <c r="Y29" t="s">
        <v>52</v>
      </c>
    </row>
    <row r="30" spans="1:25" x14ac:dyDescent="0.15">
      <c r="A30" s="1">
        <v>40</v>
      </c>
      <c r="B30" s="1">
        <v>10040</v>
      </c>
      <c r="C30" s="1" t="s">
        <v>108</v>
      </c>
      <c r="D30" s="1" t="s">
        <v>109</v>
      </c>
      <c r="E30" s="1">
        <v>12</v>
      </c>
      <c r="F30" s="1">
        <v>3</v>
      </c>
      <c r="G30" s="1">
        <v>1004003</v>
      </c>
      <c r="H30" s="1">
        <v>1004002</v>
      </c>
      <c r="I30" s="1">
        <v>12</v>
      </c>
      <c r="J30" s="1">
        <v>13</v>
      </c>
      <c r="K30" s="1" t="s">
        <v>47</v>
      </c>
      <c r="L30" s="1" t="s">
        <v>100</v>
      </c>
      <c r="M30" s="1">
        <v>0</v>
      </c>
      <c r="N30" s="1">
        <v>1800</v>
      </c>
      <c r="O30" s="1">
        <v>1</v>
      </c>
      <c r="P30" s="1">
        <v>5</v>
      </c>
      <c r="Q30" s="1" t="s">
        <v>49</v>
      </c>
      <c r="R30" s="1">
        <v>1</v>
      </c>
      <c r="S30" s="1">
        <v>0</v>
      </c>
      <c r="T30" s="1">
        <v>9</v>
      </c>
      <c r="U30" s="1">
        <v>5</v>
      </c>
      <c r="V30" s="1">
        <f t="shared" si="0"/>
        <v>40</v>
      </c>
      <c r="W30" s="1">
        <v>80</v>
      </c>
      <c r="X30">
        <v>1009</v>
      </c>
      <c r="Y30" t="s">
        <v>52</v>
      </c>
    </row>
    <row r="31" spans="1:25" x14ac:dyDescent="0.15">
      <c r="A31" s="1">
        <v>41</v>
      </c>
      <c r="B31" s="1">
        <v>10041</v>
      </c>
      <c r="C31" s="1" t="s">
        <v>110</v>
      </c>
      <c r="D31" s="1" t="s">
        <v>111</v>
      </c>
      <c r="E31" s="1">
        <v>12</v>
      </c>
      <c r="F31" s="1">
        <v>3</v>
      </c>
      <c r="G31" s="1">
        <v>1004103</v>
      </c>
      <c r="H31" s="1">
        <v>1004102</v>
      </c>
      <c r="I31" s="1">
        <v>12</v>
      </c>
      <c r="J31" s="1">
        <v>13</v>
      </c>
      <c r="K31" s="1" t="s">
        <v>47</v>
      </c>
      <c r="L31" s="1" t="s">
        <v>85</v>
      </c>
      <c r="M31" s="1">
        <v>0</v>
      </c>
      <c r="N31" s="1">
        <v>1800</v>
      </c>
      <c r="O31" s="1">
        <v>1</v>
      </c>
      <c r="P31" s="1">
        <v>5</v>
      </c>
      <c r="Q31" s="1" t="s">
        <v>49</v>
      </c>
      <c r="R31" s="1">
        <v>1</v>
      </c>
      <c r="S31" s="1">
        <v>0</v>
      </c>
      <c r="T31" s="1">
        <v>9</v>
      </c>
      <c r="U31" s="1">
        <v>5</v>
      </c>
      <c r="V31" s="1">
        <f t="shared" si="0"/>
        <v>41</v>
      </c>
      <c r="W31" s="1">
        <v>80</v>
      </c>
      <c r="X31">
        <v>1009</v>
      </c>
      <c r="Y31" t="s">
        <v>52</v>
      </c>
    </row>
    <row r="32" spans="1:25" x14ac:dyDescent="0.15">
      <c r="A32" s="1">
        <v>42</v>
      </c>
      <c r="B32" s="1">
        <v>10042</v>
      </c>
      <c r="C32" s="1" t="s">
        <v>112</v>
      </c>
      <c r="D32" s="1" t="s">
        <v>113</v>
      </c>
      <c r="E32" s="1">
        <v>12</v>
      </c>
      <c r="F32" s="1">
        <v>3</v>
      </c>
      <c r="G32" s="1">
        <v>1004203</v>
      </c>
      <c r="H32" s="1">
        <v>1004202</v>
      </c>
      <c r="I32" s="1">
        <v>12</v>
      </c>
      <c r="J32" s="1">
        <v>13</v>
      </c>
      <c r="K32" s="1" t="s">
        <v>47</v>
      </c>
      <c r="L32" s="1" t="s">
        <v>85</v>
      </c>
      <c r="M32" s="1">
        <v>0</v>
      </c>
      <c r="N32" s="1">
        <v>1800</v>
      </c>
      <c r="O32" s="1">
        <v>1</v>
      </c>
      <c r="P32" s="1">
        <v>5</v>
      </c>
      <c r="Q32" s="1" t="s">
        <v>49</v>
      </c>
      <c r="R32" s="1">
        <v>1</v>
      </c>
      <c r="S32" s="1">
        <v>0</v>
      </c>
      <c r="T32" s="1">
        <v>9</v>
      </c>
      <c r="U32" s="1">
        <v>5</v>
      </c>
      <c r="V32" s="1">
        <f t="shared" si="0"/>
        <v>42</v>
      </c>
      <c r="W32" s="1">
        <v>80</v>
      </c>
      <c r="X32">
        <v>1009</v>
      </c>
      <c r="Y32" t="s">
        <v>52</v>
      </c>
    </row>
    <row r="33" spans="1:25" x14ac:dyDescent="0.15">
      <c r="A33" s="1">
        <v>45</v>
      </c>
      <c r="B33" s="1">
        <v>10045</v>
      </c>
      <c r="C33" s="1" t="s">
        <v>114</v>
      </c>
      <c r="D33" s="1" t="s">
        <v>115</v>
      </c>
      <c r="E33" s="1">
        <v>6</v>
      </c>
      <c r="F33">
        <v>4</v>
      </c>
      <c r="G33" s="1">
        <v>1004503</v>
      </c>
      <c r="H33" s="1">
        <v>1004502</v>
      </c>
      <c r="I33" s="1">
        <v>12</v>
      </c>
      <c r="J33" s="1">
        <v>13</v>
      </c>
      <c r="K33" s="1" t="s">
        <v>47</v>
      </c>
      <c r="L33" s="1" t="s">
        <v>85</v>
      </c>
      <c r="M33" s="1">
        <v>0</v>
      </c>
      <c r="N33" s="1">
        <v>2100</v>
      </c>
      <c r="O33" s="1">
        <v>0</v>
      </c>
      <c r="P33" s="1">
        <v>2</v>
      </c>
      <c r="Q33" s="1">
        <v>0</v>
      </c>
      <c r="R33" s="1">
        <v>1</v>
      </c>
      <c r="S33" s="1">
        <v>0</v>
      </c>
      <c r="T33" s="1">
        <v>9</v>
      </c>
      <c r="U33" s="1">
        <v>5</v>
      </c>
      <c r="V33" s="1">
        <f t="shared" si="0"/>
        <v>45</v>
      </c>
      <c r="W33" s="1">
        <v>80</v>
      </c>
      <c r="X33">
        <v>1009</v>
      </c>
      <c r="Y33" t="s">
        <v>52</v>
      </c>
    </row>
    <row r="34" spans="1:25" x14ac:dyDescent="0.15">
      <c r="A34" s="1">
        <v>46</v>
      </c>
      <c r="B34">
        <f>10000+A34</f>
        <v>10046</v>
      </c>
      <c r="C34" t="s">
        <v>116</v>
      </c>
      <c r="D34" s="1" t="s">
        <v>117</v>
      </c>
      <c r="E34" s="1">
        <v>5</v>
      </c>
      <c r="F34">
        <v>4</v>
      </c>
      <c r="G34" s="1">
        <v>1004603</v>
      </c>
      <c r="H34" s="1">
        <v>1004602</v>
      </c>
      <c r="I34" s="1">
        <v>12</v>
      </c>
      <c r="J34" s="1">
        <v>13</v>
      </c>
      <c r="K34" s="1" t="s">
        <v>162</v>
      </c>
      <c r="L34" s="1" t="s">
        <v>171</v>
      </c>
      <c r="M34" s="1">
        <v>0</v>
      </c>
      <c r="N34" s="1">
        <v>2000</v>
      </c>
      <c r="O34" s="1">
        <v>0</v>
      </c>
      <c r="P34" s="1">
        <v>2</v>
      </c>
      <c r="Q34" s="1">
        <v>0</v>
      </c>
      <c r="R34" s="1">
        <v>1</v>
      </c>
      <c r="S34" s="1">
        <v>0</v>
      </c>
      <c r="T34" s="1">
        <v>9</v>
      </c>
      <c r="U34" s="1">
        <v>5</v>
      </c>
      <c r="V34" s="1">
        <f t="shared" si="0"/>
        <v>46</v>
      </c>
      <c r="W34" s="1">
        <v>80</v>
      </c>
      <c r="X34">
        <v>1010</v>
      </c>
      <c r="Y34" t="s">
        <v>165</v>
      </c>
    </row>
    <row r="35" spans="1:25" x14ac:dyDescent="0.15">
      <c r="A35" s="1">
        <v>47</v>
      </c>
      <c r="B35">
        <f t="shared" ref="B35:B45" si="1">10000+A35</f>
        <v>10047</v>
      </c>
      <c r="C35" t="s">
        <v>118</v>
      </c>
      <c r="D35" s="1" t="s">
        <v>119</v>
      </c>
      <c r="E35" s="1">
        <v>2</v>
      </c>
      <c r="F35">
        <v>3</v>
      </c>
      <c r="G35" s="1">
        <v>1004703</v>
      </c>
      <c r="H35" s="1">
        <v>1004702</v>
      </c>
      <c r="I35" s="1">
        <v>12</v>
      </c>
      <c r="J35" s="1">
        <v>13</v>
      </c>
      <c r="K35" s="1" t="s">
        <v>162</v>
      </c>
      <c r="L35" s="1" t="s">
        <v>163</v>
      </c>
      <c r="M35" s="1">
        <v>0</v>
      </c>
      <c r="N35" s="1">
        <v>1200</v>
      </c>
      <c r="O35" s="1">
        <v>0</v>
      </c>
      <c r="P35" s="1">
        <v>2</v>
      </c>
      <c r="Q35" s="1">
        <v>0</v>
      </c>
      <c r="R35" s="1">
        <v>1</v>
      </c>
      <c r="S35" s="1">
        <v>0</v>
      </c>
      <c r="T35" s="1">
        <v>9</v>
      </c>
      <c r="U35" s="1">
        <v>5</v>
      </c>
      <c r="V35" s="1">
        <f t="shared" si="0"/>
        <v>47</v>
      </c>
      <c r="W35" s="1">
        <v>80</v>
      </c>
      <c r="X35">
        <v>1010</v>
      </c>
      <c r="Y35" t="s">
        <v>165</v>
      </c>
    </row>
    <row r="36" spans="1:25" x14ac:dyDescent="0.15">
      <c r="A36" s="1">
        <v>48</v>
      </c>
      <c r="B36">
        <f t="shared" si="1"/>
        <v>10048</v>
      </c>
      <c r="C36" t="s">
        <v>120</v>
      </c>
      <c r="D36" s="1" t="s">
        <v>121</v>
      </c>
      <c r="E36" s="1">
        <v>11</v>
      </c>
      <c r="F36">
        <v>3</v>
      </c>
      <c r="G36" s="1">
        <v>1004803</v>
      </c>
      <c r="H36" s="1">
        <v>1004802</v>
      </c>
      <c r="I36" s="1">
        <v>12</v>
      </c>
      <c r="J36" s="1">
        <v>13</v>
      </c>
      <c r="K36" s="1" t="s">
        <v>162</v>
      </c>
      <c r="L36" s="1" t="s">
        <v>172</v>
      </c>
      <c r="M36" s="1">
        <v>0</v>
      </c>
      <c r="N36" s="1">
        <v>1500</v>
      </c>
      <c r="O36" s="1">
        <v>0</v>
      </c>
      <c r="P36" s="1">
        <v>2</v>
      </c>
      <c r="Q36" s="1">
        <v>0</v>
      </c>
      <c r="R36" s="1">
        <v>1</v>
      </c>
      <c r="S36" s="1">
        <v>0</v>
      </c>
      <c r="T36" s="1">
        <v>9</v>
      </c>
      <c r="U36" s="1">
        <v>5</v>
      </c>
      <c r="V36" s="1">
        <f t="shared" si="0"/>
        <v>48</v>
      </c>
      <c r="W36" s="1">
        <v>80</v>
      </c>
      <c r="X36">
        <v>1011</v>
      </c>
      <c r="Y36" t="s">
        <v>165</v>
      </c>
    </row>
    <row r="37" spans="1:25" x14ac:dyDescent="0.15">
      <c r="A37" s="1">
        <v>49</v>
      </c>
      <c r="B37">
        <f t="shared" si="1"/>
        <v>10049</v>
      </c>
      <c r="C37" t="s">
        <v>122</v>
      </c>
      <c r="D37" s="1" t="s">
        <v>123</v>
      </c>
      <c r="E37" s="1">
        <v>5</v>
      </c>
      <c r="F37">
        <v>3</v>
      </c>
      <c r="G37" s="1">
        <v>1004903</v>
      </c>
      <c r="H37" s="1">
        <v>1004902</v>
      </c>
      <c r="I37" s="1">
        <v>12</v>
      </c>
      <c r="J37" s="1">
        <v>13</v>
      </c>
      <c r="K37" s="1" t="s">
        <v>162</v>
      </c>
      <c r="L37" s="1" t="s">
        <v>167</v>
      </c>
      <c r="M37" s="1">
        <v>0</v>
      </c>
      <c r="N37" s="1">
        <v>1200</v>
      </c>
      <c r="O37" s="1">
        <v>0</v>
      </c>
      <c r="P37" s="1">
        <v>2</v>
      </c>
      <c r="Q37" s="1">
        <v>0</v>
      </c>
      <c r="R37" s="1">
        <v>1</v>
      </c>
      <c r="S37" s="1">
        <v>0</v>
      </c>
      <c r="T37" s="1">
        <v>9</v>
      </c>
      <c r="U37" s="1">
        <v>5</v>
      </c>
      <c r="V37" s="1">
        <f t="shared" si="0"/>
        <v>49</v>
      </c>
      <c r="W37" s="1">
        <v>80</v>
      </c>
      <c r="X37">
        <v>1011</v>
      </c>
      <c r="Y37" t="s">
        <v>165</v>
      </c>
    </row>
    <row r="38" spans="1:25" x14ac:dyDescent="0.15">
      <c r="A38" s="1">
        <v>50</v>
      </c>
      <c r="B38">
        <f t="shared" si="1"/>
        <v>10050</v>
      </c>
      <c r="C38" t="s">
        <v>124</v>
      </c>
      <c r="D38" s="1" t="s">
        <v>125</v>
      </c>
      <c r="E38" s="1">
        <v>11</v>
      </c>
      <c r="F38">
        <v>3</v>
      </c>
      <c r="G38" s="1">
        <v>1005003</v>
      </c>
      <c r="H38" s="1">
        <v>1005002</v>
      </c>
      <c r="I38" s="1">
        <v>12</v>
      </c>
      <c r="J38" s="1">
        <v>13</v>
      </c>
      <c r="K38" s="1" t="s">
        <v>162</v>
      </c>
      <c r="L38" s="1" t="s">
        <v>163</v>
      </c>
      <c r="M38" s="1">
        <v>0</v>
      </c>
      <c r="N38" s="1">
        <v>2000</v>
      </c>
      <c r="O38" s="1">
        <v>0</v>
      </c>
      <c r="P38" s="1">
        <v>2</v>
      </c>
      <c r="Q38" s="1">
        <v>0</v>
      </c>
      <c r="R38" s="1">
        <v>1</v>
      </c>
      <c r="S38" s="1">
        <v>0</v>
      </c>
      <c r="T38" s="1">
        <v>9</v>
      </c>
      <c r="U38" s="1">
        <v>5</v>
      </c>
      <c r="V38" s="1">
        <f t="shared" si="0"/>
        <v>50</v>
      </c>
      <c r="W38" s="1">
        <v>80</v>
      </c>
      <c r="X38">
        <v>1012</v>
      </c>
      <c r="Y38" t="s">
        <v>165</v>
      </c>
    </row>
    <row r="39" spans="1:25" x14ac:dyDescent="0.15">
      <c r="A39" s="1">
        <v>51</v>
      </c>
      <c r="B39">
        <f t="shared" si="1"/>
        <v>10051</v>
      </c>
      <c r="C39" t="s">
        <v>126</v>
      </c>
      <c r="D39" s="1" t="s">
        <v>127</v>
      </c>
      <c r="E39" s="1">
        <v>7</v>
      </c>
      <c r="F39">
        <v>3</v>
      </c>
      <c r="G39" s="1">
        <v>1005103</v>
      </c>
      <c r="H39" s="1">
        <v>1005102</v>
      </c>
      <c r="I39" s="1">
        <v>12</v>
      </c>
      <c r="J39" s="1">
        <v>13</v>
      </c>
      <c r="K39" s="1" t="s">
        <v>162</v>
      </c>
      <c r="L39" s="1" t="s">
        <v>171</v>
      </c>
      <c r="M39" s="1">
        <v>0</v>
      </c>
      <c r="N39" s="1">
        <v>1200</v>
      </c>
      <c r="O39" s="1">
        <v>0</v>
      </c>
      <c r="P39" s="1">
        <v>2</v>
      </c>
      <c r="Q39" s="1">
        <v>0</v>
      </c>
      <c r="R39" s="1">
        <v>1</v>
      </c>
      <c r="S39" s="1">
        <v>0</v>
      </c>
      <c r="T39" s="1">
        <v>9</v>
      </c>
      <c r="U39" s="1">
        <v>5</v>
      </c>
      <c r="V39" s="1">
        <f t="shared" si="0"/>
        <v>51</v>
      </c>
      <c r="W39" s="1">
        <v>80</v>
      </c>
      <c r="X39">
        <v>1012</v>
      </c>
      <c r="Y39" t="s">
        <v>165</v>
      </c>
    </row>
    <row r="40" spans="1:25" x14ac:dyDescent="0.15">
      <c r="A40" s="1">
        <v>52</v>
      </c>
      <c r="B40">
        <f t="shared" si="1"/>
        <v>10052</v>
      </c>
      <c r="C40" t="s">
        <v>128</v>
      </c>
      <c r="D40" s="1" t="s">
        <v>129</v>
      </c>
      <c r="E40" s="1">
        <v>7</v>
      </c>
      <c r="F40">
        <v>3</v>
      </c>
      <c r="G40" s="1">
        <v>1005203</v>
      </c>
      <c r="H40" s="1">
        <v>1005202</v>
      </c>
      <c r="I40" s="1">
        <v>12</v>
      </c>
      <c r="J40" s="1">
        <v>13</v>
      </c>
      <c r="K40" s="1" t="s">
        <v>162</v>
      </c>
      <c r="L40" s="1" t="s">
        <v>171</v>
      </c>
      <c r="M40" s="1">
        <v>0</v>
      </c>
      <c r="N40" s="1">
        <v>1500</v>
      </c>
      <c r="O40" s="1">
        <v>0</v>
      </c>
      <c r="P40" s="1">
        <v>2</v>
      </c>
      <c r="Q40" s="1">
        <v>0</v>
      </c>
      <c r="R40" s="1">
        <v>1</v>
      </c>
      <c r="S40" s="1">
        <v>0</v>
      </c>
      <c r="T40" s="1">
        <v>9</v>
      </c>
      <c r="U40" s="1">
        <v>5</v>
      </c>
      <c r="V40" s="1">
        <f t="shared" si="0"/>
        <v>52</v>
      </c>
      <c r="W40" s="1">
        <v>80</v>
      </c>
      <c r="X40">
        <v>1013</v>
      </c>
      <c r="Y40" t="s">
        <v>165</v>
      </c>
    </row>
    <row r="41" spans="1:25" x14ac:dyDescent="0.15">
      <c r="A41" s="1">
        <v>53</v>
      </c>
      <c r="B41">
        <f t="shared" si="1"/>
        <v>10053</v>
      </c>
      <c r="C41" t="s">
        <v>130</v>
      </c>
      <c r="D41" s="1" t="s">
        <v>131</v>
      </c>
      <c r="E41" s="1">
        <v>3</v>
      </c>
      <c r="F41">
        <v>4</v>
      </c>
      <c r="G41" s="1">
        <v>1005303</v>
      </c>
      <c r="H41" s="1">
        <v>1005302</v>
      </c>
      <c r="I41" s="1">
        <v>12</v>
      </c>
      <c r="J41" s="1">
        <v>13</v>
      </c>
      <c r="K41" s="1" t="s">
        <v>162</v>
      </c>
      <c r="L41" s="1" t="s">
        <v>169</v>
      </c>
      <c r="M41" s="1">
        <v>0</v>
      </c>
      <c r="N41" s="1">
        <v>1200</v>
      </c>
      <c r="O41" s="1">
        <v>0</v>
      </c>
      <c r="P41" s="1">
        <v>2</v>
      </c>
      <c r="Q41" s="1">
        <v>0</v>
      </c>
      <c r="R41" s="1">
        <v>1</v>
      </c>
      <c r="S41" s="1">
        <v>0</v>
      </c>
      <c r="T41" s="1">
        <v>9</v>
      </c>
      <c r="U41" s="1">
        <v>5</v>
      </c>
      <c r="V41" s="1">
        <f t="shared" si="0"/>
        <v>53</v>
      </c>
      <c r="W41" s="1">
        <v>80</v>
      </c>
      <c r="X41">
        <v>1013</v>
      </c>
      <c r="Y41" t="s">
        <v>165</v>
      </c>
    </row>
    <row r="42" spans="1:25" x14ac:dyDescent="0.15">
      <c r="A42" s="1">
        <v>56</v>
      </c>
      <c r="B42">
        <f t="shared" si="1"/>
        <v>10056</v>
      </c>
      <c r="C42" t="s">
        <v>132</v>
      </c>
      <c r="D42" s="1" t="s">
        <v>133</v>
      </c>
      <c r="E42" s="1">
        <v>5</v>
      </c>
      <c r="F42">
        <v>3</v>
      </c>
      <c r="G42" s="1">
        <v>1005603</v>
      </c>
      <c r="H42" s="1">
        <v>1005602</v>
      </c>
      <c r="I42" s="1">
        <v>12</v>
      </c>
      <c r="J42" s="1">
        <v>13</v>
      </c>
      <c r="K42" s="1" t="s">
        <v>162</v>
      </c>
      <c r="L42" s="1" t="s">
        <v>171</v>
      </c>
      <c r="M42" s="1">
        <v>0</v>
      </c>
      <c r="N42" s="1">
        <v>1500</v>
      </c>
      <c r="O42" s="1">
        <v>2</v>
      </c>
      <c r="P42" s="1">
        <v>0</v>
      </c>
      <c r="Q42" s="1">
        <v>100</v>
      </c>
      <c r="R42" s="1">
        <v>1</v>
      </c>
      <c r="S42" s="1">
        <v>0</v>
      </c>
      <c r="T42" s="1">
        <v>9</v>
      </c>
      <c r="U42" s="1">
        <v>5</v>
      </c>
      <c r="V42" s="1">
        <f t="shared" si="0"/>
        <v>56</v>
      </c>
      <c r="W42" s="1">
        <v>80</v>
      </c>
      <c r="X42">
        <v>1014</v>
      </c>
      <c r="Y42" t="s">
        <v>165</v>
      </c>
    </row>
    <row r="43" spans="1:25" x14ac:dyDescent="0.15">
      <c r="A43" s="1">
        <v>58</v>
      </c>
      <c r="B43">
        <f t="shared" si="1"/>
        <v>10058</v>
      </c>
      <c r="C43" t="s">
        <v>134</v>
      </c>
      <c r="D43" s="1" t="s">
        <v>135</v>
      </c>
      <c r="E43" s="1">
        <v>10</v>
      </c>
      <c r="F43">
        <v>3</v>
      </c>
      <c r="G43" s="1">
        <v>1005803</v>
      </c>
      <c r="H43" s="1">
        <v>1005802</v>
      </c>
      <c r="I43" s="1">
        <v>12</v>
      </c>
      <c r="J43" s="1">
        <v>13</v>
      </c>
      <c r="K43" s="1" t="s">
        <v>162</v>
      </c>
      <c r="L43" s="1" t="s">
        <v>173</v>
      </c>
      <c r="M43" s="1">
        <v>-90</v>
      </c>
      <c r="N43" s="1">
        <v>1200</v>
      </c>
      <c r="O43" s="1">
        <v>0</v>
      </c>
      <c r="P43" s="1">
        <v>2</v>
      </c>
      <c r="Q43" s="1">
        <v>0</v>
      </c>
      <c r="R43" s="1">
        <v>1</v>
      </c>
      <c r="S43" s="1">
        <v>0</v>
      </c>
      <c r="T43" s="1">
        <v>9</v>
      </c>
      <c r="U43" s="1">
        <v>5</v>
      </c>
      <c r="V43" s="1">
        <f t="shared" si="0"/>
        <v>58</v>
      </c>
      <c r="W43" s="1">
        <v>80</v>
      </c>
      <c r="X43">
        <v>1014</v>
      </c>
      <c r="Y43" t="s">
        <v>165</v>
      </c>
    </row>
    <row r="44" spans="1:25" x14ac:dyDescent="0.15">
      <c r="A44" s="1">
        <v>62</v>
      </c>
      <c r="B44">
        <f t="shared" si="1"/>
        <v>10062</v>
      </c>
      <c r="C44" t="s">
        <v>136</v>
      </c>
      <c r="D44" s="1" t="s">
        <v>137</v>
      </c>
      <c r="E44" s="1">
        <v>10</v>
      </c>
      <c r="F44">
        <v>3</v>
      </c>
      <c r="G44" s="1">
        <v>1006203</v>
      </c>
      <c r="H44" s="1">
        <v>1006202</v>
      </c>
      <c r="I44" s="1">
        <v>12</v>
      </c>
      <c r="J44" s="1">
        <v>13</v>
      </c>
      <c r="K44" s="1" t="s">
        <v>162</v>
      </c>
      <c r="L44" s="1" t="s">
        <v>173</v>
      </c>
      <c r="M44" s="1">
        <v>-90</v>
      </c>
      <c r="N44" s="1">
        <v>1200</v>
      </c>
      <c r="O44" s="1">
        <v>0</v>
      </c>
      <c r="P44" s="1">
        <v>2</v>
      </c>
      <c r="Q44" s="1">
        <v>0</v>
      </c>
      <c r="R44" s="1">
        <v>1</v>
      </c>
      <c r="S44" s="1">
        <v>0</v>
      </c>
      <c r="T44" s="1">
        <v>9</v>
      </c>
      <c r="U44" s="1">
        <v>5</v>
      </c>
      <c r="V44" s="1">
        <f t="shared" si="0"/>
        <v>62</v>
      </c>
      <c r="W44" s="1">
        <v>80</v>
      </c>
      <c r="X44">
        <v>1014</v>
      </c>
      <c r="Y44" t="s">
        <v>165</v>
      </c>
    </row>
    <row r="45" spans="1:25" x14ac:dyDescent="0.15">
      <c r="A45" s="1">
        <v>63</v>
      </c>
      <c r="B45">
        <f t="shared" si="1"/>
        <v>10063</v>
      </c>
      <c r="C45" t="s">
        <v>174</v>
      </c>
      <c r="D45" s="1" t="s">
        <v>138</v>
      </c>
      <c r="E45" s="1">
        <v>10</v>
      </c>
      <c r="F45">
        <v>4</v>
      </c>
      <c r="G45" s="1">
        <v>1006303</v>
      </c>
      <c r="H45" s="1">
        <v>1006302</v>
      </c>
      <c r="I45" s="1">
        <v>12</v>
      </c>
      <c r="J45" s="1">
        <v>13</v>
      </c>
      <c r="K45" s="1" t="s">
        <v>162</v>
      </c>
      <c r="L45" s="1" t="s">
        <v>173</v>
      </c>
      <c r="M45" s="1">
        <v>-90</v>
      </c>
      <c r="N45" s="1">
        <v>1200</v>
      </c>
      <c r="O45" s="1">
        <v>0</v>
      </c>
      <c r="P45" s="1">
        <v>2</v>
      </c>
      <c r="Q45" s="1">
        <v>0</v>
      </c>
      <c r="R45" s="1">
        <v>1</v>
      </c>
      <c r="S45" s="1">
        <v>0</v>
      </c>
      <c r="T45" s="1">
        <v>9</v>
      </c>
      <c r="U45" s="1">
        <v>5</v>
      </c>
      <c r="V45" s="1">
        <f t="shared" si="0"/>
        <v>63</v>
      </c>
      <c r="W45" s="1">
        <v>80</v>
      </c>
      <c r="X45">
        <v>1014</v>
      </c>
      <c r="Y45" t="s">
        <v>165</v>
      </c>
    </row>
    <row r="46" spans="1:25" x14ac:dyDescent="0.15">
      <c r="E46" s="1"/>
      <c r="G46" s="1"/>
      <c r="H46" s="1"/>
      <c r="O46" s="1"/>
      <c r="P46" s="1"/>
      <c r="Q46" s="1"/>
    </row>
    <row r="47" spans="1:25" x14ac:dyDescent="0.15">
      <c r="G47" s="1"/>
      <c r="H47" s="1"/>
    </row>
    <row r="48" spans="1:25" x14ac:dyDescent="0.15">
      <c r="G48" s="1"/>
      <c r="H48" s="1"/>
    </row>
    <row r="49" spans="7:8" x14ac:dyDescent="0.15">
      <c r="G49" s="1"/>
      <c r="H49" s="1"/>
    </row>
    <row r="50" spans="7:8" x14ac:dyDescent="0.15">
      <c r="G50" s="1"/>
      <c r="H50" s="1"/>
    </row>
    <row r="51" spans="7:8" x14ac:dyDescent="0.15">
      <c r="G51" s="1"/>
      <c r="H51" s="1"/>
    </row>
    <row r="52" spans="7:8" x14ac:dyDescent="0.15">
      <c r="G52" s="1"/>
      <c r="H52" s="1"/>
    </row>
    <row r="53" spans="7:8" x14ac:dyDescent="0.15">
      <c r="G53" s="1"/>
      <c r="H53" s="1"/>
    </row>
    <row r="54" spans="7:8" x14ac:dyDescent="0.15">
      <c r="G54" s="1"/>
      <c r="H54" s="1"/>
    </row>
    <row r="55" spans="7:8" x14ac:dyDescent="0.15">
      <c r="G55" s="1"/>
      <c r="H55" s="1"/>
    </row>
    <row r="56" spans="7:8" x14ac:dyDescent="0.15">
      <c r="G56" s="1"/>
      <c r="H56" s="1"/>
    </row>
    <row r="57" spans="7:8" x14ac:dyDescent="0.15">
      <c r="G57" s="1"/>
      <c r="H57" s="1"/>
    </row>
    <row r="58" spans="7:8" x14ac:dyDescent="0.15">
      <c r="G58" s="1"/>
      <c r="H58" s="1"/>
    </row>
    <row r="59" spans="7:8" x14ac:dyDescent="0.15">
      <c r="G59" s="1"/>
      <c r="H59" s="1"/>
    </row>
    <row r="60" spans="7:8" x14ac:dyDescent="0.15">
      <c r="G60" s="1"/>
      <c r="H60" s="1"/>
    </row>
    <row r="61" spans="7:8" x14ac:dyDescent="0.15">
      <c r="G61" s="1"/>
      <c r="H61" s="1"/>
    </row>
    <row r="62" spans="7:8" x14ac:dyDescent="0.15">
      <c r="G62" s="1"/>
      <c r="H62" s="1"/>
    </row>
    <row r="63" spans="7:8" x14ac:dyDescent="0.15">
      <c r="G63" s="1"/>
      <c r="H63" s="1"/>
    </row>
    <row r="64" spans="7:8" x14ac:dyDescent="0.15">
      <c r="G64" s="1"/>
      <c r="H64" s="1"/>
    </row>
    <row r="65" spans="7:8" x14ac:dyDescent="0.15">
      <c r="G65" s="1"/>
      <c r="H65" s="1"/>
    </row>
    <row r="66" spans="7:8" x14ac:dyDescent="0.15">
      <c r="G66" s="1"/>
      <c r="H66" s="1"/>
    </row>
    <row r="67" spans="7:8" x14ac:dyDescent="0.15">
      <c r="G67" s="1"/>
      <c r="H67" s="1"/>
    </row>
    <row r="68" spans="7:8" x14ac:dyDescent="0.15">
      <c r="G68" s="1"/>
      <c r="H68" s="1"/>
    </row>
    <row r="69" spans="7:8" x14ac:dyDescent="0.15">
      <c r="G69" s="1"/>
      <c r="H69" s="1"/>
    </row>
    <row r="70" spans="7:8" x14ac:dyDescent="0.15">
      <c r="G70" s="1"/>
      <c r="H70" s="1"/>
    </row>
    <row r="71" spans="7:8" x14ac:dyDescent="0.15">
      <c r="G71" s="1"/>
      <c r="H71" s="1"/>
    </row>
    <row r="72" spans="7:8" x14ac:dyDescent="0.15">
      <c r="G72" s="1"/>
      <c r="H72" s="1"/>
    </row>
    <row r="73" spans="7:8" x14ac:dyDescent="0.15">
      <c r="G73" s="1"/>
      <c r="H73" s="1"/>
    </row>
    <row r="74" spans="7:8" x14ac:dyDescent="0.15">
      <c r="G74" s="1"/>
      <c r="H74" s="1"/>
    </row>
    <row r="75" spans="7:8" x14ac:dyDescent="0.15">
      <c r="G75" s="1"/>
      <c r="H75" s="1"/>
    </row>
    <row r="76" spans="7:8" x14ac:dyDescent="0.15">
      <c r="G76" s="1"/>
      <c r="H76" s="1"/>
    </row>
    <row r="77" spans="7:8" x14ac:dyDescent="0.15">
      <c r="G77" s="1"/>
      <c r="H77" s="1"/>
    </row>
    <row r="78" spans="7:8" x14ac:dyDescent="0.15">
      <c r="G78" s="1"/>
      <c r="H78" s="1"/>
    </row>
    <row r="79" spans="7:8" x14ac:dyDescent="0.15">
      <c r="G79" s="1"/>
      <c r="H79" s="1"/>
    </row>
    <row r="80" spans="7:8" x14ac:dyDescent="0.15">
      <c r="G80" s="1"/>
      <c r="H80" s="1"/>
    </row>
    <row r="81" spans="7:7" x14ac:dyDescent="0.15">
      <c r="G81" s="1"/>
    </row>
    <row r="82" spans="7:7" x14ac:dyDescent="0.15">
      <c r="G82" s="1"/>
    </row>
    <row r="83" spans="7:7" x14ac:dyDescent="0.15">
      <c r="G83" s="1"/>
    </row>
    <row r="84" spans="7:7" x14ac:dyDescent="0.15">
      <c r="G84" s="1"/>
    </row>
    <row r="85" spans="7:7" x14ac:dyDescent="0.15">
      <c r="G85" s="1"/>
    </row>
    <row r="86" spans="7:7" x14ac:dyDescent="0.15">
      <c r="G86" s="1"/>
    </row>
    <row r="87" spans="7:7" x14ac:dyDescent="0.15">
      <c r="G87" s="1"/>
    </row>
    <row r="88" spans="7:7" x14ac:dyDescent="0.15">
      <c r="G88" s="1"/>
    </row>
    <row r="89" spans="7:7" x14ac:dyDescent="0.15">
      <c r="G89" s="1"/>
    </row>
    <row r="90" spans="7:7" x14ac:dyDescent="0.15">
      <c r="G90" s="1"/>
    </row>
    <row r="91" spans="7:7" x14ac:dyDescent="0.15">
      <c r="G91" s="1"/>
    </row>
    <row r="92" spans="7:7" x14ac:dyDescent="0.15">
      <c r="G92" s="1"/>
    </row>
    <row r="93" spans="7:7" x14ac:dyDescent="0.15">
      <c r="G93" s="1"/>
    </row>
    <row r="94" spans="7:7" x14ac:dyDescent="0.15">
      <c r="G94" s="1"/>
    </row>
    <row r="95" spans="7:7" x14ac:dyDescent="0.15">
      <c r="G95" s="1"/>
    </row>
    <row r="96" spans="7:7" x14ac:dyDescent="0.15">
      <c r="G96" s="1"/>
    </row>
    <row r="97" spans="7:7" x14ac:dyDescent="0.15">
      <c r="G97" s="1"/>
    </row>
    <row r="98" spans="7:7" x14ac:dyDescent="0.15">
      <c r="G98" s="1"/>
    </row>
    <row r="99" spans="7:7" x14ac:dyDescent="0.15">
      <c r="G99" s="1"/>
    </row>
    <row r="100" spans="7:7" x14ac:dyDescent="0.15">
      <c r="G100" s="1"/>
    </row>
    <row r="101" spans="7:7" x14ac:dyDescent="0.15">
      <c r="G101" s="1"/>
    </row>
    <row r="102" spans="7:7" x14ac:dyDescent="0.15">
      <c r="G102" s="1"/>
    </row>
    <row r="103" spans="7:7" x14ac:dyDescent="0.15">
      <c r="G103" s="1"/>
    </row>
    <row r="104" spans="7:7" x14ac:dyDescent="0.15">
      <c r="G104" s="1"/>
    </row>
    <row r="105" spans="7:7" x14ac:dyDescent="0.15">
      <c r="G105" s="1"/>
    </row>
    <row r="106" spans="7:7" x14ac:dyDescent="0.15">
      <c r="G106" s="1"/>
    </row>
    <row r="107" spans="7:7" x14ac:dyDescent="0.15">
      <c r="G107" s="1"/>
    </row>
    <row r="108" spans="7:7" x14ac:dyDescent="0.15">
      <c r="G108" s="1"/>
    </row>
    <row r="109" spans="7:7" x14ac:dyDescent="0.15">
      <c r="G109" s="1"/>
    </row>
    <row r="110" spans="7:7" x14ac:dyDescent="0.15">
      <c r="G110" s="1"/>
    </row>
    <row r="111" spans="7:7" x14ac:dyDescent="0.15">
      <c r="G111" s="1"/>
    </row>
    <row r="112" spans="7:7" x14ac:dyDescent="0.15">
      <c r="G112" s="1"/>
    </row>
    <row r="113" spans="7:7" x14ac:dyDescent="0.15">
      <c r="G113" s="1"/>
    </row>
    <row r="114" spans="7:7" x14ac:dyDescent="0.15">
      <c r="G114" s="1"/>
    </row>
    <row r="115" spans="7:7" x14ac:dyDescent="0.15">
      <c r="G115" s="1"/>
    </row>
    <row r="116" spans="7:7" x14ac:dyDescent="0.15">
      <c r="G116" s="1"/>
    </row>
    <row r="117" spans="7:7" x14ac:dyDescent="0.15">
      <c r="G117" s="1"/>
    </row>
    <row r="118" spans="7:7" x14ac:dyDescent="0.15">
      <c r="G118" s="1"/>
    </row>
    <row r="119" spans="7:7" x14ac:dyDescent="0.15">
      <c r="G119" s="1"/>
    </row>
    <row r="120" spans="7:7" x14ac:dyDescent="0.15">
      <c r="G120" s="1"/>
    </row>
    <row r="121" spans="7:7" x14ac:dyDescent="0.15">
      <c r="G121" s="1"/>
    </row>
    <row r="122" spans="7:7" x14ac:dyDescent="0.15">
      <c r="G122" s="1"/>
    </row>
    <row r="123" spans="7:7" x14ac:dyDescent="0.15">
      <c r="G123" s="1"/>
    </row>
    <row r="124" spans="7:7" x14ac:dyDescent="0.15">
      <c r="G124" s="1"/>
    </row>
    <row r="125" spans="7:7" x14ac:dyDescent="0.15">
      <c r="G125" s="1"/>
    </row>
    <row r="126" spans="7:7" x14ac:dyDescent="0.15">
      <c r="G126" s="1"/>
    </row>
    <row r="127" spans="7:7" x14ac:dyDescent="0.15">
      <c r="G127" s="1"/>
    </row>
    <row r="128" spans="7:7" x14ac:dyDescent="0.15">
      <c r="G128" s="1"/>
    </row>
    <row r="129" spans="7:7" x14ac:dyDescent="0.15">
      <c r="G129" s="1"/>
    </row>
    <row r="130" spans="7:7" x14ac:dyDescent="0.15">
      <c r="G130" s="1"/>
    </row>
    <row r="131" spans="7:7" x14ac:dyDescent="0.15">
      <c r="G131" s="1"/>
    </row>
    <row r="132" spans="7:7" x14ac:dyDescent="0.15">
      <c r="G132" s="1"/>
    </row>
    <row r="133" spans="7:7" x14ac:dyDescent="0.15">
      <c r="G133" s="1"/>
    </row>
    <row r="134" spans="7:7" x14ac:dyDescent="0.15">
      <c r="G134" s="1"/>
    </row>
    <row r="135" spans="7:7" x14ac:dyDescent="0.15">
      <c r="G135" s="1"/>
    </row>
    <row r="136" spans="7:7" x14ac:dyDescent="0.15">
      <c r="G136" s="1"/>
    </row>
    <row r="137" spans="7:7" x14ac:dyDescent="0.15">
      <c r="G13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辅助表</vt:lpstr>
      <vt:lpstr>佣兵表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2016-07-05T10:47:03Z</dcterms:modified>
</cp:coreProperties>
</file>