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ign\Data\装备宝石时装\"/>
    </mc:Choice>
  </mc:AlternateContent>
  <bookViews>
    <workbookView xWindow="0" yWindow="0" windowWidth="25110" windowHeight="12600" tabRatio="500"/>
  </bookViews>
  <sheets>
    <sheet name="工作表1" sheetId="1" r:id="rId1"/>
    <sheet name="公式" sheetId="3" r:id="rId2"/>
    <sheet name="注释" sheetId="2" r:id="rId3"/>
  </sheets>
  <externalReferences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P4" i="3"/>
  <c r="Q4" i="3"/>
  <c r="I5" i="3"/>
  <c r="J5" i="3"/>
  <c r="K5" i="3"/>
  <c r="L5" i="3"/>
  <c r="M5" i="3"/>
  <c r="N5" i="3"/>
  <c r="O5" i="3"/>
  <c r="P5" i="3"/>
  <c r="Q5" i="3"/>
  <c r="I6" i="3"/>
  <c r="J6" i="3"/>
  <c r="K6" i="3"/>
  <c r="L6" i="3"/>
  <c r="M6" i="3"/>
  <c r="N6" i="3"/>
  <c r="O6" i="3"/>
  <c r="P6" i="3"/>
  <c r="Q6" i="3"/>
  <c r="I7" i="3"/>
  <c r="J7" i="3"/>
  <c r="K7" i="3"/>
  <c r="L7" i="3"/>
  <c r="M7" i="3"/>
  <c r="N7" i="3"/>
  <c r="O7" i="3"/>
  <c r="P7" i="3"/>
  <c r="Q7" i="3"/>
  <c r="I8" i="3"/>
  <c r="J8" i="3"/>
  <c r="K8" i="3"/>
  <c r="L8" i="3"/>
  <c r="M8" i="3"/>
  <c r="N8" i="3"/>
  <c r="O8" i="3"/>
  <c r="P8" i="3"/>
  <c r="Q8" i="3"/>
  <c r="I9" i="3"/>
  <c r="J9" i="3"/>
  <c r="K9" i="3"/>
  <c r="L9" i="3"/>
  <c r="M9" i="3"/>
  <c r="N9" i="3"/>
  <c r="O9" i="3"/>
  <c r="P9" i="3"/>
  <c r="Q9" i="3"/>
  <c r="I10" i="3"/>
  <c r="J10" i="3"/>
  <c r="K10" i="3"/>
  <c r="L10" i="3"/>
  <c r="M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2" i="3"/>
  <c r="J12" i="3"/>
  <c r="K12" i="3"/>
  <c r="L12" i="3"/>
  <c r="M12" i="3"/>
  <c r="N12" i="3"/>
  <c r="O12" i="3"/>
  <c r="P12" i="3"/>
  <c r="Q12" i="3"/>
  <c r="I13" i="3"/>
  <c r="J13" i="3"/>
  <c r="K13" i="3"/>
  <c r="L13" i="3"/>
  <c r="M13" i="3"/>
  <c r="N13" i="3"/>
  <c r="O13" i="3"/>
  <c r="P13" i="3"/>
  <c r="Q13" i="3"/>
  <c r="I14" i="3"/>
  <c r="J14" i="3"/>
  <c r="K14" i="3"/>
  <c r="L14" i="3"/>
  <c r="M14" i="3"/>
  <c r="N14" i="3"/>
  <c r="O14" i="3"/>
  <c r="P14" i="3"/>
  <c r="Q14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I17" i="3"/>
  <c r="J17" i="3"/>
  <c r="K17" i="3"/>
  <c r="L17" i="3"/>
  <c r="M17" i="3"/>
  <c r="N17" i="3"/>
  <c r="O17" i="3"/>
  <c r="P17" i="3"/>
  <c r="Q17" i="3"/>
  <c r="I18" i="3"/>
  <c r="J18" i="3"/>
  <c r="K18" i="3"/>
  <c r="L18" i="3"/>
  <c r="M18" i="3"/>
  <c r="N18" i="3"/>
  <c r="O18" i="3"/>
  <c r="P18" i="3"/>
  <c r="Q18" i="3"/>
  <c r="I19" i="3"/>
  <c r="J19" i="3"/>
  <c r="K19" i="3"/>
  <c r="L19" i="3"/>
  <c r="M19" i="3"/>
  <c r="N19" i="3"/>
  <c r="O19" i="3"/>
  <c r="P19" i="3"/>
  <c r="Q19" i="3"/>
  <c r="I20" i="3"/>
  <c r="J20" i="3"/>
  <c r="K20" i="3"/>
  <c r="L20" i="3"/>
  <c r="M20" i="3"/>
  <c r="N20" i="3"/>
  <c r="O20" i="3"/>
  <c r="P20" i="3"/>
  <c r="Q20" i="3"/>
  <c r="I21" i="3"/>
  <c r="J21" i="3"/>
  <c r="K21" i="3"/>
  <c r="L21" i="3"/>
  <c r="M21" i="3"/>
  <c r="N21" i="3"/>
  <c r="O21" i="3"/>
  <c r="P21" i="3"/>
  <c r="Q21" i="3"/>
  <c r="I22" i="3"/>
  <c r="J22" i="3"/>
  <c r="K22" i="3"/>
  <c r="L22" i="3"/>
  <c r="M22" i="3"/>
  <c r="N22" i="3"/>
  <c r="O22" i="3"/>
  <c r="P22" i="3"/>
  <c r="Q22" i="3"/>
  <c r="I23" i="3"/>
  <c r="J23" i="3"/>
  <c r="K23" i="3"/>
  <c r="L23" i="3"/>
  <c r="M23" i="3"/>
  <c r="N23" i="3"/>
  <c r="O23" i="3"/>
  <c r="P23" i="3"/>
  <c r="Q23" i="3"/>
  <c r="I24" i="3"/>
  <c r="J24" i="3"/>
  <c r="K24" i="3"/>
  <c r="L24" i="3"/>
  <c r="M24" i="3"/>
  <c r="N24" i="3"/>
  <c r="O24" i="3"/>
  <c r="P24" i="3"/>
  <c r="Q24" i="3"/>
  <c r="I25" i="3"/>
  <c r="J25" i="3"/>
  <c r="K25" i="3"/>
  <c r="L25" i="3"/>
  <c r="M25" i="3"/>
  <c r="N25" i="3"/>
  <c r="O25" i="3"/>
  <c r="P25" i="3"/>
  <c r="Q25" i="3"/>
  <c r="I26" i="3"/>
  <c r="J26" i="3"/>
  <c r="K26" i="3"/>
  <c r="L26" i="3"/>
  <c r="M26" i="3"/>
  <c r="N26" i="3"/>
  <c r="O26" i="3"/>
  <c r="P26" i="3"/>
  <c r="Q26" i="3"/>
  <c r="I3" i="3"/>
  <c r="J3" i="3"/>
  <c r="K3" i="3"/>
  <c r="L3" i="3"/>
  <c r="M3" i="3"/>
  <c r="N3" i="3"/>
  <c r="O3" i="3"/>
  <c r="P3" i="3"/>
  <c r="Q3" i="3"/>
  <c r="Q6" i="2"/>
  <c r="Q5" i="2"/>
  <c r="Q4" i="2"/>
  <c r="Q3" i="2"/>
</calcChain>
</file>

<file path=xl/sharedStrings.xml><?xml version="1.0" encoding="utf-8"?>
<sst xmlns="http://schemas.openxmlformats.org/spreadsheetml/2006/main" count="261" uniqueCount="115">
  <si>
    <t>int</t>
  </si>
  <si>
    <t>string</t>
  </si>
  <si>
    <t>id</t>
  </si>
  <si>
    <t>name</t>
  </si>
  <si>
    <t>desc</t>
  </si>
  <si>
    <t>belong</t>
  </si>
  <si>
    <t>quality</t>
  </si>
  <si>
    <t>resID</t>
  </si>
  <si>
    <t>limitVip</t>
  </si>
  <si>
    <t>limitRMB</t>
  </si>
  <si>
    <t>attrPA</t>
  </si>
  <si>
    <t>attrPF</t>
  </si>
  <si>
    <t>attrMA</t>
  </si>
  <si>
    <t>attrMF</t>
  </si>
  <si>
    <t>attrMaxHP</t>
  </si>
  <si>
    <t>attrMaxMP</t>
  </si>
  <si>
    <t>attrMaxSP</t>
  </si>
  <si>
    <t>attrCrit</t>
  </si>
  <si>
    <t>火舞</t>
  </si>
  <si>
    <t>冰霜</t>
  </si>
  <si>
    <t>闪电</t>
    <phoneticPr fontId="1" type="noConversion"/>
  </si>
  <si>
    <t>圣光</t>
    <phoneticPr fontId="1" type="noConversion"/>
  </si>
  <si>
    <r>
      <t>V</t>
    </r>
    <r>
      <rPr>
        <sz val="12"/>
        <color indexed="8"/>
        <rFont val="宋体"/>
        <family val="3"/>
        <charset val="134"/>
      </rPr>
      <t>IP1时装</t>
    </r>
    <phoneticPr fontId="1" type="noConversion"/>
  </si>
  <si>
    <r>
      <t>5</t>
    </r>
    <r>
      <rPr>
        <sz val="12"/>
        <color indexed="8"/>
        <rFont val="宋体"/>
        <family val="3"/>
        <charset val="134"/>
      </rPr>
      <t>0元宝时装</t>
    </r>
    <phoneticPr fontId="1" type="noConversion"/>
  </si>
  <si>
    <t>100w铜钱</t>
    <phoneticPr fontId="1" type="noConversion"/>
  </si>
  <si>
    <t>VIP11和50元宝</t>
    <phoneticPr fontId="1" type="noConversion"/>
  </si>
  <si>
    <t>int</t>
    <phoneticPr fontId="1" type="noConversion"/>
  </si>
  <si>
    <t>power</t>
    <phoneticPr fontId="1" type="noConversion"/>
  </si>
  <si>
    <r>
      <t>v</t>
    </r>
    <r>
      <rPr>
        <sz val="12"/>
        <color indexed="8"/>
        <rFont val="宋体"/>
        <family val="3"/>
        <charset val="134"/>
      </rPr>
      <t>ip限制</t>
    </r>
    <phoneticPr fontId="1" type="noConversion"/>
  </si>
  <si>
    <t>花费元宝</t>
    <phoneticPr fontId="1" type="noConversion"/>
  </si>
  <si>
    <t>有多个限制时，需要都满足才能获得该时装</t>
    <phoneticPr fontId="1" type="noConversion"/>
  </si>
  <si>
    <t>增加属性</t>
    <phoneticPr fontId="1" type="noConversion"/>
  </si>
  <si>
    <t>战斗力</t>
    <phoneticPr fontId="1" type="noConversion"/>
  </si>
  <si>
    <t>limitRMB</t>
    <phoneticPr fontId="1" type="noConversion"/>
  </si>
  <si>
    <t>属于哪个角色</t>
    <phoneticPr fontId="1" type="noConversion"/>
  </si>
  <si>
    <t>FashionOffset</t>
    <phoneticPr fontId="1" type="noConversion"/>
  </si>
  <si>
    <t>FashionZoder</t>
    <phoneticPr fontId="1" type="noConversion"/>
  </si>
  <si>
    <t>string</t>
    <phoneticPr fontId="1" type="noConversion"/>
  </si>
  <si>
    <t>int</t>
    <phoneticPr fontId="1" type="noConversion"/>
  </si>
  <si>
    <t>belong</t>
    <phoneticPr fontId="1" type="noConversion"/>
  </si>
  <si>
    <t>燎原</t>
  </si>
  <si>
    <t>power</t>
  </si>
  <si>
    <t>FashionOffset</t>
  </si>
  <si>
    <t>FashionZoder</t>
  </si>
  <si>
    <t>0,0</t>
  </si>
  <si>
    <t>天门</t>
    <phoneticPr fontId="1" type="noConversion"/>
  </si>
  <si>
    <t>蒹葭</t>
    <phoneticPr fontId="1" type="noConversion"/>
  </si>
  <si>
    <t>碧水</t>
    <phoneticPr fontId="1" type="noConversion"/>
  </si>
  <si>
    <t>金池</t>
    <phoneticPr fontId="1" type="noConversion"/>
  </si>
  <si>
    <t>洞庭</t>
    <phoneticPr fontId="1" type="noConversion"/>
  </si>
  <si>
    <t>赤焰</t>
    <phoneticPr fontId="1" type="noConversion"/>
  </si>
  <si>
    <t>青峦</t>
    <phoneticPr fontId="1" type="noConversion"/>
  </si>
  <si>
    <t>碧峰</t>
    <phoneticPr fontId="1" type="noConversion"/>
  </si>
  <si>
    <t>明月</t>
    <phoneticPr fontId="1" type="noConversion"/>
  </si>
  <si>
    <t>沧海</t>
    <phoneticPr fontId="1" type="noConversion"/>
  </si>
  <si>
    <t>萤火</t>
    <phoneticPr fontId="1" type="noConversion"/>
  </si>
  <si>
    <t>烈焰</t>
    <phoneticPr fontId="1" type="noConversion"/>
  </si>
  <si>
    <t>烽火</t>
    <phoneticPr fontId="1" type="noConversion"/>
  </si>
  <si>
    <t>业火</t>
    <phoneticPr fontId="1" type="noConversion"/>
  </si>
  <si>
    <t>后土</t>
    <phoneticPr fontId="1" type="noConversion"/>
  </si>
  <si>
    <t>泰岳</t>
    <phoneticPr fontId="1" type="noConversion"/>
  </si>
  <si>
    <t>琅琊</t>
    <phoneticPr fontId="1" type="noConversion"/>
  </si>
  <si>
    <t>流星</t>
    <phoneticPr fontId="1" type="noConversion"/>
  </si>
  <si>
    <t>彗星</t>
    <phoneticPr fontId="1" type="noConversion"/>
  </si>
  <si>
    <t>霹雳</t>
    <phoneticPr fontId="1" type="noConversion"/>
  </si>
  <si>
    <t>金鳞</t>
    <phoneticPr fontId="1" type="noConversion"/>
  </si>
  <si>
    <t>风雷</t>
    <phoneticPr fontId="1" type="noConversion"/>
  </si>
  <si>
    <t>金戈</t>
    <phoneticPr fontId="1" type="noConversion"/>
  </si>
  <si>
    <t>大飞专属时装。晓披烟雾入青峦，山寺疏钟万木寒。</t>
  </si>
  <si>
    <t>大飞专属时装。天门中断楚江开，碧水东流至此回。</t>
  </si>
  <si>
    <t>大飞专属时装。巴江上峡重复重，阳台碧峭十二峰。</t>
  </si>
  <si>
    <t>大飞专属时装。石门有雪无行迹，松壑凝烟满众香。</t>
  </si>
  <si>
    <t>大飞专属时装。凭崖览八极，目尽长空闲。</t>
  </si>
  <si>
    <t>大飞专属时装。后土化育兮四时行，修灵液养兮元气覆。</t>
  </si>
  <si>
    <t>武松专属时装。汀芦处处飞萤火，照彻渔村饮不眠。</t>
  </si>
  <si>
    <t>武松专属时装。积浪自生火，烈焰焚乾坤。</t>
  </si>
  <si>
    <t>武松专属时装。烽火照西京，心中自不平。</t>
  </si>
  <si>
    <t>武松专属时装。赤焰烧虏云，炎氛蒸塞空。</t>
  </si>
  <si>
    <t>武松专属时装。红莲业火炼浊天，苍云覆雨倾世篇。</t>
  </si>
  <si>
    <t>武松专属时装。野火燎原尘涨天，道闻马嘶不相得。</t>
  </si>
  <si>
    <t>白糖专属时装。金戈铁马，气吞万里如虎。</t>
  </si>
  <si>
    <t>白糖专属时装。银鞍照白马，飒沓如流星。</t>
  </si>
  <si>
    <t>白糖专属时装。风雷鼓舞三千浪，易象飞龙定在天。</t>
  </si>
  <si>
    <t>白糖专属时装。马作的卢飞快，弓如霹雳弦惊。</t>
  </si>
  <si>
    <t>白糖专属时装。黑云压城城欲摧，甲光向日金鳞开。</t>
  </si>
  <si>
    <t>白糖专属时装。彗星拂地浪连海，战鼓渡江尘涨天。</t>
  </si>
  <si>
    <t>小青专属时装。所谓伊人，在水一方。</t>
  </si>
  <si>
    <t>小青专属时装。天水碧，染就一江秋色。</t>
  </si>
  <si>
    <t>小青专属时装。客来花雨际，秋水落金池。</t>
  </si>
  <si>
    <t>小青专属时装。湖光秋月两相和，潭面无风镜未磨。</t>
  </si>
  <si>
    <t>小青专属时装。春江潮水连海平，海上明月共潮生。</t>
  </si>
  <si>
    <t>小青专属时装。乘风破浪会有时，直挂云帆济沧海。</t>
  </si>
  <si>
    <t>青峦</t>
  </si>
  <si>
    <t>天门</t>
  </si>
  <si>
    <t>碧峰</t>
  </si>
  <si>
    <t>琅琊</t>
  </si>
  <si>
    <t>泰岳</t>
  </si>
  <si>
    <t>后土</t>
  </si>
  <si>
    <t>萤火</t>
  </si>
  <si>
    <t>烈焰</t>
  </si>
  <si>
    <t>烽火</t>
  </si>
  <si>
    <t>赤焰</t>
  </si>
  <si>
    <t>业火</t>
  </si>
  <si>
    <t>金戈</t>
  </si>
  <si>
    <t>流星</t>
  </si>
  <si>
    <t>风雷</t>
  </si>
  <si>
    <t>霹雳</t>
  </si>
  <si>
    <t>金鳞</t>
  </si>
  <si>
    <t>彗星</t>
  </si>
  <si>
    <t>蒹葭</t>
  </si>
  <si>
    <t>碧水</t>
  </si>
  <si>
    <t>金池</t>
  </si>
  <si>
    <t>洞庭</t>
  </si>
  <si>
    <t>明月</t>
  </si>
  <si>
    <t>沧海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</si>
</sst>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F23">
            <v>1</v>
          </cell>
        </row>
        <row r="24">
          <cell r="F24">
            <v>1</v>
          </cell>
        </row>
        <row r="25">
          <cell r="F25">
            <v>0.77</v>
          </cell>
        </row>
        <row r="26">
          <cell r="F26">
            <v>0.77</v>
          </cell>
        </row>
        <row r="27">
          <cell r="F27">
            <v>5.3999999999999999E-2</v>
          </cell>
        </row>
        <row r="28">
          <cell r="F28">
            <v>30</v>
          </cell>
        </row>
        <row r="29">
          <cell r="F29">
            <v>0.5</v>
          </cell>
        </row>
        <row r="33">
          <cell r="F3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164</v>
          </cell>
          <cell r="C50">
            <v>0</v>
          </cell>
          <cell r="D50">
            <v>91</v>
          </cell>
          <cell r="E50">
            <v>0</v>
          </cell>
          <cell r="F50">
            <v>1316</v>
          </cell>
          <cell r="G50">
            <v>0</v>
          </cell>
          <cell r="H50">
            <v>0</v>
          </cell>
          <cell r="I50">
            <v>0</v>
          </cell>
        </row>
        <row r="51">
          <cell r="B51">
            <v>0</v>
          </cell>
          <cell r="C51">
            <v>164</v>
          </cell>
          <cell r="D51">
            <v>0</v>
          </cell>
          <cell r="E51">
            <v>91</v>
          </cell>
          <cell r="F51">
            <v>1974</v>
          </cell>
          <cell r="G51">
            <v>0</v>
          </cell>
          <cell r="H51">
            <v>0</v>
          </cell>
          <cell r="I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2632</v>
          </cell>
          <cell r="G52">
            <v>0</v>
          </cell>
          <cell r="H52">
            <v>293</v>
          </cell>
          <cell r="I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3948</v>
          </cell>
          <cell r="G53">
            <v>5</v>
          </cell>
          <cell r="H53">
            <v>293</v>
          </cell>
          <cell r="I53">
            <v>0</v>
          </cell>
        </row>
        <row r="54">
          <cell r="B54">
            <v>246</v>
          </cell>
          <cell r="C54">
            <v>246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413</v>
          </cell>
        </row>
        <row r="55">
          <cell r="B55">
            <v>0</v>
          </cell>
          <cell r="C55">
            <v>0</v>
          </cell>
          <cell r="D55">
            <v>136.5</v>
          </cell>
          <cell r="E55">
            <v>136.5</v>
          </cell>
          <cell r="F55">
            <v>5922</v>
          </cell>
          <cell r="G55">
            <v>0</v>
          </cell>
          <cell r="H55">
            <v>0</v>
          </cell>
          <cell r="I55">
            <v>0</v>
          </cell>
        </row>
        <row r="56">
          <cell r="B56">
            <v>164</v>
          </cell>
          <cell r="C56">
            <v>0</v>
          </cell>
          <cell r="D56">
            <v>91</v>
          </cell>
          <cell r="E56">
            <v>0</v>
          </cell>
          <cell r="F56">
            <v>1316</v>
          </cell>
          <cell r="G56">
            <v>0</v>
          </cell>
          <cell r="H56">
            <v>0</v>
          </cell>
          <cell r="I56">
            <v>0</v>
          </cell>
        </row>
        <row r="57">
          <cell r="B57">
            <v>0</v>
          </cell>
          <cell r="C57">
            <v>164</v>
          </cell>
          <cell r="D57">
            <v>0</v>
          </cell>
          <cell r="E57">
            <v>91</v>
          </cell>
          <cell r="F57">
            <v>1974</v>
          </cell>
          <cell r="G57">
            <v>0</v>
          </cell>
          <cell r="H57">
            <v>0</v>
          </cell>
          <cell r="I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2632</v>
          </cell>
          <cell r="G58">
            <v>0</v>
          </cell>
          <cell r="H58">
            <v>293</v>
          </cell>
          <cell r="I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3948</v>
          </cell>
          <cell r="G59">
            <v>5</v>
          </cell>
          <cell r="H59">
            <v>293</v>
          </cell>
          <cell r="I59">
            <v>0</v>
          </cell>
        </row>
        <row r="60">
          <cell r="B60">
            <v>246</v>
          </cell>
          <cell r="C60">
            <v>246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413</v>
          </cell>
        </row>
        <row r="61">
          <cell r="B61">
            <v>0</v>
          </cell>
          <cell r="C61">
            <v>0</v>
          </cell>
          <cell r="D61">
            <v>136.5</v>
          </cell>
          <cell r="E61">
            <v>136.5</v>
          </cell>
          <cell r="F61">
            <v>5922</v>
          </cell>
          <cell r="G61">
            <v>0</v>
          </cell>
          <cell r="H61">
            <v>0</v>
          </cell>
          <cell r="I61">
            <v>0</v>
          </cell>
        </row>
        <row r="62">
          <cell r="B62">
            <v>164</v>
          </cell>
          <cell r="C62">
            <v>0</v>
          </cell>
          <cell r="D62">
            <v>91</v>
          </cell>
          <cell r="E62">
            <v>0</v>
          </cell>
          <cell r="F62">
            <v>1316</v>
          </cell>
          <cell r="G62">
            <v>0</v>
          </cell>
          <cell r="H62">
            <v>0</v>
          </cell>
          <cell r="I62">
            <v>0</v>
          </cell>
        </row>
        <row r="63">
          <cell r="B63">
            <v>0</v>
          </cell>
          <cell r="C63">
            <v>164</v>
          </cell>
          <cell r="D63">
            <v>0</v>
          </cell>
          <cell r="E63">
            <v>91</v>
          </cell>
          <cell r="F63">
            <v>1974</v>
          </cell>
          <cell r="G63">
            <v>0</v>
          </cell>
          <cell r="H63">
            <v>0</v>
          </cell>
          <cell r="I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2632</v>
          </cell>
          <cell r="G64">
            <v>0</v>
          </cell>
          <cell r="H64">
            <v>293</v>
          </cell>
          <cell r="I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3948</v>
          </cell>
          <cell r="G65">
            <v>5</v>
          </cell>
          <cell r="H65">
            <v>293</v>
          </cell>
          <cell r="I65">
            <v>0</v>
          </cell>
        </row>
        <row r="66">
          <cell r="B66">
            <v>246</v>
          </cell>
          <cell r="C66">
            <v>246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413</v>
          </cell>
        </row>
        <row r="67">
          <cell r="B67">
            <v>0</v>
          </cell>
          <cell r="C67">
            <v>0</v>
          </cell>
          <cell r="D67">
            <v>136.5</v>
          </cell>
          <cell r="E67">
            <v>136.5</v>
          </cell>
          <cell r="F67">
            <v>5922</v>
          </cell>
          <cell r="G67">
            <v>0</v>
          </cell>
          <cell r="H67">
            <v>0</v>
          </cell>
          <cell r="I67">
            <v>0</v>
          </cell>
        </row>
        <row r="68">
          <cell r="B68">
            <v>164</v>
          </cell>
          <cell r="C68">
            <v>0</v>
          </cell>
          <cell r="D68">
            <v>91</v>
          </cell>
          <cell r="E68">
            <v>0</v>
          </cell>
          <cell r="F68">
            <v>1316</v>
          </cell>
          <cell r="G68">
            <v>0</v>
          </cell>
          <cell r="H68">
            <v>0</v>
          </cell>
          <cell r="I68">
            <v>0</v>
          </cell>
        </row>
        <row r="69">
          <cell r="B69">
            <v>0</v>
          </cell>
          <cell r="C69">
            <v>164</v>
          </cell>
          <cell r="D69">
            <v>0</v>
          </cell>
          <cell r="E69">
            <v>91</v>
          </cell>
          <cell r="F69">
            <v>1974</v>
          </cell>
          <cell r="G69">
            <v>0</v>
          </cell>
          <cell r="H69">
            <v>0</v>
          </cell>
          <cell r="I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2632</v>
          </cell>
          <cell r="G70">
            <v>0</v>
          </cell>
          <cell r="H70">
            <v>293</v>
          </cell>
          <cell r="I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3948</v>
          </cell>
          <cell r="G71">
            <v>5</v>
          </cell>
          <cell r="H71">
            <v>293</v>
          </cell>
          <cell r="I71">
            <v>0</v>
          </cell>
        </row>
        <row r="72">
          <cell r="B72">
            <v>246</v>
          </cell>
          <cell r="C72">
            <v>246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413</v>
          </cell>
        </row>
        <row r="73">
          <cell r="B73">
            <v>0</v>
          </cell>
          <cell r="C73">
            <v>0</v>
          </cell>
          <cell r="D73">
            <v>136.5</v>
          </cell>
          <cell r="E73">
            <v>136.5</v>
          </cell>
          <cell r="F73">
            <v>5922</v>
          </cell>
          <cell r="G73">
            <v>0</v>
          </cell>
          <cell r="H73">
            <v>0</v>
          </cell>
          <cell r="I73">
            <v>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Q21" sqref="Q21:Q26"/>
    </sheetView>
  </sheetViews>
  <sheetFormatPr defaultColWidth="9" defaultRowHeight="14.25" x14ac:dyDescent="0.15"/>
  <cols>
    <col min="3" max="3" width="16.125" bestFit="1" customWidth="1"/>
    <col min="4" max="4" width="7.5" bestFit="1" customWidth="1"/>
    <col min="8" max="8" width="10.5" customWidth="1"/>
    <col min="9" max="9" width="13.5" customWidth="1"/>
    <col min="11" max="11" width="11.375" customWidth="1"/>
    <col min="12" max="12" width="11.625" customWidth="1"/>
    <col min="13" max="13" width="15.125" customWidth="1"/>
    <col min="14" max="14" width="12" customWidth="1"/>
    <col min="15" max="15" width="11" customWidth="1"/>
    <col min="16" max="16" width="10.75" customWidth="1"/>
    <col min="18" max="18" width="15" bestFit="1" customWidth="1"/>
    <col min="19" max="19" width="13.875" bestFit="1" customWidth="1"/>
  </cols>
  <sheetData>
    <row r="1" spans="1:19" x14ac:dyDescent="0.15">
      <c r="A1" t="s">
        <v>0</v>
      </c>
      <c r="B1" t="s">
        <v>1</v>
      </c>
      <c r="C1" t="s">
        <v>1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s="1" t="s">
        <v>1</v>
      </c>
      <c r="S1" s="1" t="s">
        <v>0</v>
      </c>
    </row>
    <row r="2" spans="1:19" x14ac:dyDescent="0.15">
      <c r="A2" t="s">
        <v>2</v>
      </c>
      <c r="B2" t="s">
        <v>3</v>
      </c>
      <c r="C2" t="s">
        <v>4</v>
      </c>
      <c r="D2" s="1" t="s">
        <v>5</v>
      </c>
      <c r="E2" t="s">
        <v>6</v>
      </c>
      <c r="F2" t="s">
        <v>7</v>
      </c>
      <c r="G2" t="s">
        <v>8</v>
      </c>
      <c r="H2" s="1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41</v>
      </c>
      <c r="R2" s="1" t="s">
        <v>42</v>
      </c>
      <c r="S2" s="1" t="s">
        <v>43</v>
      </c>
    </row>
    <row r="3" spans="1:19" x14ac:dyDescent="0.15">
      <c r="A3">
        <v>101</v>
      </c>
      <c r="B3" s="1" t="s">
        <v>92</v>
      </c>
      <c r="C3" s="1" t="s">
        <v>68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 t="s">
        <v>44</v>
      </c>
      <c r="S3">
        <v>6</v>
      </c>
    </row>
    <row r="4" spans="1:19" x14ac:dyDescent="0.15">
      <c r="A4">
        <v>102</v>
      </c>
      <c r="B4" s="1" t="s">
        <v>93</v>
      </c>
      <c r="C4" s="1" t="s">
        <v>69</v>
      </c>
      <c r="D4">
        <v>1</v>
      </c>
      <c r="E4">
        <v>2</v>
      </c>
      <c r="F4">
        <v>2</v>
      </c>
      <c r="G4">
        <v>3</v>
      </c>
      <c r="H4">
        <v>500</v>
      </c>
      <c r="I4">
        <v>0</v>
      </c>
      <c r="J4">
        <v>164</v>
      </c>
      <c r="K4">
        <v>0</v>
      </c>
      <c r="L4">
        <v>91</v>
      </c>
      <c r="M4">
        <v>1974</v>
      </c>
      <c r="N4">
        <v>0</v>
      </c>
      <c r="O4">
        <v>0</v>
      </c>
      <c r="P4">
        <v>0</v>
      </c>
      <c r="Q4">
        <v>302</v>
      </c>
      <c r="R4" s="1" t="s">
        <v>44</v>
      </c>
      <c r="S4">
        <v>6</v>
      </c>
    </row>
    <row r="5" spans="1:19" x14ac:dyDescent="0.15">
      <c r="A5">
        <v>103</v>
      </c>
      <c r="B5" s="1" t="s">
        <v>94</v>
      </c>
      <c r="C5" s="1" t="s">
        <v>70</v>
      </c>
      <c r="D5">
        <v>1</v>
      </c>
      <c r="E5">
        <v>3</v>
      </c>
      <c r="F5">
        <v>3</v>
      </c>
      <c r="G5">
        <v>8</v>
      </c>
      <c r="H5">
        <v>1000</v>
      </c>
      <c r="I5">
        <v>0</v>
      </c>
      <c r="J5">
        <v>0</v>
      </c>
      <c r="K5">
        <v>0</v>
      </c>
      <c r="L5">
        <v>0</v>
      </c>
      <c r="M5">
        <v>2632</v>
      </c>
      <c r="N5">
        <v>0</v>
      </c>
      <c r="O5">
        <v>293</v>
      </c>
      <c r="P5">
        <v>0</v>
      </c>
      <c r="Q5">
        <v>288</v>
      </c>
      <c r="R5" s="1" t="s">
        <v>44</v>
      </c>
      <c r="S5">
        <v>6</v>
      </c>
    </row>
    <row r="6" spans="1:19" x14ac:dyDescent="0.15">
      <c r="A6">
        <v>104</v>
      </c>
      <c r="B6" s="1" t="s">
        <v>95</v>
      </c>
      <c r="C6" s="1" t="s">
        <v>71</v>
      </c>
      <c r="D6">
        <v>1</v>
      </c>
      <c r="E6">
        <v>4</v>
      </c>
      <c r="F6">
        <v>4</v>
      </c>
      <c r="G6">
        <v>10</v>
      </c>
      <c r="H6">
        <v>2000</v>
      </c>
      <c r="I6">
        <v>0</v>
      </c>
      <c r="J6">
        <v>0</v>
      </c>
      <c r="K6">
        <v>0</v>
      </c>
      <c r="L6">
        <v>0</v>
      </c>
      <c r="M6">
        <v>3948</v>
      </c>
      <c r="N6">
        <v>5</v>
      </c>
      <c r="O6">
        <v>293</v>
      </c>
      <c r="P6">
        <v>0</v>
      </c>
      <c r="Q6">
        <v>509</v>
      </c>
      <c r="R6" s="1" t="s">
        <v>44</v>
      </c>
      <c r="S6">
        <v>6</v>
      </c>
    </row>
    <row r="7" spans="1:19" x14ac:dyDescent="0.15">
      <c r="A7">
        <v>105</v>
      </c>
      <c r="B7" s="1" t="s">
        <v>96</v>
      </c>
      <c r="C7" s="1" t="s">
        <v>72</v>
      </c>
      <c r="D7">
        <v>1</v>
      </c>
      <c r="E7">
        <v>5</v>
      </c>
      <c r="F7">
        <v>4</v>
      </c>
      <c r="G7">
        <v>0</v>
      </c>
      <c r="H7">
        <v>3000</v>
      </c>
      <c r="I7">
        <v>246</v>
      </c>
      <c r="J7">
        <v>246</v>
      </c>
      <c r="K7">
        <v>0</v>
      </c>
      <c r="L7">
        <v>0</v>
      </c>
      <c r="M7">
        <v>0</v>
      </c>
      <c r="N7">
        <v>0</v>
      </c>
      <c r="O7">
        <v>0</v>
      </c>
      <c r="P7">
        <v>413</v>
      </c>
      <c r="Q7">
        <v>848</v>
      </c>
      <c r="R7" s="1" t="s">
        <v>44</v>
      </c>
      <c r="S7">
        <v>6</v>
      </c>
    </row>
    <row r="8" spans="1:19" x14ac:dyDescent="0.15">
      <c r="A8">
        <v>106</v>
      </c>
      <c r="B8" s="1" t="s">
        <v>97</v>
      </c>
      <c r="C8" s="1" t="s">
        <v>73</v>
      </c>
      <c r="D8">
        <v>1</v>
      </c>
      <c r="E8">
        <v>5</v>
      </c>
      <c r="F8">
        <v>4</v>
      </c>
      <c r="G8">
        <v>0</v>
      </c>
      <c r="H8">
        <v>5000</v>
      </c>
      <c r="I8">
        <v>0</v>
      </c>
      <c r="J8">
        <v>0</v>
      </c>
      <c r="K8">
        <v>136.5</v>
      </c>
      <c r="L8">
        <v>136.5</v>
      </c>
      <c r="M8">
        <v>5922</v>
      </c>
      <c r="N8">
        <v>0</v>
      </c>
      <c r="O8">
        <v>0</v>
      </c>
      <c r="P8">
        <v>0</v>
      </c>
      <c r="Q8">
        <v>561</v>
      </c>
      <c r="R8" s="1" t="s">
        <v>44</v>
      </c>
      <c r="S8">
        <v>6</v>
      </c>
    </row>
    <row r="9" spans="1:19" x14ac:dyDescent="0.15">
      <c r="A9">
        <v>201</v>
      </c>
      <c r="B9" s="1" t="s">
        <v>98</v>
      </c>
      <c r="C9" s="1" t="s">
        <v>74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 t="s">
        <v>44</v>
      </c>
      <c r="S9">
        <v>6</v>
      </c>
    </row>
    <row r="10" spans="1:19" x14ac:dyDescent="0.15">
      <c r="A10">
        <v>202</v>
      </c>
      <c r="B10" s="1" t="s">
        <v>99</v>
      </c>
      <c r="C10" s="1" t="s">
        <v>75</v>
      </c>
      <c r="D10">
        <v>2</v>
      </c>
      <c r="E10">
        <v>2</v>
      </c>
      <c r="F10">
        <v>2</v>
      </c>
      <c r="G10">
        <v>3</v>
      </c>
      <c r="H10">
        <v>500</v>
      </c>
      <c r="I10">
        <v>0</v>
      </c>
      <c r="J10">
        <v>164</v>
      </c>
      <c r="K10">
        <v>0</v>
      </c>
      <c r="L10">
        <v>91</v>
      </c>
      <c r="M10">
        <v>1974</v>
      </c>
      <c r="N10">
        <v>0</v>
      </c>
      <c r="O10">
        <v>0</v>
      </c>
      <c r="P10">
        <v>0</v>
      </c>
      <c r="Q10">
        <v>302</v>
      </c>
      <c r="R10" s="1" t="s">
        <v>44</v>
      </c>
      <c r="S10">
        <v>6</v>
      </c>
    </row>
    <row r="11" spans="1:19" x14ac:dyDescent="0.15">
      <c r="A11">
        <v>203</v>
      </c>
      <c r="B11" s="1" t="s">
        <v>100</v>
      </c>
      <c r="C11" s="1" t="s">
        <v>76</v>
      </c>
      <c r="D11">
        <v>2</v>
      </c>
      <c r="E11">
        <v>3</v>
      </c>
      <c r="F11">
        <v>3</v>
      </c>
      <c r="G11">
        <v>8</v>
      </c>
      <c r="H11">
        <v>1000</v>
      </c>
      <c r="I11">
        <v>0</v>
      </c>
      <c r="J11">
        <v>0</v>
      </c>
      <c r="K11">
        <v>0</v>
      </c>
      <c r="L11">
        <v>0</v>
      </c>
      <c r="M11">
        <v>2632</v>
      </c>
      <c r="N11">
        <v>0</v>
      </c>
      <c r="O11">
        <v>293</v>
      </c>
      <c r="P11">
        <v>0</v>
      </c>
      <c r="Q11">
        <v>288</v>
      </c>
      <c r="R11" s="1" t="s">
        <v>44</v>
      </c>
      <c r="S11">
        <v>6</v>
      </c>
    </row>
    <row r="12" spans="1:19" x14ac:dyDescent="0.15">
      <c r="A12">
        <v>204</v>
      </c>
      <c r="B12" s="1" t="s">
        <v>101</v>
      </c>
      <c r="C12" s="1" t="s">
        <v>77</v>
      </c>
      <c r="D12">
        <v>2</v>
      </c>
      <c r="E12">
        <v>4</v>
      </c>
      <c r="F12">
        <v>4</v>
      </c>
      <c r="G12">
        <v>10</v>
      </c>
      <c r="H12">
        <v>2000</v>
      </c>
      <c r="I12">
        <v>0</v>
      </c>
      <c r="J12">
        <v>0</v>
      </c>
      <c r="K12">
        <v>0</v>
      </c>
      <c r="L12">
        <v>0</v>
      </c>
      <c r="M12">
        <v>3948</v>
      </c>
      <c r="N12">
        <v>5</v>
      </c>
      <c r="O12">
        <v>293</v>
      </c>
      <c r="P12">
        <v>0</v>
      </c>
      <c r="Q12">
        <v>509</v>
      </c>
      <c r="R12" s="1" t="s">
        <v>44</v>
      </c>
      <c r="S12">
        <v>6</v>
      </c>
    </row>
    <row r="13" spans="1:19" x14ac:dyDescent="0.15">
      <c r="A13">
        <v>205</v>
      </c>
      <c r="B13" s="1" t="s">
        <v>102</v>
      </c>
      <c r="C13" s="1" t="s">
        <v>78</v>
      </c>
      <c r="D13">
        <v>2</v>
      </c>
      <c r="E13">
        <v>5</v>
      </c>
      <c r="F13">
        <v>4</v>
      </c>
      <c r="G13">
        <v>0</v>
      </c>
      <c r="H13">
        <v>3000</v>
      </c>
      <c r="I13">
        <v>246</v>
      </c>
      <c r="J13">
        <v>246</v>
      </c>
      <c r="K13">
        <v>0</v>
      </c>
      <c r="L13">
        <v>0</v>
      </c>
      <c r="M13">
        <v>0</v>
      </c>
      <c r="N13">
        <v>0</v>
      </c>
      <c r="O13">
        <v>0</v>
      </c>
      <c r="P13">
        <v>413</v>
      </c>
      <c r="Q13">
        <v>848</v>
      </c>
      <c r="R13" s="1" t="s">
        <v>44</v>
      </c>
      <c r="S13">
        <v>6</v>
      </c>
    </row>
    <row r="14" spans="1:19" x14ac:dyDescent="0.15">
      <c r="A14">
        <v>206</v>
      </c>
      <c r="B14" s="1" t="s">
        <v>40</v>
      </c>
      <c r="C14" s="1" t="s">
        <v>79</v>
      </c>
      <c r="D14">
        <v>2</v>
      </c>
      <c r="E14">
        <v>5</v>
      </c>
      <c r="F14">
        <v>4</v>
      </c>
      <c r="G14">
        <v>0</v>
      </c>
      <c r="H14">
        <v>5000</v>
      </c>
      <c r="I14">
        <v>0</v>
      </c>
      <c r="J14">
        <v>0</v>
      </c>
      <c r="K14">
        <v>136.5</v>
      </c>
      <c r="L14">
        <v>136.5</v>
      </c>
      <c r="M14">
        <v>5922</v>
      </c>
      <c r="N14">
        <v>0</v>
      </c>
      <c r="O14">
        <v>0</v>
      </c>
      <c r="P14">
        <v>0</v>
      </c>
      <c r="Q14">
        <v>561</v>
      </c>
      <c r="R14" s="1" t="s">
        <v>44</v>
      </c>
      <c r="S14">
        <v>6</v>
      </c>
    </row>
    <row r="15" spans="1:19" x14ac:dyDescent="0.15">
      <c r="A15">
        <v>301</v>
      </c>
      <c r="B15" s="1" t="s">
        <v>103</v>
      </c>
      <c r="C15" s="1" t="s">
        <v>80</v>
      </c>
      <c r="D15">
        <v>3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 t="s">
        <v>44</v>
      </c>
      <c r="S15">
        <v>6</v>
      </c>
    </row>
    <row r="16" spans="1:19" x14ac:dyDescent="0.15">
      <c r="A16">
        <v>302</v>
      </c>
      <c r="B16" s="1" t="s">
        <v>104</v>
      </c>
      <c r="C16" s="1" t="s">
        <v>81</v>
      </c>
      <c r="D16">
        <v>3</v>
      </c>
      <c r="E16">
        <v>2</v>
      </c>
      <c r="F16">
        <v>2</v>
      </c>
      <c r="G16">
        <v>3</v>
      </c>
      <c r="H16">
        <v>500</v>
      </c>
      <c r="I16">
        <v>0</v>
      </c>
      <c r="J16">
        <v>164</v>
      </c>
      <c r="K16">
        <v>0</v>
      </c>
      <c r="L16">
        <v>91</v>
      </c>
      <c r="M16">
        <v>1974</v>
      </c>
      <c r="N16">
        <v>0</v>
      </c>
      <c r="O16">
        <v>0</v>
      </c>
      <c r="P16">
        <v>0</v>
      </c>
      <c r="Q16">
        <v>302</v>
      </c>
      <c r="R16" s="1" t="s">
        <v>44</v>
      </c>
      <c r="S16">
        <v>6</v>
      </c>
    </row>
    <row r="17" spans="1:19" x14ac:dyDescent="0.15">
      <c r="A17">
        <v>303</v>
      </c>
      <c r="B17" s="1" t="s">
        <v>105</v>
      </c>
      <c r="C17" s="1" t="s">
        <v>82</v>
      </c>
      <c r="D17">
        <v>3</v>
      </c>
      <c r="E17">
        <v>3</v>
      </c>
      <c r="F17">
        <v>3</v>
      </c>
      <c r="G17">
        <v>8</v>
      </c>
      <c r="H17">
        <v>1000</v>
      </c>
      <c r="I17">
        <v>0</v>
      </c>
      <c r="J17">
        <v>0</v>
      </c>
      <c r="K17">
        <v>0</v>
      </c>
      <c r="L17">
        <v>0</v>
      </c>
      <c r="M17">
        <v>2632</v>
      </c>
      <c r="N17">
        <v>0</v>
      </c>
      <c r="O17">
        <v>293</v>
      </c>
      <c r="P17">
        <v>0</v>
      </c>
      <c r="Q17">
        <v>288</v>
      </c>
      <c r="R17" s="1" t="s">
        <v>44</v>
      </c>
      <c r="S17">
        <v>6</v>
      </c>
    </row>
    <row r="18" spans="1:19" x14ac:dyDescent="0.15">
      <c r="A18">
        <v>304</v>
      </c>
      <c r="B18" s="1" t="s">
        <v>106</v>
      </c>
      <c r="C18" s="1" t="s">
        <v>83</v>
      </c>
      <c r="D18">
        <v>3</v>
      </c>
      <c r="E18">
        <v>4</v>
      </c>
      <c r="F18">
        <v>4</v>
      </c>
      <c r="G18">
        <v>10</v>
      </c>
      <c r="H18">
        <v>2000</v>
      </c>
      <c r="I18">
        <v>0</v>
      </c>
      <c r="J18">
        <v>0</v>
      </c>
      <c r="K18">
        <v>0</v>
      </c>
      <c r="L18">
        <v>0</v>
      </c>
      <c r="M18">
        <v>3948</v>
      </c>
      <c r="N18">
        <v>5</v>
      </c>
      <c r="O18">
        <v>293</v>
      </c>
      <c r="P18">
        <v>0</v>
      </c>
      <c r="Q18">
        <v>509</v>
      </c>
      <c r="R18" s="1" t="s">
        <v>44</v>
      </c>
      <c r="S18">
        <v>6</v>
      </c>
    </row>
    <row r="19" spans="1:19" x14ac:dyDescent="0.15">
      <c r="A19">
        <v>305</v>
      </c>
      <c r="B19" s="1" t="s">
        <v>107</v>
      </c>
      <c r="C19" s="1" t="s">
        <v>84</v>
      </c>
      <c r="D19">
        <v>3</v>
      </c>
      <c r="E19">
        <v>5</v>
      </c>
      <c r="F19">
        <v>4</v>
      </c>
      <c r="G19">
        <v>0</v>
      </c>
      <c r="H19">
        <v>3000</v>
      </c>
      <c r="I19">
        <v>246</v>
      </c>
      <c r="J19">
        <v>246</v>
      </c>
      <c r="K19">
        <v>0</v>
      </c>
      <c r="L19">
        <v>0</v>
      </c>
      <c r="M19">
        <v>0</v>
      </c>
      <c r="N19">
        <v>0</v>
      </c>
      <c r="O19">
        <v>0</v>
      </c>
      <c r="P19">
        <v>413</v>
      </c>
      <c r="Q19">
        <v>848</v>
      </c>
      <c r="R19" s="1" t="s">
        <v>44</v>
      </c>
      <c r="S19">
        <v>6</v>
      </c>
    </row>
    <row r="20" spans="1:19" x14ac:dyDescent="0.15">
      <c r="A20">
        <v>306</v>
      </c>
      <c r="B20" s="1" t="s">
        <v>108</v>
      </c>
      <c r="C20" s="1" t="s">
        <v>85</v>
      </c>
      <c r="D20">
        <v>3</v>
      </c>
      <c r="E20">
        <v>5</v>
      </c>
      <c r="F20">
        <v>4</v>
      </c>
      <c r="G20">
        <v>0</v>
      </c>
      <c r="H20">
        <v>5000</v>
      </c>
      <c r="I20">
        <v>0</v>
      </c>
      <c r="J20">
        <v>0</v>
      </c>
      <c r="K20">
        <v>136.5</v>
      </c>
      <c r="L20">
        <v>136.5</v>
      </c>
      <c r="M20">
        <v>5922</v>
      </c>
      <c r="N20">
        <v>0</v>
      </c>
      <c r="O20">
        <v>0</v>
      </c>
      <c r="P20">
        <v>0</v>
      </c>
      <c r="Q20">
        <v>561</v>
      </c>
      <c r="R20" s="1" t="s">
        <v>44</v>
      </c>
      <c r="S20">
        <v>6</v>
      </c>
    </row>
    <row r="21" spans="1:19" x14ac:dyDescent="0.15">
      <c r="A21">
        <v>401</v>
      </c>
      <c r="B21" s="1" t="s">
        <v>109</v>
      </c>
      <c r="C21" s="1" t="s">
        <v>86</v>
      </c>
      <c r="D21">
        <v>4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 t="s">
        <v>44</v>
      </c>
      <c r="S21">
        <v>6</v>
      </c>
    </row>
    <row r="22" spans="1:19" x14ac:dyDescent="0.15">
      <c r="A22">
        <v>402</v>
      </c>
      <c r="B22" s="1" t="s">
        <v>110</v>
      </c>
      <c r="C22" s="1" t="s">
        <v>87</v>
      </c>
      <c r="D22">
        <v>4</v>
      </c>
      <c r="E22">
        <v>2</v>
      </c>
      <c r="F22">
        <v>2</v>
      </c>
      <c r="G22">
        <v>3</v>
      </c>
      <c r="H22">
        <v>500</v>
      </c>
      <c r="I22">
        <v>0</v>
      </c>
      <c r="J22">
        <v>164</v>
      </c>
      <c r="K22">
        <v>0</v>
      </c>
      <c r="L22">
        <v>91</v>
      </c>
      <c r="M22">
        <v>1974</v>
      </c>
      <c r="N22">
        <v>0</v>
      </c>
      <c r="O22">
        <v>0</v>
      </c>
      <c r="P22">
        <v>0</v>
      </c>
      <c r="Q22">
        <v>302</v>
      </c>
      <c r="R22" s="1" t="s">
        <v>44</v>
      </c>
      <c r="S22">
        <v>6</v>
      </c>
    </row>
    <row r="23" spans="1:19" x14ac:dyDescent="0.15">
      <c r="A23">
        <v>403</v>
      </c>
      <c r="B23" s="1" t="s">
        <v>111</v>
      </c>
      <c r="C23" s="1" t="s">
        <v>88</v>
      </c>
      <c r="D23">
        <v>4</v>
      </c>
      <c r="E23">
        <v>3</v>
      </c>
      <c r="F23">
        <v>3</v>
      </c>
      <c r="G23">
        <v>8</v>
      </c>
      <c r="H23">
        <v>1000</v>
      </c>
      <c r="I23">
        <v>0</v>
      </c>
      <c r="J23">
        <v>0</v>
      </c>
      <c r="K23">
        <v>0</v>
      </c>
      <c r="L23">
        <v>0</v>
      </c>
      <c r="M23">
        <v>2632</v>
      </c>
      <c r="N23">
        <v>0</v>
      </c>
      <c r="O23">
        <v>293</v>
      </c>
      <c r="P23">
        <v>0</v>
      </c>
      <c r="Q23">
        <v>288</v>
      </c>
      <c r="R23" s="1" t="s">
        <v>44</v>
      </c>
      <c r="S23">
        <v>6</v>
      </c>
    </row>
    <row r="24" spans="1:19" x14ac:dyDescent="0.15">
      <c r="A24">
        <v>404</v>
      </c>
      <c r="B24" s="1" t="s">
        <v>112</v>
      </c>
      <c r="C24" s="1" t="s">
        <v>89</v>
      </c>
      <c r="D24">
        <v>4</v>
      </c>
      <c r="E24">
        <v>4</v>
      </c>
      <c r="F24">
        <v>4</v>
      </c>
      <c r="G24">
        <v>10</v>
      </c>
      <c r="H24">
        <v>2000</v>
      </c>
      <c r="I24">
        <v>0</v>
      </c>
      <c r="J24">
        <v>0</v>
      </c>
      <c r="K24">
        <v>0</v>
      </c>
      <c r="L24">
        <v>0</v>
      </c>
      <c r="M24">
        <v>3948</v>
      </c>
      <c r="N24">
        <v>5</v>
      </c>
      <c r="O24">
        <v>293</v>
      </c>
      <c r="P24">
        <v>0</v>
      </c>
      <c r="Q24">
        <v>509</v>
      </c>
      <c r="R24" s="1" t="s">
        <v>44</v>
      </c>
      <c r="S24">
        <v>6</v>
      </c>
    </row>
    <row r="25" spans="1:19" x14ac:dyDescent="0.15">
      <c r="A25">
        <v>405</v>
      </c>
      <c r="B25" s="1" t="s">
        <v>113</v>
      </c>
      <c r="C25" s="1" t="s">
        <v>90</v>
      </c>
      <c r="D25">
        <v>4</v>
      </c>
      <c r="E25">
        <v>5</v>
      </c>
      <c r="F25">
        <v>4</v>
      </c>
      <c r="G25">
        <v>0</v>
      </c>
      <c r="H25">
        <v>3000</v>
      </c>
      <c r="I25">
        <v>246</v>
      </c>
      <c r="J25">
        <v>246</v>
      </c>
      <c r="K25">
        <v>0</v>
      </c>
      <c r="L25">
        <v>0</v>
      </c>
      <c r="M25">
        <v>0</v>
      </c>
      <c r="N25">
        <v>0</v>
      </c>
      <c r="O25">
        <v>0</v>
      </c>
      <c r="P25">
        <v>413</v>
      </c>
      <c r="Q25">
        <v>848</v>
      </c>
      <c r="R25" s="1" t="s">
        <v>44</v>
      </c>
      <c r="S25">
        <v>6</v>
      </c>
    </row>
    <row r="26" spans="1:19" x14ac:dyDescent="0.15">
      <c r="A26">
        <v>406</v>
      </c>
      <c r="B26" s="1" t="s">
        <v>114</v>
      </c>
      <c r="C26" s="1" t="s">
        <v>91</v>
      </c>
      <c r="D26">
        <v>4</v>
      </c>
      <c r="E26">
        <v>5</v>
      </c>
      <c r="F26">
        <v>4</v>
      </c>
      <c r="G26">
        <v>0</v>
      </c>
      <c r="H26">
        <v>5000</v>
      </c>
      <c r="I26">
        <v>0</v>
      </c>
      <c r="J26">
        <v>0</v>
      </c>
      <c r="K26">
        <v>136.5</v>
      </c>
      <c r="L26">
        <v>136.5</v>
      </c>
      <c r="M26">
        <v>5922</v>
      </c>
      <c r="N26">
        <v>0</v>
      </c>
      <c r="O26">
        <v>0</v>
      </c>
      <c r="P26">
        <v>0</v>
      </c>
      <c r="Q26">
        <v>561</v>
      </c>
      <c r="R26" s="1" t="s">
        <v>44</v>
      </c>
      <c r="S26">
        <v>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3" sqref="Q3:Q26"/>
    </sheetView>
  </sheetViews>
  <sheetFormatPr defaultColWidth="9" defaultRowHeight="14.25" x14ac:dyDescent="0.15"/>
  <cols>
    <col min="3" max="3" width="19.125" customWidth="1"/>
    <col min="4" max="4" width="7.5" bestFit="1" customWidth="1"/>
    <col min="8" max="8" width="10.5" customWidth="1"/>
    <col min="9" max="9" width="13.5" customWidth="1"/>
    <col min="11" max="11" width="11.375" customWidth="1"/>
    <col min="12" max="12" width="11.625" customWidth="1"/>
    <col min="13" max="13" width="15.125" customWidth="1"/>
    <col min="14" max="14" width="12" customWidth="1"/>
    <col min="15" max="15" width="11" customWidth="1"/>
    <col min="16" max="16" width="10.75" customWidth="1"/>
    <col min="18" max="18" width="15" bestFit="1" customWidth="1"/>
    <col min="19" max="19" width="13.875" bestFit="1" customWidth="1"/>
  </cols>
  <sheetData>
    <row r="1" spans="1:19" x14ac:dyDescent="0.15">
      <c r="A1" t="s">
        <v>0</v>
      </c>
      <c r="B1" t="s">
        <v>1</v>
      </c>
      <c r="C1" t="s">
        <v>1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26</v>
      </c>
      <c r="R1" s="1" t="s">
        <v>37</v>
      </c>
      <c r="S1" s="1" t="s">
        <v>38</v>
      </c>
    </row>
    <row r="2" spans="1:19" x14ac:dyDescent="0.15">
      <c r="A2" t="s">
        <v>2</v>
      </c>
      <c r="B2" t="s">
        <v>3</v>
      </c>
      <c r="C2" t="s">
        <v>4</v>
      </c>
      <c r="D2" s="1" t="s">
        <v>39</v>
      </c>
      <c r="E2" t="s">
        <v>6</v>
      </c>
      <c r="F2" t="s">
        <v>7</v>
      </c>
      <c r="G2" t="s">
        <v>8</v>
      </c>
      <c r="H2" s="1" t="s">
        <v>33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27</v>
      </c>
      <c r="R2" s="1" t="s">
        <v>35</v>
      </c>
      <c r="S2" s="1" t="s">
        <v>36</v>
      </c>
    </row>
    <row r="3" spans="1:19" x14ac:dyDescent="0.15">
      <c r="A3">
        <v>101</v>
      </c>
      <c r="B3" s="1" t="s">
        <v>51</v>
      </c>
      <c r="C3" s="1" t="s">
        <v>68</v>
      </c>
      <c r="D3">
        <v>1</v>
      </c>
      <c r="E3">
        <v>1</v>
      </c>
      <c r="F3">
        <v>1</v>
      </c>
      <c r="G3">
        <v>0</v>
      </c>
      <c r="H3">
        <v>0</v>
      </c>
      <c r="I3">
        <f ca="1">[1]时装!B50</f>
        <v>164</v>
      </c>
      <c r="J3">
        <f ca="1">[1]时装!C50</f>
        <v>0</v>
      </c>
      <c r="K3">
        <f ca="1">[1]时装!D50</f>
        <v>91</v>
      </c>
      <c r="L3">
        <f ca="1">[1]时装!E50</f>
        <v>0</v>
      </c>
      <c r="M3">
        <f ca="1">[1]时装!F50</f>
        <v>1316</v>
      </c>
      <c r="N3">
        <f ca="1">[1]时装!G50</f>
        <v>0</v>
      </c>
      <c r="O3">
        <f ca="1">[1]时装!H50</f>
        <v>0</v>
      </c>
      <c r="P3">
        <f ca="1">[1]时装!I50</f>
        <v>0</v>
      </c>
      <c r="Q3">
        <f ca="1">INT(I3*[1]期望属性!$F$23+J3*[1]期望属性!$F$25+K3*[1]期望属性!$F$24+L3*[1]期望属性!$F$26+M3*[1]期望属性!$F$27+N3*[1]期望属性!$F$28+O3*[1]期望属性!$F$29+P3*[1]期望属性!$F$33)</f>
        <v>326</v>
      </c>
      <c r="R3" s="1" t="s">
        <v>44</v>
      </c>
      <c r="S3">
        <v>6</v>
      </c>
    </row>
    <row r="4" spans="1:19" x14ac:dyDescent="0.15">
      <c r="A4">
        <v>102</v>
      </c>
      <c r="B4" s="1" t="s">
        <v>45</v>
      </c>
      <c r="C4" s="1" t="s">
        <v>69</v>
      </c>
      <c r="D4">
        <v>1</v>
      </c>
      <c r="E4">
        <v>2</v>
      </c>
      <c r="F4">
        <v>2</v>
      </c>
      <c r="G4">
        <v>3</v>
      </c>
      <c r="H4">
        <v>500</v>
      </c>
      <c r="I4">
        <f ca="1">[1]时装!B51</f>
        <v>0</v>
      </c>
      <c r="J4">
        <f ca="1">[1]时装!C51</f>
        <v>164</v>
      </c>
      <c r="K4">
        <f ca="1">[1]时装!D51</f>
        <v>0</v>
      </c>
      <c r="L4">
        <f ca="1">[1]时装!E51</f>
        <v>91</v>
      </c>
      <c r="M4">
        <f ca="1">[1]时装!F51</f>
        <v>1974</v>
      </c>
      <c r="N4">
        <f ca="1">[1]时装!G51</f>
        <v>0</v>
      </c>
      <c r="O4">
        <f ca="1">[1]时装!H51</f>
        <v>0</v>
      </c>
      <c r="P4">
        <f ca="1">[1]时装!I51</f>
        <v>0</v>
      </c>
      <c r="Q4">
        <f ca="1">INT(I4*[1]期望属性!$F$23+J4*[1]期望属性!$F$25+K4*[1]期望属性!$F$24+L4*[1]期望属性!$F$26+M4*[1]期望属性!$F$27+N4*[1]期望属性!$F$28+O4*[1]期望属性!$F$29+P4*[1]期望属性!$F$33)</f>
        <v>302</v>
      </c>
      <c r="R4" s="1" t="s">
        <v>44</v>
      </c>
      <c r="S4">
        <v>6</v>
      </c>
    </row>
    <row r="5" spans="1:19" x14ac:dyDescent="0.15">
      <c r="A5">
        <v>103</v>
      </c>
      <c r="B5" s="1" t="s">
        <v>52</v>
      </c>
      <c r="C5" s="1" t="s">
        <v>70</v>
      </c>
      <c r="D5">
        <v>1</v>
      </c>
      <c r="E5">
        <v>3</v>
      </c>
      <c r="F5">
        <v>3</v>
      </c>
      <c r="G5">
        <v>8</v>
      </c>
      <c r="H5">
        <v>1000</v>
      </c>
      <c r="I5">
        <f ca="1">[1]时装!B52</f>
        <v>0</v>
      </c>
      <c r="J5">
        <f ca="1">[1]时装!C52</f>
        <v>0</v>
      </c>
      <c r="K5">
        <f ca="1">[1]时装!D52</f>
        <v>0</v>
      </c>
      <c r="L5">
        <f ca="1">[1]时装!E52</f>
        <v>0</v>
      </c>
      <c r="M5">
        <f ca="1">[1]时装!F52</f>
        <v>2632</v>
      </c>
      <c r="N5">
        <f ca="1">[1]时装!G52</f>
        <v>0</v>
      </c>
      <c r="O5">
        <f ca="1">[1]时装!H52</f>
        <v>293</v>
      </c>
      <c r="P5">
        <f ca="1">[1]时装!I52</f>
        <v>0</v>
      </c>
      <c r="Q5">
        <f ca="1">INT(I5*[1]期望属性!$F$23+J5*[1]期望属性!$F$25+K5*[1]期望属性!$F$24+L5*[1]期望属性!$F$26+M5*[1]期望属性!$F$27+N5*[1]期望属性!$F$28+O5*[1]期望属性!$F$29+P5*[1]期望属性!$F$33)</f>
        <v>288</v>
      </c>
      <c r="R5" s="1" t="s">
        <v>44</v>
      </c>
      <c r="S5">
        <v>6</v>
      </c>
    </row>
    <row r="6" spans="1:19" x14ac:dyDescent="0.15">
      <c r="A6">
        <v>104</v>
      </c>
      <c r="B6" s="1" t="s">
        <v>61</v>
      </c>
      <c r="C6" s="1" t="s">
        <v>71</v>
      </c>
      <c r="D6">
        <v>1</v>
      </c>
      <c r="E6">
        <v>4</v>
      </c>
      <c r="F6">
        <v>4</v>
      </c>
      <c r="G6">
        <v>10</v>
      </c>
      <c r="H6">
        <v>2000</v>
      </c>
      <c r="I6">
        <f ca="1">[1]时装!B53</f>
        <v>0</v>
      </c>
      <c r="J6">
        <f ca="1">[1]时装!C53</f>
        <v>0</v>
      </c>
      <c r="K6">
        <f ca="1">[1]时装!D53</f>
        <v>0</v>
      </c>
      <c r="L6">
        <f ca="1">[1]时装!E53</f>
        <v>0</v>
      </c>
      <c r="M6">
        <f ca="1">[1]时装!F53</f>
        <v>3948</v>
      </c>
      <c r="N6">
        <f ca="1">[1]时装!G53</f>
        <v>5</v>
      </c>
      <c r="O6">
        <f ca="1">[1]时装!H53</f>
        <v>293</v>
      </c>
      <c r="P6">
        <f ca="1">[1]时装!I53</f>
        <v>0</v>
      </c>
      <c r="Q6">
        <f ca="1">INT(I6*[1]期望属性!$F$23+J6*[1]期望属性!$F$25+K6*[1]期望属性!$F$24+L6*[1]期望属性!$F$26+M6*[1]期望属性!$F$27+N6*[1]期望属性!$F$28+O6*[1]期望属性!$F$29+P6*[1]期望属性!$F$33)</f>
        <v>509</v>
      </c>
      <c r="R6" s="1" t="s">
        <v>44</v>
      </c>
      <c r="S6">
        <v>6</v>
      </c>
    </row>
    <row r="7" spans="1:19" x14ac:dyDescent="0.15">
      <c r="A7">
        <v>105</v>
      </c>
      <c r="B7" s="1" t="s">
        <v>60</v>
      </c>
      <c r="C7" s="1" t="s">
        <v>72</v>
      </c>
      <c r="D7">
        <v>1</v>
      </c>
      <c r="E7">
        <v>5</v>
      </c>
      <c r="F7">
        <v>4</v>
      </c>
      <c r="G7">
        <v>0</v>
      </c>
      <c r="H7">
        <v>3000</v>
      </c>
      <c r="I7">
        <f ca="1">[1]时装!B54</f>
        <v>246</v>
      </c>
      <c r="J7">
        <f ca="1">[1]时装!C54</f>
        <v>246</v>
      </c>
      <c r="K7">
        <f ca="1">[1]时装!D54</f>
        <v>0</v>
      </c>
      <c r="L7">
        <f ca="1">[1]时装!E54</f>
        <v>0</v>
      </c>
      <c r="M7">
        <f ca="1">[1]时装!F54</f>
        <v>0</v>
      </c>
      <c r="N7">
        <f ca="1">[1]时装!G54</f>
        <v>0</v>
      </c>
      <c r="O7">
        <f ca="1">[1]时装!H54</f>
        <v>0</v>
      </c>
      <c r="P7">
        <f ca="1">[1]时装!I54</f>
        <v>413</v>
      </c>
      <c r="Q7">
        <f ca="1">INT(I7*[1]期望属性!$F$23+J7*[1]期望属性!$F$25+K7*[1]期望属性!$F$24+L7*[1]期望属性!$F$26+M7*[1]期望属性!$F$27+N7*[1]期望属性!$F$28+O7*[1]期望属性!$F$29+P7*[1]期望属性!$F$33)</f>
        <v>848</v>
      </c>
      <c r="R7" s="1" t="s">
        <v>44</v>
      </c>
      <c r="S7">
        <v>6</v>
      </c>
    </row>
    <row r="8" spans="1:19" x14ac:dyDescent="0.15">
      <c r="A8">
        <v>106</v>
      </c>
      <c r="B8" s="1" t="s">
        <v>59</v>
      </c>
      <c r="C8" s="1" t="s">
        <v>73</v>
      </c>
      <c r="D8">
        <v>1</v>
      </c>
      <c r="E8">
        <v>5</v>
      </c>
      <c r="F8">
        <v>4</v>
      </c>
      <c r="G8">
        <v>0</v>
      </c>
      <c r="H8">
        <v>5000</v>
      </c>
      <c r="I8">
        <f ca="1">[1]时装!B55</f>
        <v>0</v>
      </c>
      <c r="J8">
        <f ca="1">[1]时装!C55</f>
        <v>0</v>
      </c>
      <c r="K8">
        <f ca="1">[1]时装!D55</f>
        <v>136.5</v>
      </c>
      <c r="L8">
        <f ca="1">[1]时装!E55</f>
        <v>136.5</v>
      </c>
      <c r="M8">
        <f ca="1">[1]时装!F55</f>
        <v>5922</v>
      </c>
      <c r="N8">
        <f ca="1">[1]时装!G55</f>
        <v>0</v>
      </c>
      <c r="O8">
        <f ca="1">[1]时装!H55</f>
        <v>0</v>
      </c>
      <c r="P8">
        <f ca="1">[1]时装!I55</f>
        <v>0</v>
      </c>
      <c r="Q8">
        <f ca="1">INT(I8*[1]期望属性!$F$23+J8*[1]期望属性!$F$25+K8*[1]期望属性!$F$24+L8*[1]期望属性!$F$26+M8*[1]期望属性!$F$27+N8*[1]期望属性!$F$28+O8*[1]期望属性!$F$29+P8*[1]期望属性!$F$33)</f>
        <v>561</v>
      </c>
      <c r="R8" s="1" t="s">
        <v>44</v>
      </c>
      <c r="S8">
        <v>6</v>
      </c>
    </row>
    <row r="9" spans="1:19" x14ac:dyDescent="0.15">
      <c r="A9">
        <v>201</v>
      </c>
      <c r="B9" s="1" t="s">
        <v>55</v>
      </c>
      <c r="C9" s="1" t="s">
        <v>74</v>
      </c>
      <c r="D9">
        <v>2</v>
      </c>
      <c r="E9">
        <v>1</v>
      </c>
      <c r="F9">
        <v>1</v>
      </c>
      <c r="G9">
        <v>0</v>
      </c>
      <c r="H9">
        <v>0</v>
      </c>
      <c r="I9">
        <f ca="1">[1]时装!B56</f>
        <v>164</v>
      </c>
      <c r="J9">
        <f ca="1">[1]时装!C56</f>
        <v>0</v>
      </c>
      <c r="K9">
        <f ca="1">[1]时装!D56</f>
        <v>91</v>
      </c>
      <c r="L9">
        <f ca="1">[1]时装!E56</f>
        <v>0</v>
      </c>
      <c r="M9">
        <f ca="1">[1]时装!F56</f>
        <v>1316</v>
      </c>
      <c r="N9">
        <f ca="1">[1]时装!G56</f>
        <v>0</v>
      </c>
      <c r="O9">
        <f ca="1">[1]时装!H56</f>
        <v>0</v>
      </c>
      <c r="P9">
        <f ca="1">[1]时装!I56</f>
        <v>0</v>
      </c>
      <c r="Q9">
        <f ca="1">INT(I9*[1]期望属性!$F$23+J9*[1]期望属性!$F$25+K9*[1]期望属性!$F$24+L9*[1]期望属性!$F$26+M9*[1]期望属性!$F$27+N9*[1]期望属性!$F$28+O9*[1]期望属性!$F$29+P9*[1]期望属性!$F$33)</f>
        <v>326</v>
      </c>
      <c r="R9" s="1" t="s">
        <v>44</v>
      </c>
      <c r="S9">
        <v>6</v>
      </c>
    </row>
    <row r="10" spans="1:19" x14ac:dyDescent="0.15">
      <c r="A10">
        <v>202</v>
      </c>
      <c r="B10" s="1" t="s">
        <v>56</v>
      </c>
      <c r="C10" s="1" t="s">
        <v>75</v>
      </c>
      <c r="D10">
        <v>2</v>
      </c>
      <c r="E10">
        <v>2</v>
      </c>
      <c r="F10">
        <v>2</v>
      </c>
      <c r="G10">
        <v>3</v>
      </c>
      <c r="H10">
        <v>500</v>
      </c>
      <c r="I10">
        <f ca="1">[1]时装!B57</f>
        <v>0</v>
      </c>
      <c r="J10">
        <f ca="1">[1]时装!C57</f>
        <v>164</v>
      </c>
      <c r="K10">
        <f ca="1">[1]时装!D57</f>
        <v>0</v>
      </c>
      <c r="L10">
        <f ca="1">[1]时装!E57</f>
        <v>91</v>
      </c>
      <c r="M10">
        <f ca="1">[1]时装!F57</f>
        <v>1974</v>
      </c>
      <c r="N10">
        <f ca="1">[1]时装!G57</f>
        <v>0</v>
      </c>
      <c r="O10">
        <f ca="1">[1]时装!H57</f>
        <v>0</v>
      </c>
      <c r="P10">
        <f ca="1">[1]时装!I57</f>
        <v>0</v>
      </c>
      <c r="Q10">
        <f ca="1">INT(I10*[1]期望属性!$F$23+J10*[1]期望属性!$F$25+K10*[1]期望属性!$F$24+L10*[1]期望属性!$F$26+M10*[1]期望属性!$F$27+N10*[1]期望属性!$F$28+O10*[1]期望属性!$F$29+P10*[1]期望属性!$F$33)</f>
        <v>302</v>
      </c>
      <c r="R10" s="1" t="s">
        <v>44</v>
      </c>
      <c r="S10">
        <v>6</v>
      </c>
    </row>
    <row r="11" spans="1:19" x14ac:dyDescent="0.15">
      <c r="A11">
        <v>203</v>
      </c>
      <c r="B11" s="1" t="s">
        <v>57</v>
      </c>
      <c r="C11" s="1" t="s">
        <v>76</v>
      </c>
      <c r="D11">
        <v>2</v>
      </c>
      <c r="E11">
        <v>3</v>
      </c>
      <c r="F11">
        <v>3</v>
      </c>
      <c r="G11">
        <v>8</v>
      </c>
      <c r="H11">
        <v>1000</v>
      </c>
      <c r="I11">
        <f ca="1">[1]时装!B58</f>
        <v>0</v>
      </c>
      <c r="J11">
        <f ca="1">[1]时装!C58</f>
        <v>0</v>
      </c>
      <c r="K11">
        <f ca="1">[1]时装!D58</f>
        <v>0</v>
      </c>
      <c r="L11">
        <f ca="1">[1]时装!E58</f>
        <v>0</v>
      </c>
      <c r="M11">
        <f ca="1">[1]时装!F58</f>
        <v>2632</v>
      </c>
      <c r="N11">
        <f ca="1">[1]时装!G58</f>
        <v>0</v>
      </c>
      <c r="O11">
        <f ca="1">[1]时装!H58</f>
        <v>293</v>
      </c>
      <c r="P11">
        <f ca="1">[1]时装!I58</f>
        <v>0</v>
      </c>
      <c r="Q11">
        <f ca="1">INT(I11*[1]期望属性!$F$23+J11*[1]期望属性!$F$25+K11*[1]期望属性!$F$24+L11*[1]期望属性!$F$26+M11*[1]期望属性!$F$27+N11*[1]期望属性!$F$28+O11*[1]期望属性!$F$29+P11*[1]期望属性!$F$33)</f>
        <v>288</v>
      </c>
      <c r="R11" s="1" t="s">
        <v>44</v>
      </c>
      <c r="S11">
        <v>6</v>
      </c>
    </row>
    <row r="12" spans="1:19" x14ac:dyDescent="0.15">
      <c r="A12">
        <v>204</v>
      </c>
      <c r="B12" s="1" t="s">
        <v>50</v>
      </c>
      <c r="C12" s="1" t="s">
        <v>77</v>
      </c>
      <c r="D12">
        <v>2</v>
      </c>
      <c r="E12">
        <v>4</v>
      </c>
      <c r="F12">
        <v>4</v>
      </c>
      <c r="G12">
        <v>10</v>
      </c>
      <c r="H12">
        <v>2000</v>
      </c>
      <c r="I12">
        <f ca="1">[1]时装!B59</f>
        <v>0</v>
      </c>
      <c r="J12">
        <f ca="1">[1]时装!C59</f>
        <v>0</v>
      </c>
      <c r="K12">
        <f ca="1">[1]时装!D59</f>
        <v>0</v>
      </c>
      <c r="L12">
        <f ca="1">[1]时装!E59</f>
        <v>0</v>
      </c>
      <c r="M12">
        <f ca="1">[1]时装!F59</f>
        <v>3948</v>
      </c>
      <c r="N12">
        <f ca="1">[1]时装!G59</f>
        <v>5</v>
      </c>
      <c r="O12">
        <f ca="1">[1]时装!H59</f>
        <v>293</v>
      </c>
      <c r="P12">
        <f ca="1">[1]时装!I59</f>
        <v>0</v>
      </c>
      <c r="Q12">
        <f ca="1">INT(I12*[1]期望属性!$F$23+J12*[1]期望属性!$F$25+K12*[1]期望属性!$F$24+L12*[1]期望属性!$F$26+M12*[1]期望属性!$F$27+N12*[1]期望属性!$F$28+O12*[1]期望属性!$F$29+P12*[1]期望属性!$F$33)</f>
        <v>509</v>
      </c>
      <c r="R12" s="1" t="s">
        <v>44</v>
      </c>
      <c r="S12">
        <v>6</v>
      </c>
    </row>
    <row r="13" spans="1:19" x14ac:dyDescent="0.15">
      <c r="A13">
        <v>205</v>
      </c>
      <c r="B13" s="1" t="s">
        <v>58</v>
      </c>
      <c r="C13" s="1" t="s">
        <v>78</v>
      </c>
      <c r="D13">
        <v>2</v>
      </c>
      <c r="E13">
        <v>5</v>
      </c>
      <c r="F13">
        <v>4</v>
      </c>
      <c r="G13">
        <v>0</v>
      </c>
      <c r="H13">
        <v>3000</v>
      </c>
      <c r="I13">
        <f ca="1">[1]时装!B60</f>
        <v>246</v>
      </c>
      <c r="J13">
        <f ca="1">[1]时装!C60</f>
        <v>246</v>
      </c>
      <c r="K13">
        <f ca="1">[1]时装!D60</f>
        <v>0</v>
      </c>
      <c r="L13">
        <f ca="1">[1]时装!E60</f>
        <v>0</v>
      </c>
      <c r="M13">
        <f ca="1">[1]时装!F60</f>
        <v>0</v>
      </c>
      <c r="N13">
        <f ca="1">[1]时装!G60</f>
        <v>0</v>
      </c>
      <c r="O13">
        <f ca="1">[1]时装!H60</f>
        <v>0</v>
      </c>
      <c r="P13">
        <f ca="1">[1]时装!I60</f>
        <v>413</v>
      </c>
      <c r="Q13">
        <f ca="1">INT(I13*[1]期望属性!$F$23+J13*[1]期望属性!$F$25+K13*[1]期望属性!$F$24+L13*[1]期望属性!$F$26+M13*[1]期望属性!$F$27+N13*[1]期望属性!$F$28+O13*[1]期望属性!$F$29+P13*[1]期望属性!$F$33)</f>
        <v>848</v>
      </c>
      <c r="R13" s="1" t="s">
        <v>44</v>
      </c>
      <c r="S13">
        <v>6</v>
      </c>
    </row>
    <row r="14" spans="1:19" x14ac:dyDescent="0.15">
      <c r="A14">
        <v>206</v>
      </c>
      <c r="B14" s="1" t="s">
        <v>40</v>
      </c>
      <c r="C14" s="1" t="s">
        <v>79</v>
      </c>
      <c r="D14">
        <v>2</v>
      </c>
      <c r="E14">
        <v>5</v>
      </c>
      <c r="F14">
        <v>4</v>
      </c>
      <c r="G14">
        <v>0</v>
      </c>
      <c r="H14">
        <v>5000</v>
      </c>
      <c r="I14">
        <f ca="1">[1]时装!B61</f>
        <v>0</v>
      </c>
      <c r="J14">
        <f ca="1">[1]时装!C61</f>
        <v>0</v>
      </c>
      <c r="K14">
        <f ca="1">[1]时装!D61</f>
        <v>136.5</v>
      </c>
      <c r="L14">
        <f ca="1">[1]时装!E61</f>
        <v>136.5</v>
      </c>
      <c r="M14">
        <f ca="1">[1]时装!F61</f>
        <v>5922</v>
      </c>
      <c r="N14">
        <f ca="1">[1]时装!G61</f>
        <v>0</v>
      </c>
      <c r="O14">
        <f ca="1">[1]时装!H61</f>
        <v>0</v>
      </c>
      <c r="P14">
        <f ca="1">[1]时装!I61</f>
        <v>0</v>
      </c>
      <c r="Q14">
        <f ca="1">INT(I14*[1]期望属性!$F$23+J14*[1]期望属性!$F$25+K14*[1]期望属性!$F$24+L14*[1]期望属性!$F$26+M14*[1]期望属性!$F$27+N14*[1]期望属性!$F$28+O14*[1]期望属性!$F$29+P14*[1]期望属性!$F$33)</f>
        <v>561</v>
      </c>
      <c r="R14" s="1" t="s">
        <v>44</v>
      </c>
      <c r="S14">
        <v>6</v>
      </c>
    </row>
    <row r="15" spans="1:19" x14ac:dyDescent="0.15">
      <c r="A15">
        <v>301</v>
      </c>
      <c r="B15" s="1" t="s">
        <v>67</v>
      </c>
      <c r="C15" s="1" t="s">
        <v>80</v>
      </c>
      <c r="D15">
        <v>3</v>
      </c>
      <c r="E15">
        <v>1</v>
      </c>
      <c r="F15">
        <v>1</v>
      </c>
      <c r="G15">
        <v>0</v>
      </c>
      <c r="H15">
        <v>0</v>
      </c>
      <c r="I15">
        <f ca="1">[1]时装!B62</f>
        <v>164</v>
      </c>
      <c r="J15">
        <f ca="1">[1]时装!C62</f>
        <v>0</v>
      </c>
      <c r="K15">
        <f ca="1">[1]时装!D62</f>
        <v>91</v>
      </c>
      <c r="L15">
        <f ca="1">[1]时装!E62</f>
        <v>0</v>
      </c>
      <c r="M15">
        <f ca="1">[1]时装!F62</f>
        <v>1316</v>
      </c>
      <c r="N15">
        <f ca="1">[1]时装!G62</f>
        <v>0</v>
      </c>
      <c r="O15">
        <f ca="1">[1]时装!H62</f>
        <v>0</v>
      </c>
      <c r="P15">
        <f ca="1">[1]时装!I62</f>
        <v>0</v>
      </c>
      <c r="Q15">
        <f ca="1">INT(I15*[1]期望属性!$F$23+J15*[1]期望属性!$F$25+K15*[1]期望属性!$F$24+L15*[1]期望属性!$F$26+M15*[1]期望属性!$F$27+N15*[1]期望属性!$F$28+O15*[1]期望属性!$F$29+P15*[1]期望属性!$F$33)</f>
        <v>326</v>
      </c>
      <c r="R15" s="1" t="s">
        <v>44</v>
      </c>
      <c r="S15">
        <v>6</v>
      </c>
    </row>
    <row r="16" spans="1:19" x14ac:dyDescent="0.15">
      <c r="A16">
        <v>302</v>
      </c>
      <c r="B16" s="1" t="s">
        <v>62</v>
      </c>
      <c r="C16" s="1" t="s">
        <v>81</v>
      </c>
      <c r="D16">
        <v>3</v>
      </c>
      <c r="E16">
        <v>2</v>
      </c>
      <c r="F16">
        <v>2</v>
      </c>
      <c r="G16">
        <v>3</v>
      </c>
      <c r="H16">
        <v>500</v>
      </c>
      <c r="I16">
        <f ca="1">[1]时装!B63</f>
        <v>0</v>
      </c>
      <c r="J16">
        <f ca="1">[1]时装!C63</f>
        <v>164</v>
      </c>
      <c r="K16">
        <f ca="1">[1]时装!D63</f>
        <v>0</v>
      </c>
      <c r="L16">
        <f ca="1">[1]时装!E63</f>
        <v>91</v>
      </c>
      <c r="M16">
        <f ca="1">[1]时装!F63</f>
        <v>1974</v>
      </c>
      <c r="N16">
        <f ca="1">[1]时装!G63</f>
        <v>0</v>
      </c>
      <c r="O16">
        <f ca="1">[1]时装!H63</f>
        <v>0</v>
      </c>
      <c r="P16">
        <f ca="1">[1]时装!I63</f>
        <v>0</v>
      </c>
      <c r="Q16">
        <f ca="1">INT(I16*[1]期望属性!$F$23+J16*[1]期望属性!$F$25+K16*[1]期望属性!$F$24+L16*[1]期望属性!$F$26+M16*[1]期望属性!$F$27+N16*[1]期望属性!$F$28+O16*[1]期望属性!$F$29+P16*[1]期望属性!$F$33)</f>
        <v>302</v>
      </c>
      <c r="R16" s="1" t="s">
        <v>44</v>
      </c>
      <c r="S16">
        <v>6</v>
      </c>
    </row>
    <row r="17" spans="1:19" x14ac:dyDescent="0.15">
      <c r="A17">
        <v>303</v>
      </c>
      <c r="B17" s="1" t="s">
        <v>66</v>
      </c>
      <c r="C17" s="1" t="s">
        <v>82</v>
      </c>
      <c r="D17">
        <v>3</v>
      </c>
      <c r="E17">
        <v>3</v>
      </c>
      <c r="F17">
        <v>3</v>
      </c>
      <c r="G17">
        <v>8</v>
      </c>
      <c r="H17">
        <v>1000</v>
      </c>
      <c r="I17">
        <f ca="1">[1]时装!B64</f>
        <v>0</v>
      </c>
      <c r="J17">
        <f ca="1">[1]时装!C64</f>
        <v>0</v>
      </c>
      <c r="K17">
        <f ca="1">[1]时装!D64</f>
        <v>0</v>
      </c>
      <c r="L17">
        <f ca="1">[1]时装!E64</f>
        <v>0</v>
      </c>
      <c r="M17">
        <f ca="1">[1]时装!F64</f>
        <v>2632</v>
      </c>
      <c r="N17">
        <f ca="1">[1]时装!G64</f>
        <v>0</v>
      </c>
      <c r="O17">
        <f ca="1">[1]时装!H64</f>
        <v>293</v>
      </c>
      <c r="P17">
        <f ca="1">[1]时装!I64</f>
        <v>0</v>
      </c>
      <c r="Q17">
        <f ca="1">INT(I17*[1]期望属性!$F$23+J17*[1]期望属性!$F$25+K17*[1]期望属性!$F$24+L17*[1]期望属性!$F$26+M17*[1]期望属性!$F$27+N17*[1]期望属性!$F$28+O17*[1]期望属性!$F$29+P17*[1]期望属性!$F$33)</f>
        <v>288</v>
      </c>
      <c r="R17" s="1" t="s">
        <v>44</v>
      </c>
      <c r="S17">
        <v>6</v>
      </c>
    </row>
    <row r="18" spans="1:19" x14ac:dyDescent="0.15">
      <c r="A18">
        <v>304</v>
      </c>
      <c r="B18" s="1" t="s">
        <v>64</v>
      </c>
      <c r="C18" s="1" t="s">
        <v>83</v>
      </c>
      <c r="D18">
        <v>3</v>
      </c>
      <c r="E18">
        <v>4</v>
      </c>
      <c r="F18">
        <v>4</v>
      </c>
      <c r="G18">
        <v>10</v>
      </c>
      <c r="H18">
        <v>2000</v>
      </c>
      <c r="I18">
        <f ca="1">[1]时装!B65</f>
        <v>0</v>
      </c>
      <c r="J18">
        <f ca="1">[1]时装!C65</f>
        <v>0</v>
      </c>
      <c r="K18">
        <f ca="1">[1]时装!D65</f>
        <v>0</v>
      </c>
      <c r="L18">
        <f ca="1">[1]时装!E65</f>
        <v>0</v>
      </c>
      <c r="M18">
        <f ca="1">[1]时装!F65</f>
        <v>3948</v>
      </c>
      <c r="N18">
        <f ca="1">[1]时装!G65</f>
        <v>5</v>
      </c>
      <c r="O18">
        <f ca="1">[1]时装!H65</f>
        <v>293</v>
      </c>
      <c r="P18">
        <f ca="1">[1]时装!I65</f>
        <v>0</v>
      </c>
      <c r="Q18">
        <f ca="1">INT(I18*[1]期望属性!$F$23+J18*[1]期望属性!$F$25+K18*[1]期望属性!$F$24+L18*[1]期望属性!$F$26+M18*[1]期望属性!$F$27+N18*[1]期望属性!$F$28+O18*[1]期望属性!$F$29+P18*[1]期望属性!$F$33)</f>
        <v>509</v>
      </c>
      <c r="R18" s="1" t="s">
        <v>44</v>
      </c>
      <c r="S18">
        <v>6</v>
      </c>
    </row>
    <row r="19" spans="1:19" x14ac:dyDescent="0.15">
      <c r="A19">
        <v>305</v>
      </c>
      <c r="B19" s="1" t="s">
        <v>65</v>
      </c>
      <c r="C19" s="1" t="s">
        <v>84</v>
      </c>
      <c r="D19">
        <v>3</v>
      </c>
      <c r="E19">
        <v>5</v>
      </c>
      <c r="F19">
        <v>4</v>
      </c>
      <c r="G19">
        <v>0</v>
      </c>
      <c r="H19">
        <v>3000</v>
      </c>
      <c r="I19">
        <f ca="1">[1]时装!B66</f>
        <v>246</v>
      </c>
      <c r="J19">
        <f ca="1">[1]时装!C66</f>
        <v>246</v>
      </c>
      <c r="K19">
        <f ca="1">[1]时装!D66</f>
        <v>0</v>
      </c>
      <c r="L19">
        <f ca="1">[1]时装!E66</f>
        <v>0</v>
      </c>
      <c r="M19">
        <f ca="1">[1]时装!F66</f>
        <v>0</v>
      </c>
      <c r="N19">
        <f ca="1">[1]时装!G66</f>
        <v>0</v>
      </c>
      <c r="O19">
        <f ca="1">[1]时装!H66</f>
        <v>0</v>
      </c>
      <c r="P19">
        <f ca="1">[1]时装!I66</f>
        <v>413</v>
      </c>
      <c r="Q19">
        <f ca="1">INT(I19*[1]期望属性!$F$23+J19*[1]期望属性!$F$25+K19*[1]期望属性!$F$24+L19*[1]期望属性!$F$26+M19*[1]期望属性!$F$27+N19*[1]期望属性!$F$28+O19*[1]期望属性!$F$29+P19*[1]期望属性!$F$33)</f>
        <v>848</v>
      </c>
      <c r="R19" s="1" t="s">
        <v>44</v>
      </c>
      <c r="S19">
        <v>6</v>
      </c>
    </row>
    <row r="20" spans="1:19" x14ac:dyDescent="0.15">
      <c r="A20">
        <v>306</v>
      </c>
      <c r="B20" s="1" t="s">
        <v>63</v>
      </c>
      <c r="C20" s="1" t="s">
        <v>85</v>
      </c>
      <c r="D20">
        <v>3</v>
      </c>
      <c r="E20">
        <v>5</v>
      </c>
      <c r="F20">
        <v>4</v>
      </c>
      <c r="G20">
        <v>0</v>
      </c>
      <c r="H20">
        <v>5000</v>
      </c>
      <c r="I20">
        <f ca="1">[1]时装!B67</f>
        <v>0</v>
      </c>
      <c r="J20">
        <f ca="1">[1]时装!C67</f>
        <v>0</v>
      </c>
      <c r="K20">
        <f ca="1">[1]时装!D67</f>
        <v>136.5</v>
      </c>
      <c r="L20">
        <f ca="1">[1]时装!E67</f>
        <v>136.5</v>
      </c>
      <c r="M20">
        <f ca="1">[1]时装!F67</f>
        <v>5922</v>
      </c>
      <c r="N20">
        <f ca="1">[1]时装!G67</f>
        <v>0</v>
      </c>
      <c r="O20">
        <f ca="1">[1]时装!H67</f>
        <v>0</v>
      </c>
      <c r="P20">
        <f ca="1">[1]时装!I67</f>
        <v>0</v>
      </c>
      <c r="Q20">
        <f ca="1">INT(I20*[1]期望属性!$F$23+J20*[1]期望属性!$F$25+K20*[1]期望属性!$F$24+L20*[1]期望属性!$F$26+M20*[1]期望属性!$F$27+N20*[1]期望属性!$F$28+O20*[1]期望属性!$F$29+P20*[1]期望属性!$F$33)</f>
        <v>561</v>
      </c>
      <c r="R20" s="1" t="s">
        <v>44</v>
      </c>
      <c r="S20">
        <v>6</v>
      </c>
    </row>
    <row r="21" spans="1:19" x14ac:dyDescent="0.15">
      <c r="A21">
        <v>401</v>
      </c>
      <c r="B21" s="1" t="s">
        <v>46</v>
      </c>
      <c r="C21" s="1" t="s">
        <v>86</v>
      </c>
      <c r="D21">
        <v>4</v>
      </c>
      <c r="E21">
        <v>1</v>
      </c>
      <c r="F21">
        <v>1</v>
      </c>
      <c r="G21">
        <v>0</v>
      </c>
      <c r="H21">
        <v>0</v>
      </c>
      <c r="I21">
        <f ca="1">[1]时装!B68</f>
        <v>164</v>
      </c>
      <c r="J21">
        <f ca="1">[1]时装!C68</f>
        <v>0</v>
      </c>
      <c r="K21">
        <f ca="1">[1]时装!D68</f>
        <v>91</v>
      </c>
      <c r="L21">
        <f ca="1">[1]时装!E68</f>
        <v>0</v>
      </c>
      <c r="M21">
        <f ca="1">[1]时装!F68</f>
        <v>1316</v>
      </c>
      <c r="N21">
        <f ca="1">[1]时装!G68</f>
        <v>0</v>
      </c>
      <c r="O21">
        <f ca="1">[1]时装!H68</f>
        <v>0</v>
      </c>
      <c r="P21">
        <f ca="1">[1]时装!I68</f>
        <v>0</v>
      </c>
      <c r="Q21">
        <f ca="1">INT(I21*[1]期望属性!$F$23+J21*[1]期望属性!$F$25+K21*[1]期望属性!$F$24+L21*[1]期望属性!$F$26+M21*[1]期望属性!$F$27+N21*[1]期望属性!$F$28+O21*[1]期望属性!$F$29+P21*[1]期望属性!$F$33)</f>
        <v>326</v>
      </c>
      <c r="R21" s="1" t="s">
        <v>44</v>
      </c>
      <c r="S21">
        <v>6</v>
      </c>
    </row>
    <row r="22" spans="1:19" x14ac:dyDescent="0.15">
      <c r="A22">
        <v>402</v>
      </c>
      <c r="B22" s="1" t="s">
        <v>47</v>
      </c>
      <c r="C22" s="1" t="s">
        <v>87</v>
      </c>
      <c r="D22">
        <v>4</v>
      </c>
      <c r="E22">
        <v>2</v>
      </c>
      <c r="F22">
        <v>2</v>
      </c>
      <c r="G22">
        <v>3</v>
      </c>
      <c r="H22">
        <v>500</v>
      </c>
      <c r="I22">
        <f ca="1">[1]时装!B69</f>
        <v>0</v>
      </c>
      <c r="J22">
        <f ca="1">[1]时装!C69</f>
        <v>164</v>
      </c>
      <c r="K22">
        <f ca="1">[1]时装!D69</f>
        <v>0</v>
      </c>
      <c r="L22">
        <f ca="1">[1]时装!E69</f>
        <v>91</v>
      </c>
      <c r="M22">
        <f ca="1">[1]时装!F69</f>
        <v>1974</v>
      </c>
      <c r="N22">
        <f ca="1">[1]时装!G69</f>
        <v>0</v>
      </c>
      <c r="O22">
        <f ca="1">[1]时装!H69</f>
        <v>0</v>
      </c>
      <c r="P22">
        <f ca="1">[1]时装!I69</f>
        <v>0</v>
      </c>
      <c r="Q22">
        <f ca="1">INT(I22*[1]期望属性!$F$23+J22*[1]期望属性!$F$25+K22*[1]期望属性!$F$24+L22*[1]期望属性!$F$26+M22*[1]期望属性!$F$27+N22*[1]期望属性!$F$28+O22*[1]期望属性!$F$29+P22*[1]期望属性!$F$33)</f>
        <v>302</v>
      </c>
      <c r="R22" s="1" t="s">
        <v>44</v>
      </c>
      <c r="S22">
        <v>6</v>
      </c>
    </row>
    <row r="23" spans="1:19" x14ac:dyDescent="0.15">
      <c r="A23">
        <v>403</v>
      </c>
      <c r="B23" s="1" t="s">
        <v>48</v>
      </c>
      <c r="C23" s="1" t="s">
        <v>88</v>
      </c>
      <c r="D23">
        <v>4</v>
      </c>
      <c r="E23">
        <v>3</v>
      </c>
      <c r="F23">
        <v>3</v>
      </c>
      <c r="G23">
        <v>8</v>
      </c>
      <c r="H23">
        <v>1000</v>
      </c>
      <c r="I23">
        <f ca="1">[1]时装!B70</f>
        <v>0</v>
      </c>
      <c r="J23">
        <f ca="1">[1]时装!C70</f>
        <v>0</v>
      </c>
      <c r="K23">
        <f ca="1">[1]时装!D70</f>
        <v>0</v>
      </c>
      <c r="L23">
        <f ca="1">[1]时装!E70</f>
        <v>0</v>
      </c>
      <c r="M23">
        <f ca="1">[1]时装!F70</f>
        <v>2632</v>
      </c>
      <c r="N23">
        <f ca="1">[1]时装!G70</f>
        <v>0</v>
      </c>
      <c r="O23">
        <f ca="1">[1]时装!H70</f>
        <v>293</v>
      </c>
      <c r="P23">
        <f ca="1">[1]时装!I70</f>
        <v>0</v>
      </c>
      <c r="Q23">
        <f ca="1">INT(I23*[1]期望属性!$F$23+J23*[1]期望属性!$F$25+K23*[1]期望属性!$F$24+L23*[1]期望属性!$F$26+M23*[1]期望属性!$F$27+N23*[1]期望属性!$F$28+O23*[1]期望属性!$F$29+P23*[1]期望属性!$F$33)</f>
        <v>288</v>
      </c>
      <c r="R23" s="1" t="s">
        <v>44</v>
      </c>
      <c r="S23">
        <v>6</v>
      </c>
    </row>
    <row r="24" spans="1:19" x14ac:dyDescent="0.15">
      <c r="A24">
        <v>404</v>
      </c>
      <c r="B24" s="1" t="s">
        <v>49</v>
      </c>
      <c r="C24" s="1" t="s">
        <v>89</v>
      </c>
      <c r="D24">
        <v>4</v>
      </c>
      <c r="E24">
        <v>4</v>
      </c>
      <c r="F24">
        <v>4</v>
      </c>
      <c r="G24">
        <v>10</v>
      </c>
      <c r="H24">
        <v>2000</v>
      </c>
      <c r="I24">
        <f ca="1">[1]时装!B71</f>
        <v>0</v>
      </c>
      <c r="J24">
        <f ca="1">[1]时装!C71</f>
        <v>0</v>
      </c>
      <c r="K24">
        <f ca="1">[1]时装!D71</f>
        <v>0</v>
      </c>
      <c r="L24">
        <f ca="1">[1]时装!E71</f>
        <v>0</v>
      </c>
      <c r="M24">
        <f ca="1">[1]时装!F71</f>
        <v>3948</v>
      </c>
      <c r="N24">
        <f ca="1">[1]时装!G71</f>
        <v>5</v>
      </c>
      <c r="O24">
        <f ca="1">[1]时装!H71</f>
        <v>293</v>
      </c>
      <c r="P24">
        <f ca="1">[1]时装!I71</f>
        <v>0</v>
      </c>
      <c r="Q24">
        <f ca="1">INT(I24*[1]期望属性!$F$23+J24*[1]期望属性!$F$25+K24*[1]期望属性!$F$24+L24*[1]期望属性!$F$26+M24*[1]期望属性!$F$27+N24*[1]期望属性!$F$28+O24*[1]期望属性!$F$29+P24*[1]期望属性!$F$33)</f>
        <v>509</v>
      </c>
      <c r="R24" s="1" t="s">
        <v>44</v>
      </c>
      <c r="S24">
        <v>6</v>
      </c>
    </row>
    <row r="25" spans="1:19" x14ac:dyDescent="0.15">
      <c r="A25">
        <v>405</v>
      </c>
      <c r="B25" s="1" t="s">
        <v>53</v>
      </c>
      <c r="C25" s="1" t="s">
        <v>90</v>
      </c>
      <c r="D25">
        <v>4</v>
      </c>
      <c r="E25">
        <v>5</v>
      </c>
      <c r="F25">
        <v>4</v>
      </c>
      <c r="G25">
        <v>0</v>
      </c>
      <c r="H25">
        <v>3000</v>
      </c>
      <c r="I25">
        <f ca="1">[1]时装!B72</f>
        <v>246</v>
      </c>
      <c r="J25">
        <f ca="1">[1]时装!C72</f>
        <v>246</v>
      </c>
      <c r="K25">
        <f ca="1">[1]时装!D72</f>
        <v>0</v>
      </c>
      <c r="L25">
        <f ca="1">[1]时装!E72</f>
        <v>0</v>
      </c>
      <c r="M25">
        <f ca="1">[1]时装!F72</f>
        <v>0</v>
      </c>
      <c r="N25">
        <f ca="1">[1]时装!G72</f>
        <v>0</v>
      </c>
      <c r="O25">
        <f ca="1">[1]时装!H72</f>
        <v>0</v>
      </c>
      <c r="P25">
        <f ca="1">[1]时装!I72</f>
        <v>413</v>
      </c>
      <c r="Q25">
        <f ca="1">INT(I25*[1]期望属性!$F$23+J25*[1]期望属性!$F$25+K25*[1]期望属性!$F$24+L25*[1]期望属性!$F$26+M25*[1]期望属性!$F$27+N25*[1]期望属性!$F$28+O25*[1]期望属性!$F$29+P25*[1]期望属性!$F$33)</f>
        <v>848</v>
      </c>
      <c r="R25" s="1" t="s">
        <v>44</v>
      </c>
      <c r="S25">
        <v>6</v>
      </c>
    </row>
    <row r="26" spans="1:19" x14ac:dyDescent="0.15">
      <c r="A26">
        <v>406</v>
      </c>
      <c r="B26" s="1" t="s">
        <v>54</v>
      </c>
      <c r="C26" s="1" t="s">
        <v>91</v>
      </c>
      <c r="D26">
        <v>4</v>
      </c>
      <c r="E26">
        <v>5</v>
      </c>
      <c r="F26">
        <v>4</v>
      </c>
      <c r="G26">
        <v>0</v>
      </c>
      <c r="H26">
        <v>5000</v>
      </c>
      <c r="I26">
        <f ca="1">[1]时装!B73</f>
        <v>0</v>
      </c>
      <c r="J26">
        <f ca="1">[1]时装!C73</f>
        <v>0</v>
      </c>
      <c r="K26">
        <f ca="1">[1]时装!D73</f>
        <v>136.5</v>
      </c>
      <c r="L26">
        <f ca="1">[1]时装!E73</f>
        <v>136.5</v>
      </c>
      <c r="M26">
        <f ca="1">[1]时装!F73</f>
        <v>5922</v>
      </c>
      <c r="N26">
        <f ca="1">[1]时装!G73</f>
        <v>0</v>
      </c>
      <c r="O26">
        <f ca="1">[1]时装!H73</f>
        <v>0</v>
      </c>
      <c r="P26">
        <f ca="1">[1]时装!I73</f>
        <v>0</v>
      </c>
      <c r="Q26">
        <f ca="1">INT(I26*[1]期望属性!$F$23+J26*[1]期望属性!$F$25+K26*[1]期望属性!$F$24+L26*[1]期望属性!$F$26+M26*[1]期望属性!$F$27+N26*[1]期望属性!$F$28+O26*[1]期望属性!$F$29+P26*[1]期望属性!$F$33)</f>
        <v>561</v>
      </c>
      <c r="R26" s="1" t="s">
        <v>44</v>
      </c>
      <c r="S26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G8" sqref="G8"/>
    </sheetView>
  </sheetViews>
  <sheetFormatPr defaultRowHeight="14.25" x14ac:dyDescent="0.15"/>
  <cols>
    <col min="1" max="1" width="4.5" bestFit="1" customWidth="1"/>
    <col min="2" max="2" width="7.5" bestFit="1" customWidth="1"/>
    <col min="3" max="3" width="15" bestFit="1" customWidth="1"/>
    <col min="4" max="4" width="7.5" bestFit="1" customWidth="1"/>
    <col min="5" max="5" width="8.5" bestFit="1" customWidth="1"/>
    <col min="6" max="6" width="6.5" bestFit="1" customWidth="1"/>
    <col min="7" max="7" width="9.375" customWidth="1"/>
    <col min="8" max="8" width="9.5" bestFit="1" customWidth="1"/>
    <col min="9" max="12" width="7.5" bestFit="1" customWidth="1"/>
    <col min="13" max="15" width="10.5" bestFit="1" customWidth="1"/>
    <col min="16" max="16" width="9.5" bestFit="1" customWidth="1"/>
    <col min="17" max="17" width="7.5" bestFit="1" customWidth="1"/>
    <col min="18" max="18" width="15" bestFit="1" customWidth="1"/>
    <col min="19" max="19" width="13.875" bestFit="1" customWidth="1"/>
  </cols>
  <sheetData>
    <row r="1" spans="1:19" x14ac:dyDescent="0.15">
      <c r="A1" t="s">
        <v>0</v>
      </c>
      <c r="B1" t="s">
        <v>1</v>
      </c>
      <c r="C1" t="s">
        <v>1</v>
      </c>
      <c r="D1" t="s">
        <v>0</v>
      </c>
      <c r="E1" t="s">
        <v>0</v>
      </c>
      <c r="F1" t="s">
        <v>0</v>
      </c>
      <c r="G1" s="1" t="s">
        <v>28</v>
      </c>
      <c r="H1" s="1" t="s">
        <v>29</v>
      </c>
      <c r="I1" s="3" t="s">
        <v>31</v>
      </c>
      <c r="J1" s="4"/>
      <c r="K1" s="4"/>
      <c r="L1" s="4"/>
      <c r="M1" s="4"/>
      <c r="N1" s="4"/>
      <c r="O1" s="4"/>
      <c r="P1" s="4"/>
      <c r="Q1" s="1" t="s">
        <v>32</v>
      </c>
      <c r="R1" s="1" t="s">
        <v>37</v>
      </c>
      <c r="S1" s="1" t="s">
        <v>38</v>
      </c>
    </row>
    <row r="2" spans="1:19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27</v>
      </c>
      <c r="R2" s="1" t="s">
        <v>35</v>
      </c>
      <c r="S2" s="1" t="s">
        <v>36</v>
      </c>
    </row>
    <row r="3" spans="1:19" x14ac:dyDescent="0.15">
      <c r="A3">
        <v>1</v>
      </c>
      <c r="B3" t="s">
        <v>18</v>
      </c>
      <c r="C3" s="1" t="s">
        <v>22</v>
      </c>
      <c r="D3">
        <v>1</v>
      </c>
      <c r="E3">
        <v>1</v>
      </c>
      <c r="F3">
        <v>1</v>
      </c>
      <c r="G3">
        <v>1</v>
      </c>
      <c r="I3">
        <v>100</v>
      </c>
      <c r="J3">
        <v>50</v>
      </c>
      <c r="M3">
        <v>500</v>
      </c>
      <c r="Q3">
        <f>I3+J3+K3+L3+M3+N3+O3+P3</f>
        <v>650</v>
      </c>
    </row>
    <row r="4" spans="1:19" x14ac:dyDescent="0.15">
      <c r="A4">
        <v>2</v>
      </c>
      <c r="B4" t="s">
        <v>19</v>
      </c>
      <c r="C4" s="1" t="s">
        <v>23</v>
      </c>
      <c r="D4">
        <v>1</v>
      </c>
      <c r="E4">
        <v>2</v>
      </c>
      <c r="F4">
        <v>2</v>
      </c>
      <c r="H4">
        <v>50</v>
      </c>
      <c r="K4">
        <v>200</v>
      </c>
      <c r="L4">
        <v>100</v>
      </c>
      <c r="M4">
        <v>1000</v>
      </c>
      <c r="Q4">
        <f t="shared" ref="Q4:Q6" si="0">I4+J4+K4+L4+M4+N4+O4+P4</f>
        <v>1300</v>
      </c>
    </row>
    <row r="5" spans="1:19" x14ac:dyDescent="0.15">
      <c r="A5">
        <v>3</v>
      </c>
      <c r="B5" s="1" t="s">
        <v>20</v>
      </c>
      <c r="C5" s="1" t="s">
        <v>24</v>
      </c>
      <c r="D5">
        <v>1</v>
      </c>
      <c r="E5">
        <v>3</v>
      </c>
      <c r="F5">
        <v>3</v>
      </c>
      <c r="I5">
        <v>300</v>
      </c>
      <c r="J5">
        <v>150</v>
      </c>
      <c r="M5">
        <v>1500</v>
      </c>
      <c r="Q5">
        <f t="shared" si="0"/>
        <v>1950</v>
      </c>
    </row>
    <row r="6" spans="1:19" x14ac:dyDescent="0.15">
      <c r="A6">
        <v>4</v>
      </c>
      <c r="B6" s="1" t="s">
        <v>21</v>
      </c>
      <c r="C6" s="1" t="s">
        <v>25</v>
      </c>
      <c r="D6">
        <v>1</v>
      </c>
      <c r="E6">
        <v>3</v>
      </c>
      <c r="F6">
        <v>4</v>
      </c>
      <c r="G6">
        <v>11</v>
      </c>
      <c r="H6">
        <v>50</v>
      </c>
      <c r="K6">
        <v>500</v>
      </c>
      <c r="L6">
        <v>250</v>
      </c>
      <c r="M6">
        <v>2500</v>
      </c>
      <c r="Q6">
        <f t="shared" si="0"/>
        <v>3250</v>
      </c>
    </row>
    <row r="8" spans="1:19" ht="71.25" x14ac:dyDescent="0.15">
      <c r="D8" s="1" t="s">
        <v>34</v>
      </c>
      <c r="G8" s="2" t="s">
        <v>30</v>
      </c>
    </row>
  </sheetData>
  <mergeCells count="1">
    <mergeCell ref="I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公式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2015-07-22T04:20:00Z</dcterms:created>
  <dcterms:modified xsi:type="dcterms:W3CDTF">2017-03-06T10:19:49Z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