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装备宝石时装\"/>
    </mc:Choice>
  </mc:AlternateContent>
  <bookViews>
    <workbookView xWindow="17355" yWindow="7395" windowWidth="18975" windowHeight="8445" tabRatio="500"/>
  </bookViews>
  <sheets>
    <sheet name="工作表1" sheetId="1" r:id="rId1"/>
    <sheet name="工作表2" sheetId="3" r:id="rId2"/>
    <sheet name="Sheet1" sheetId="2" r:id="rId3"/>
    <sheet name="Sheet2" sheetId="4" r:id="rId4"/>
  </sheets>
  <externalReferences>
    <externalReference r:id="rId5"/>
  </externalReferences>
  <definedNames>
    <definedName name="饰品表">Sheet1!$B$17:$C$88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3" l="1"/>
  <c r="N5" i="3"/>
  <c r="N6" i="3"/>
  <c r="M6" i="3" s="1"/>
  <c r="N7" i="3"/>
  <c r="M7" i="3" s="1"/>
  <c r="N8" i="3"/>
  <c r="N9" i="3"/>
  <c r="N10" i="3"/>
  <c r="M10" i="3" s="1"/>
  <c r="N11" i="3"/>
  <c r="M11" i="3" s="1"/>
  <c r="N12" i="3"/>
  <c r="N13" i="3"/>
  <c r="N14" i="3"/>
  <c r="M14" i="3" s="1"/>
  <c r="N15" i="3"/>
  <c r="M15" i="3" s="1"/>
  <c r="N16" i="3"/>
  <c r="N17" i="3"/>
  <c r="N18" i="3"/>
  <c r="M18" i="3" s="1"/>
  <c r="N19" i="3"/>
  <c r="M19" i="3" s="1"/>
  <c r="N20" i="3"/>
  <c r="N21" i="3"/>
  <c r="N22" i="3"/>
  <c r="M22" i="3" s="1"/>
  <c r="N23" i="3"/>
  <c r="M23" i="3" s="1"/>
  <c r="N24" i="3"/>
  <c r="N25" i="3"/>
  <c r="N26" i="3"/>
  <c r="M26" i="3" s="1"/>
  <c r="N27" i="3"/>
  <c r="N28" i="3"/>
  <c r="N29" i="3"/>
  <c r="N30" i="3"/>
  <c r="M30" i="3" s="1"/>
  <c r="N31" i="3"/>
  <c r="M31" i="3" s="1"/>
  <c r="N32" i="3"/>
  <c r="N33" i="3"/>
  <c r="N34" i="3"/>
  <c r="M34" i="3" s="1"/>
  <c r="N35" i="3"/>
  <c r="N36" i="3"/>
  <c r="N37" i="3"/>
  <c r="N38" i="3"/>
  <c r="M38" i="3" s="1"/>
  <c r="N39" i="3"/>
  <c r="M39" i="3" s="1"/>
  <c r="N40" i="3"/>
  <c r="N41" i="3"/>
  <c r="N42" i="3"/>
  <c r="M42" i="3" s="1"/>
  <c r="N43" i="3"/>
  <c r="M43" i="3" s="1"/>
  <c r="N44" i="3"/>
  <c r="N45" i="3"/>
  <c r="N46" i="3"/>
  <c r="M46" i="3" s="1"/>
  <c r="N47" i="3"/>
  <c r="M47" i="3" s="1"/>
  <c r="N48" i="3"/>
  <c r="N49" i="3"/>
  <c r="N50" i="3"/>
  <c r="M50" i="3" s="1"/>
  <c r="N51" i="3"/>
  <c r="M51" i="3" s="1"/>
  <c r="N52" i="3"/>
  <c r="N53" i="3"/>
  <c r="N54" i="3"/>
  <c r="M54" i="3" s="1"/>
  <c r="N55" i="3"/>
  <c r="M55" i="3" s="1"/>
  <c r="N56" i="3"/>
  <c r="N57" i="3"/>
  <c r="N58" i="3"/>
  <c r="M58" i="3" s="1"/>
  <c r="N59" i="3"/>
  <c r="M59" i="3" s="1"/>
  <c r="N60" i="3"/>
  <c r="N61" i="3"/>
  <c r="N62" i="3"/>
  <c r="M62" i="3" s="1"/>
  <c r="N63" i="3"/>
  <c r="M63" i="3" s="1"/>
  <c r="N64" i="3"/>
  <c r="N65" i="3"/>
  <c r="N66" i="3"/>
  <c r="M66" i="3" s="1"/>
  <c r="N67" i="3"/>
  <c r="M67" i="3" s="1"/>
  <c r="N68" i="3"/>
  <c r="N69" i="3"/>
  <c r="N70" i="3"/>
  <c r="M70" i="3" s="1"/>
  <c r="N71" i="3"/>
  <c r="M71" i="3" s="1"/>
  <c r="N72" i="3"/>
  <c r="N73" i="3"/>
  <c r="N74" i="3"/>
  <c r="M74" i="3" s="1"/>
  <c r="N75" i="3"/>
  <c r="M75" i="3" s="1"/>
  <c r="N76" i="3"/>
  <c r="N77" i="3"/>
  <c r="N78" i="3"/>
  <c r="M78" i="3" s="1"/>
  <c r="N79" i="3"/>
  <c r="M79" i="3" s="1"/>
  <c r="N80" i="3"/>
  <c r="N81" i="3"/>
  <c r="N82" i="3"/>
  <c r="M82" i="3" s="1"/>
  <c r="N83" i="3"/>
  <c r="M83" i="3" s="1"/>
  <c r="N84" i="3"/>
  <c r="N85" i="3"/>
  <c r="N86" i="3"/>
  <c r="M86" i="3" s="1"/>
  <c r="N87" i="3"/>
  <c r="M87" i="3" s="1"/>
  <c r="N88" i="3"/>
  <c r="N89" i="3"/>
  <c r="N90" i="3"/>
  <c r="M90" i="3" s="1"/>
  <c r="N91" i="3"/>
  <c r="M91" i="3" s="1"/>
  <c r="N92" i="3"/>
  <c r="N93" i="3"/>
  <c r="N94" i="3"/>
  <c r="M94" i="3" s="1"/>
  <c r="N95" i="3"/>
  <c r="M95" i="3" s="1"/>
  <c r="N96" i="3"/>
  <c r="N97" i="3"/>
  <c r="N98" i="3"/>
  <c r="M98" i="3" s="1"/>
  <c r="N99" i="3"/>
  <c r="M99" i="3" s="1"/>
  <c r="N100" i="3"/>
  <c r="N101" i="3"/>
  <c r="N102" i="3"/>
  <c r="M102" i="3" s="1"/>
  <c r="N103" i="3"/>
  <c r="M103" i="3" s="1"/>
  <c r="N104" i="3"/>
  <c r="N105" i="3"/>
  <c r="N106" i="3"/>
  <c r="M106" i="3" s="1"/>
  <c r="N107" i="3"/>
  <c r="N108" i="3"/>
  <c r="N109" i="3"/>
  <c r="N110" i="3"/>
  <c r="M110" i="3" s="1"/>
  <c r="N111" i="3"/>
  <c r="N112" i="3"/>
  <c r="N113" i="3"/>
  <c r="N114" i="3"/>
  <c r="M114" i="3" s="1"/>
  <c r="N115" i="3"/>
  <c r="N116" i="3"/>
  <c r="N117" i="3"/>
  <c r="N118" i="3"/>
  <c r="M118" i="3" s="1"/>
  <c r="N119" i="3"/>
  <c r="M119" i="3" s="1"/>
  <c r="N120" i="3"/>
  <c r="N121" i="3"/>
  <c r="N122" i="3"/>
  <c r="M122" i="3" s="1"/>
  <c r="N123" i="3"/>
  <c r="M123" i="3" s="1"/>
  <c r="N124" i="3"/>
  <c r="N125" i="3"/>
  <c r="N126" i="3"/>
  <c r="M126" i="3" s="1"/>
  <c r="N127" i="3"/>
  <c r="M127" i="3" s="1"/>
  <c r="N128" i="3"/>
  <c r="N129" i="3"/>
  <c r="N130" i="3"/>
  <c r="M130" i="3" s="1"/>
  <c r="N131" i="3"/>
  <c r="M131" i="3" s="1"/>
  <c r="N132" i="3"/>
  <c r="N133" i="3"/>
  <c r="N134" i="3"/>
  <c r="M134" i="3" s="1"/>
  <c r="N135" i="3"/>
  <c r="M135" i="3" s="1"/>
  <c r="N136" i="3"/>
  <c r="N137" i="3"/>
  <c r="N138" i="3"/>
  <c r="M138" i="3" s="1"/>
  <c r="N139" i="3"/>
  <c r="M139" i="3" s="1"/>
  <c r="N140" i="3"/>
  <c r="N141" i="3"/>
  <c r="N142" i="3"/>
  <c r="M142" i="3" s="1"/>
  <c r="N143" i="3"/>
  <c r="M143" i="3" s="1"/>
  <c r="N144" i="3"/>
  <c r="N145" i="3"/>
  <c r="N146" i="3"/>
  <c r="M146" i="3" s="1"/>
  <c r="N147" i="3"/>
  <c r="M147" i="3" s="1"/>
  <c r="N148" i="3"/>
  <c r="N149" i="3"/>
  <c r="N150" i="3"/>
  <c r="M150" i="3" s="1"/>
  <c r="N151" i="3"/>
  <c r="M151" i="3" s="1"/>
  <c r="N152" i="3"/>
  <c r="N153" i="3"/>
  <c r="N154" i="3"/>
  <c r="M154" i="3" s="1"/>
  <c r="N155" i="3"/>
  <c r="M155" i="3" s="1"/>
  <c r="N156" i="3"/>
  <c r="N157" i="3"/>
  <c r="N158" i="3"/>
  <c r="M158" i="3" s="1"/>
  <c r="N159" i="3"/>
  <c r="M159" i="3" s="1"/>
  <c r="N160" i="3"/>
  <c r="N161" i="3"/>
  <c r="N162" i="3"/>
  <c r="M162" i="3" s="1"/>
  <c r="N163" i="3"/>
  <c r="M163" i="3" s="1"/>
  <c r="N164" i="3"/>
  <c r="N165" i="3"/>
  <c r="N166" i="3"/>
  <c r="M166" i="3" s="1"/>
  <c r="N167" i="3"/>
  <c r="M167" i="3" s="1"/>
  <c r="N168" i="3"/>
  <c r="N169" i="3"/>
  <c r="N170" i="3"/>
  <c r="M170" i="3" s="1"/>
  <c r="N171" i="3"/>
  <c r="N172" i="3"/>
  <c r="N173" i="3"/>
  <c r="N174" i="3"/>
  <c r="M174" i="3" s="1"/>
  <c r="N175" i="3"/>
  <c r="M175" i="3" s="1"/>
  <c r="N176" i="3"/>
  <c r="N177" i="3"/>
  <c r="N178" i="3"/>
  <c r="M178" i="3" s="1"/>
  <c r="N179" i="3"/>
  <c r="M179" i="3" s="1"/>
  <c r="N180" i="3"/>
  <c r="N181" i="3"/>
  <c r="N182" i="3"/>
  <c r="M182" i="3" s="1"/>
  <c r="N183" i="3"/>
  <c r="M183" i="3" s="1"/>
  <c r="N184" i="3"/>
  <c r="N185" i="3"/>
  <c r="N186" i="3"/>
  <c r="M186" i="3" s="1"/>
  <c r="N187" i="3"/>
  <c r="M187" i="3" s="1"/>
  <c r="N188" i="3"/>
  <c r="N189" i="3"/>
  <c r="N190" i="3"/>
  <c r="M190" i="3" s="1"/>
  <c r="N191" i="3"/>
  <c r="M191" i="3" s="1"/>
  <c r="N192" i="3"/>
  <c r="N193" i="3"/>
  <c r="N194" i="3"/>
  <c r="M194" i="3" s="1"/>
  <c r="N195" i="3"/>
  <c r="M195" i="3" s="1"/>
  <c r="N196" i="3"/>
  <c r="N197" i="3"/>
  <c r="N198" i="3"/>
  <c r="M198" i="3" s="1"/>
  <c r="N199" i="3"/>
  <c r="N200" i="3"/>
  <c r="N201" i="3"/>
  <c r="N202" i="3"/>
  <c r="M202" i="3" s="1"/>
  <c r="N203" i="3"/>
  <c r="N204" i="3"/>
  <c r="N205" i="3"/>
  <c r="N206" i="3"/>
  <c r="M206" i="3" s="1"/>
  <c r="N207" i="3"/>
  <c r="M207" i="3" s="1"/>
  <c r="N208" i="3"/>
  <c r="N209" i="3"/>
  <c r="N210" i="3"/>
  <c r="M210" i="3" s="1"/>
  <c r="N211" i="3"/>
  <c r="M211" i="3" s="1"/>
  <c r="N212" i="3"/>
  <c r="N213" i="3"/>
  <c r="N214" i="3"/>
  <c r="M214" i="3" s="1"/>
  <c r="N215" i="3"/>
  <c r="M215" i="3" s="1"/>
  <c r="N216" i="3"/>
  <c r="N217" i="3"/>
  <c r="N218" i="3"/>
  <c r="M218" i="3" s="1"/>
  <c r="N219" i="3"/>
  <c r="M219" i="3" s="1"/>
  <c r="N220" i="3"/>
  <c r="N221" i="3"/>
  <c r="N222" i="3"/>
  <c r="M222" i="3" s="1"/>
  <c r="N223" i="3"/>
  <c r="N224" i="3"/>
  <c r="N225" i="3"/>
  <c r="N226" i="3"/>
  <c r="M226" i="3" s="1"/>
  <c r="N227" i="3"/>
  <c r="N228" i="3"/>
  <c r="N229" i="3"/>
  <c r="N230" i="3"/>
  <c r="M230" i="3" s="1"/>
  <c r="N231" i="3"/>
  <c r="M231" i="3" s="1"/>
  <c r="N232" i="3"/>
  <c r="N233" i="3"/>
  <c r="N234" i="3"/>
  <c r="M234" i="3" s="1"/>
  <c r="N235" i="3"/>
  <c r="M235" i="3" s="1"/>
  <c r="N236" i="3"/>
  <c r="N237" i="3"/>
  <c r="N238" i="3"/>
  <c r="M238" i="3" s="1"/>
  <c r="N239" i="3"/>
  <c r="N240" i="3"/>
  <c r="N241" i="3"/>
  <c r="N242" i="3"/>
  <c r="M242" i="3" s="1"/>
  <c r="N243" i="3"/>
  <c r="M243" i="3" s="1"/>
  <c r="N244" i="3"/>
  <c r="N245" i="3"/>
  <c r="N246" i="3"/>
  <c r="M246" i="3" s="1"/>
  <c r="N247" i="3"/>
  <c r="M247" i="3" s="1"/>
  <c r="N248" i="3"/>
  <c r="N249" i="3"/>
  <c r="N250" i="3"/>
  <c r="M250" i="3" s="1"/>
  <c r="N251" i="3"/>
  <c r="M251" i="3" s="1"/>
  <c r="N252" i="3"/>
  <c r="N253" i="3"/>
  <c r="N254" i="3"/>
  <c r="M254" i="3" s="1"/>
  <c r="N255" i="3"/>
  <c r="M255" i="3" s="1"/>
  <c r="N256" i="3"/>
  <c r="N257" i="3"/>
  <c r="N258" i="3"/>
  <c r="M258" i="3" s="1"/>
  <c r="N259" i="3"/>
  <c r="M259" i="3" s="1"/>
  <c r="N260" i="3"/>
  <c r="N261" i="3"/>
  <c r="N262" i="3"/>
  <c r="M262" i="3" s="1"/>
  <c r="N263" i="3"/>
  <c r="N264" i="3"/>
  <c r="N265" i="3"/>
  <c r="N266" i="3"/>
  <c r="M266" i="3" s="1"/>
  <c r="N267" i="3"/>
  <c r="M267" i="3" s="1"/>
  <c r="N268" i="3"/>
  <c r="N269" i="3"/>
  <c r="N270" i="3"/>
  <c r="M270" i="3" s="1"/>
  <c r="N271" i="3"/>
  <c r="M271" i="3" s="1"/>
  <c r="N272" i="3"/>
  <c r="N273" i="3"/>
  <c r="N274" i="3"/>
  <c r="M274" i="3" s="1"/>
  <c r="N275" i="3"/>
  <c r="N276" i="3"/>
  <c r="N277" i="3"/>
  <c r="N278" i="3"/>
  <c r="M278" i="3" s="1"/>
  <c r="N279" i="3"/>
  <c r="M279" i="3" s="1"/>
  <c r="N280" i="3"/>
  <c r="N281" i="3"/>
  <c r="N282" i="3"/>
  <c r="M282" i="3" s="1"/>
  <c r="N283" i="3"/>
  <c r="M283" i="3" s="1"/>
  <c r="N284" i="3"/>
  <c r="N285" i="3"/>
  <c r="N286" i="3"/>
  <c r="M286" i="3" s="1"/>
  <c r="N287" i="3"/>
  <c r="M287" i="3" s="1"/>
  <c r="N288" i="3"/>
  <c r="N289" i="3"/>
  <c r="N290" i="3"/>
  <c r="M290" i="3" s="1"/>
  <c r="N3" i="3"/>
  <c r="F290" i="3"/>
  <c r="D290" i="3"/>
  <c r="H290" i="3"/>
  <c r="M289" i="3"/>
  <c r="F289" i="3"/>
  <c r="D289" i="3"/>
  <c r="M288" i="3"/>
  <c r="F288" i="3"/>
  <c r="D288" i="3"/>
  <c r="F287" i="3"/>
  <c r="D287" i="3"/>
  <c r="H287" i="3" s="1"/>
  <c r="F286" i="3"/>
  <c r="D286" i="3"/>
  <c r="H286" i="3"/>
  <c r="M285" i="3"/>
  <c r="F285" i="3"/>
  <c r="D285" i="3"/>
  <c r="M284" i="3"/>
  <c r="F284" i="3"/>
  <c r="D284" i="3"/>
  <c r="F283" i="3"/>
  <c r="D283" i="3"/>
  <c r="H283" i="3" s="1"/>
  <c r="F282" i="3"/>
  <c r="D282" i="3"/>
  <c r="H282" i="3"/>
  <c r="M281" i="3"/>
  <c r="F281" i="3"/>
  <c r="D281" i="3"/>
  <c r="M280" i="3"/>
  <c r="F280" i="3"/>
  <c r="D280" i="3"/>
  <c r="F279" i="3"/>
  <c r="D279" i="3"/>
  <c r="H279" i="3" s="1"/>
  <c r="F278" i="3"/>
  <c r="D278" i="3"/>
  <c r="H278" i="3"/>
  <c r="M277" i="3"/>
  <c r="F277" i="3"/>
  <c r="D277" i="3"/>
  <c r="M276" i="3"/>
  <c r="F276" i="3"/>
  <c r="D276" i="3"/>
  <c r="M275" i="3"/>
  <c r="F275" i="3"/>
  <c r="D275" i="3"/>
  <c r="H275" i="3" s="1"/>
  <c r="F274" i="3"/>
  <c r="D274" i="3"/>
  <c r="H274" i="3" s="1"/>
  <c r="M273" i="3"/>
  <c r="F273" i="3"/>
  <c r="G273" i="3"/>
  <c r="D273" i="3"/>
  <c r="H273" i="3" s="1"/>
  <c r="M272" i="3"/>
  <c r="F272" i="3"/>
  <c r="D272" i="3"/>
  <c r="O272" i="3" s="1"/>
  <c r="F271" i="3"/>
  <c r="D271" i="3"/>
  <c r="O271" i="3" s="1"/>
  <c r="F270" i="3"/>
  <c r="D270" i="3"/>
  <c r="M269" i="3"/>
  <c r="F269" i="3"/>
  <c r="G269" i="3"/>
  <c r="D269" i="3"/>
  <c r="H269" i="3" s="1"/>
  <c r="M268" i="3"/>
  <c r="F268" i="3"/>
  <c r="D268" i="3"/>
  <c r="O268" i="3" s="1"/>
  <c r="F267" i="3"/>
  <c r="D267" i="3"/>
  <c r="O267" i="3" s="1"/>
  <c r="F266" i="3"/>
  <c r="D266" i="3"/>
  <c r="M265" i="3"/>
  <c r="F265" i="3"/>
  <c r="G265" i="3"/>
  <c r="D265" i="3"/>
  <c r="H265" i="3" s="1"/>
  <c r="M264" i="3"/>
  <c r="F264" i="3"/>
  <c r="D264" i="3"/>
  <c r="M263" i="3"/>
  <c r="F263" i="3"/>
  <c r="D263" i="3"/>
  <c r="O263" i="3" s="1"/>
  <c r="F262" i="3"/>
  <c r="D262" i="3"/>
  <c r="O262" i="3" s="1"/>
  <c r="M261" i="3"/>
  <c r="G261" i="3"/>
  <c r="F261" i="3"/>
  <c r="D261" i="3"/>
  <c r="O261" i="3" s="1"/>
  <c r="H261" i="3"/>
  <c r="M260" i="3"/>
  <c r="F260" i="3"/>
  <c r="D260" i="3"/>
  <c r="O260" i="3" s="1"/>
  <c r="O259" i="3"/>
  <c r="F259" i="3"/>
  <c r="D259" i="3"/>
  <c r="H259" i="3"/>
  <c r="F258" i="3"/>
  <c r="D258" i="3"/>
  <c r="O258" i="3" s="1"/>
  <c r="M257" i="3"/>
  <c r="F257" i="3"/>
  <c r="D257" i="3"/>
  <c r="M256" i="3"/>
  <c r="F256" i="3"/>
  <c r="D256" i="3"/>
  <c r="O256" i="3" s="1"/>
  <c r="F255" i="3"/>
  <c r="D255" i="3"/>
  <c r="F254" i="3"/>
  <c r="D254" i="3"/>
  <c r="O254" i="3" s="1"/>
  <c r="M253" i="3"/>
  <c r="F253" i="3"/>
  <c r="D253" i="3"/>
  <c r="M252" i="3"/>
  <c r="F252" i="3"/>
  <c r="D252" i="3"/>
  <c r="O252" i="3" s="1"/>
  <c r="F251" i="3"/>
  <c r="D251" i="3"/>
  <c r="F250" i="3"/>
  <c r="D250" i="3"/>
  <c r="O250" i="3" s="1"/>
  <c r="M249" i="3"/>
  <c r="F249" i="3"/>
  <c r="D249" i="3"/>
  <c r="M248" i="3"/>
  <c r="F248" i="3"/>
  <c r="D248" i="3"/>
  <c r="O248" i="3" s="1"/>
  <c r="F247" i="3"/>
  <c r="D247" i="3"/>
  <c r="H247" i="3" s="1"/>
  <c r="O246" i="3"/>
  <c r="F246" i="3"/>
  <c r="D246" i="3"/>
  <c r="H246" i="3"/>
  <c r="O245" i="3"/>
  <c r="M245" i="3"/>
  <c r="F245" i="3"/>
  <c r="D245" i="3"/>
  <c r="H245" i="3"/>
  <c r="M244" i="3"/>
  <c r="F244" i="3"/>
  <c r="D244" i="3"/>
  <c r="F243" i="3"/>
  <c r="D243" i="3"/>
  <c r="F242" i="3"/>
  <c r="D242" i="3"/>
  <c r="O242" i="3" s="1"/>
  <c r="M241" i="3"/>
  <c r="F241" i="3"/>
  <c r="D241" i="3"/>
  <c r="O241" i="3" s="1"/>
  <c r="M240" i="3"/>
  <c r="F240" i="3"/>
  <c r="G240" i="3"/>
  <c r="D240" i="3"/>
  <c r="H240" i="3" s="1"/>
  <c r="M239" i="3"/>
  <c r="F239" i="3"/>
  <c r="D239" i="3"/>
  <c r="O239" i="3" s="1"/>
  <c r="F238" i="3"/>
  <c r="D238" i="3"/>
  <c r="O238" i="3" s="1"/>
  <c r="M237" i="3"/>
  <c r="F237" i="3"/>
  <c r="D237" i="3"/>
  <c r="M236" i="3"/>
  <c r="F236" i="3"/>
  <c r="D236" i="3"/>
  <c r="O236" i="3"/>
  <c r="F235" i="3"/>
  <c r="D235" i="3"/>
  <c r="O235" i="3" s="1"/>
  <c r="H234" i="3"/>
  <c r="F234" i="3"/>
  <c r="D234" i="3"/>
  <c r="O234" i="3"/>
  <c r="M233" i="3"/>
  <c r="F233" i="3"/>
  <c r="D233" i="3"/>
  <c r="M232" i="3"/>
  <c r="H232" i="3"/>
  <c r="F232" i="3"/>
  <c r="D232" i="3"/>
  <c r="O232" i="3"/>
  <c r="F231" i="3"/>
  <c r="D231" i="3"/>
  <c r="O231" i="3"/>
  <c r="H230" i="3"/>
  <c r="F230" i="3"/>
  <c r="D230" i="3"/>
  <c r="O230" i="3"/>
  <c r="M229" i="3"/>
  <c r="F229" i="3"/>
  <c r="D229" i="3"/>
  <c r="M228" i="3"/>
  <c r="H228" i="3"/>
  <c r="F228" i="3"/>
  <c r="D228" i="3"/>
  <c r="O228" i="3"/>
  <c r="M227" i="3"/>
  <c r="F227" i="3"/>
  <c r="D227" i="3"/>
  <c r="O227" i="3"/>
  <c r="H226" i="3"/>
  <c r="F226" i="3"/>
  <c r="D226" i="3"/>
  <c r="O226" i="3"/>
  <c r="M225" i="3"/>
  <c r="F225" i="3"/>
  <c r="D225" i="3"/>
  <c r="M224" i="3"/>
  <c r="F224" i="3"/>
  <c r="D224" i="3"/>
  <c r="M223" i="3"/>
  <c r="F223" i="3"/>
  <c r="D223" i="3"/>
  <c r="H222" i="3"/>
  <c r="F222" i="3"/>
  <c r="D222" i="3"/>
  <c r="O222" i="3"/>
  <c r="M221" i="3"/>
  <c r="F221" i="3"/>
  <c r="D221" i="3"/>
  <c r="M220" i="3"/>
  <c r="F220" i="3"/>
  <c r="D220" i="3"/>
  <c r="F219" i="3"/>
  <c r="D219" i="3"/>
  <c r="H218" i="3"/>
  <c r="F218" i="3"/>
  <c r="D218" i="3"/>
  <c r="O218" i="3"/>
  <c r="M217" i="3"/>
  <c r="F217" i="3"/>
  <c r="D217" i="3"/>
  <c r="M216" i="3"/>
  <c r="H216" i="3"/>
  <c r="F216" i="3"/>
  <c r="D216" i="3"/>
  <c r="O216" i="3"/>
  <c r="F215" i="3"/>
  <c r="D215" i="3"/>
  <c r="F214" i="3"/>
  <c r="D214" i="3"/>
  <c r="O214" i="3" s="1"/>
  <c r="M213" i="3"/>
  <c r="F213" i="3"/>
  <c r="H213" i="3" s="1"/>
  <c r="D213" i="3"/>
  <c r="M212" i="3"/>
  <c r="F212" i="3"/>
  <c r="D212" i="3"/>
  <c r="O212" i="3"/>
  <c r="F211" i="3"/>
  <c r="D211" i="3"/>
  <c r="F210" i="3"/>
  <c r="D210" i="3"/>
  <c r="M209" i="3"/>
  <c r="F209" i="3"/>
  <c r="D209" i="3"/>
  <c r="H209" i="3" s="1"/>
  <c r="M208" i="3"/>
  <c r="F208" i="3"/>
  <c r="G208" i="3"/>
  <c r="D208" i="3"/>
  <c r="H208" i="3" s="1"/>
  <c r="F207" i="3"/>
  <c r="D207" i="3"/>
  <c r="H206" i="3"/>
  <c r="F206" i="3"/>
  <c r="D206" i="3"/>
  <c r="O206" i="3"/>
  <c r="M205" i="3"/>
  <c r="F205" i="3"/>
  <c r="D205" i="3"/>
  <c r="M204" i="3"/>
  <c r="F204" i="3"/>
  <c r="D204" i="3"/>
  <c r="M203" i="3"/>
  <c r="F203" i="3"/>
  <c r="D203" i="3"/>
  <c r="H202" i="3"/>
  <c r="F202" i="3"/>
  <c r="D202" i="3"/>
  <c r="O202" i="3"/>
  <c r="M201" i="3"/>
  <c r="F201" i="3"/>
  <c r="D201" i="3"/>
  <c r="M200" i="3"/>
  <c r="F200" i="3"/>
  <c r="D200" i="3"/>
  <c r="M199" i="3"/>
  <c r="H199" i="3"/>
  <c r="F199" i="3"/>
  <c r="D199" i="3"/>
  <c r="O199" i="3"/>
  <c r="F198" i="3"/>
  <c r="D198" i="3"/>
  <c r="M197" i="3"/>
  <c r="F197" i="3"/>
  <c r="D197" i="3"/>
  <c r="O197" i="3" s="1"/>
  <c r="M196" i="3"/>
  <c r="F196" i="3"/>
  <c r="D196" i="3"/>
  <c r="F195" i="3"/>
  <c r="D195" i="3"/>
  <c r="F194" i="3"/>
  <c r="D194" i="3"/>
  <c r="O194" i="3" s="1"/>
  <c r="M193" i="3"/>
  <c r="H193" i="3"/>
  <c r="G193" i="3"/>
  <c r="F193" i="3"/>
  <c r="D193" i="3"/>
  <c r="O193" i="3" s="1"/>
  <c r="M192" i="3"/>
  <c r="F192" i="3"/>
  <c r="D192" i="3"/>
  <c r="F191" i="3"/>
  <c r="D191" i="3"/>
  <c r="O191" i="3" s="1"/>
  <c r="F190" i="3"/>
  <c r="D190" i="3"/>
  <c r="O190" i="3" s="1"/>
  <c r="M189" i="3"/>
  <c r="F189" i="3"/>
  <c r="D189" i="3"/>
  <c r="M188" i="3"/>
  <c r="F188" i="3"/>
  <c r="D188" i="3"/>
  <c r="H188" i="3" s="1"/>
  <c r="O187" i="3"/>
  <c r="F187" i="3"/>
  <c r="D187" i="3"/>
  <c r="O186" i="3"/>
  <c r="F186" i="3"/>
  <c r="D186" i="3"/>
  <c r="O185" i="3"/>
  <c r="M185" i="3"/>
  <c r="F185" i="3"/>
  <c r="D185" i="3"/>
  <c r="H185" i="3" s="1"/>
  <c r="M184" i="3"/>
  <c r="F184" i="3"/>
  <c r="G184" i="3" s="1"/>
  <c r="D184" i="3"/>
  <c r="F183" i="3"/>
  <c r="D183" i="3"/>
  <c r="H183" i="3"/>
  <c r="F182" i="3"/>
  <c r="D182" i="3"/>
  <c r="O182" i="3" s="1"/>
  <c r="M181" i="3"/>
  <c r="H181" i="3"/>
  <c r="G181" i="3"/>
  <c r="F181" i="3"/>
  <c r="D181" i="3"/>
  <c r="O181" i="3" s="1"/>
  <c r="M180" i="3"/>
  <c r="F180" i="3"/>
  <c r="D180" i="3"/>
  <c r="F179" i="3"/>
  <c r="D179" i="3"/>
  <c r="O179" i="3" s="1"/>
  <c r="G178" i="3"/>
  <c r="F178" i="3"/>
  <c r="D178" i="3"/>
  <c r="O177" i="3"/>
  <c r="M177" i="3"/>
  <c r="F177" i="3"/>
  <c r="D177" i="3"/>
  <c r="M176" i="3"/>
  <c r="H176" i="3"/>
  <c r="G176" i="3"/>
  <c r="F176" i="3"/>
  <c r="D176" i="3"/>
  <c r="O176" i="3"/>
  <c r="H175" i="3"/>
  <c r="F175" i="3"/>
  <c r="D175" i="3"/>
  <c r="O175" i="3"/>
  <c r="O174" i="3"/>
  <c r="F174" i="3"/>
  <c r="D174" i="3"/>
  <c r="H174" i="3"/>
  <c r="O173" i="3"/>
  <c r="M173" i="3"/>
  <c r="F173" i="3"/>
  <c r="D173" i="3"/>
  <c r="H173" i="3" s="1"/>
  <c r="M172" i="3"/>
  <c r="F172" i="3"/>
  <c r="D172" i="3"/>
  <c r="M171" i="3"/>
  <c r="F171" i="3"/>
  <c r="D171" i="3"/>
  <c r="F170" i="3"/>
  <c r="H170" i="3" s="1"/>
  <c r="D170" i="3"/>
  <c r="M169" i="3"/>
  <c r="H169" i="3"/>
  <c r="G169" i="3"/>
  <c r="F169" i="3"/>
  <c r="D169" i="3"/>
  <c r="O169" i="3" s="1"/>
  <c r="M168" i="3"/>
  <c r="F168" i="3"/>
  <c r="D168" i="3"/>
  <c r="F167" i="3"/>
  <c r="D167" i="3"/>
  <c r="F166" i="3"/>
  <c r="D166" i="3"/>
  <c r="O165" i="3"/>
  <c r="M165" i="3"/>
  <c r="F165" i="3"/>
  <c r="D165" i="3"/>
  <c r="M164" i="3"/>
  <c r="F164" i="3"/>
  <c r="D164" i="3"/>
  <c r="F163" i="3"/>
  <c r="D163" i="3"/>
  <c r="G162" i="3"/>
  <c r="F162" i="3"/>
  <c r="D162" i="3"/>
  <c r="O161" i="3"/>
  <c r="M161" i="3"/>
  <c r="F161" i="3"/>
  <c r="D161" i="3"/>
  <c r="M160" i="3"/>
  <c r="G160" i="3"/>
  <c r="F160" i="3"/>
  <c r="D160" i="3"/>
  <c r="O160" i="3"/>
  <c r="F159" i="3"/>
  <c r="D159" i="3"/>
  <c r="O159" i="3" s="1"/>
  <c r="F158" i="3"/>
  <c r="D158" i="3"/>
  <c r="M157" i="3"/>
  <c r="F157" i="3"/>
  <c r="D157" i="3"/>
  <c r="O157" i="3" s="1"/>
  <c r="M156" i="3"/>
  <c r="F156" i="3"/>
  <c r="D156" i="3"/>
  <c r="F155" i="3"/>
  <c r="D155" i="3"/>
  <c r="F154" i="3"/>
  <c r="D154" i="3"/>
  <c r="H154" i="3" s="1"/>
  <c r="O153" i="3"/>
  <c r="M153" i="3"/>
  <c r="G153" i="3"/>
  <c r="F153" i="3"/>
  <c r="D153" i="3"/>
  <c r="M152" i="3"/>
  <c r="F152" i="3"/>
  <c r="D152" i="3"/>
  <c r="F151" i="3"/>
  <c r="D151" i="3"/>
  <c r="F150" i="3"/>
  <c r="D150" i="3"/>
  <c r="O150" i="3" s="1"/>
  <c r="M149" i="3"/>
  <c r="H149" i="3"/>
  <c r="F149" i="3"/>
  <c r="D149" i="3"/>
  <c r="O149" i="3"/>
  <c r="M148" i="3"/>
  <c r="F148" i="3"/>
  <c r="D148" i="3"/>
  <c r="F147" i="3"/>
  <c r="D147" i="3"/>
  <c r="F146" i="3"/>
  <c r="D146" i="3"/>
  <c r="O146" i="3"/>
  <c r="M145" i="3"/>
  <c r="F145" i="3"/>
  <c r="D145" i="3"/>
  <c r="O145" i="3"/>
  <c r="M144" i="3"/>
  <c r="F144" i="3"/>
  <c r="D144" i="3"/>
  <c r="F143" i="3"/>
  <c r="D143" i="3"/>
  <c r="F142" i="3"/>
  <c r="D142" i="3"/>
  <c r="O142" i="3"/>
  <c r="M141" i="3"/>
  <c r="H141" i="3"/>
  <c r="F141" i="3"/>
  <c r="D141" i="3"/>
  <c r="O141" i="3"/>
  <c r="M140" i="3"/>
  <c r="F140" i="3"/>
  <c r="D140" i="3"/>
  <c r="F139" i="3"/>
  <c r="D139" i="3"/>
  <c r="F138" i="3"/>
  <c r="D138" i="3"/>
  <c r="O138" i="3" s="1"/>
  <c r="M137" i="3"/>
  <c r="F137" i="3"/>
  <c r="D137" i="3"/>
  <c r="O137" i="3" s="1"/>
  <c r="M136" i="3"/>
  <c r="F136" i="3"/>
  <c r="D136" i="3"/>
  <c r="F135" i="3"/>
  <c r="D135" i="3"/>
  <c r="F134" i="3"/>
  <c r="D134" i="3"/>
  <c r="O134" i="3" s="1"/>
  <c r="M133" i="3"/>
  <c r="F133" i="3"/>
  <c r="D133" i="3"/>
  <c r="O133" i="3" s="1"/>
  <c r="M132" i="3"/>
  <c r="F132" i="3"/>
  <c r="D132" i="3"/>
  <c r="F131" i="3"/>
  <c r="D131" i="3"/>
  <c r="F130" i="3"/>
  <c r="G130" i="3" s="1"/>
  <c r="D130" i="3"/>
  <c r="O130" i="3" s="1"/>
  <c r="M129" i="3"/>
  <c r="F129" i="3"/>
  <c r="D129" i="3"/>
  <c r="O129" i="3" s="1"/>
  <c r="M128" i="3"/>
  <c r="H128" i="3"/>
  <c r="F128" i="3"/>
  <c r="D128" i="3"/>
  <c r="O128" i="3"/>
  <c r="F127" i="3"/>
  <c r="D127" i="3"/>
  <c r="O127" i="3"/>
  <c r="F126" i="3"/>
  <c r="D126" i="3"/>
  <c r="M125" i="3"/>
  <c r="F125" i="3"/>
  <c r="D125" i="3"/>
  <c r="O125" i="3" s="1"/>
  <c r="M124" i="3"/>
  <c r="H124" i="3"/>
  <c r="F124" i="3"/>
  <c r="D124" i="3"/>
  <c r="O124" i="3"/>
  <c r="H123" i="3"/>
  <c r="F123" i="3"/>
  <c r="D123" i="3"/>
  <c r="O123" i="3"/>
  <c r="F122" i="3"/>
  <c r="D122" i="3"/>
  <c r="M121" i="3"/>
  <c r="F121" i="3"/>
  <c r="D121" i="3"/>
  <c r="O121" i="3"/>
  <c r="M120" i="3"/>
  <c r="F120" i="3"/>
  <c r="D120" i="3"/>
  <c r="F119" i="3"/>
  <c r="D119" i="3"/>
  <c r="F118" i="3"/>
  <c r="D118" i="3"/>
  <c r="M117" i="3"/>
  <c r="F117" i="3"/>
  <c r="D117" i="3"/>
  <c r="O117" i="3"/>
  <c r="M116" i="3"/>
  <c r="F116" i="3"/>
  <c r="D116" i="3"/>
  <c r="O116" i="3"/>
  <c r="M115" i="3"/>
  <c r="F115" i="3"/>
  <c r="D115" i="3"/>
  <c r="O115" i="3"/>
  <c r="F114" i="3"/>
  <c r="D114" i="3"/>
  <c r="M113" i="3"/>
  <c r="F113" i="3"/>
  <c r="G113" i="3" s="1"/>
  <c r="D113" i="3"/>
  <c r="O113" i="3" s="1"/>
  <c r="M112" i="3"/>
  <c r="F112" i="3"/>
  <c r="D112" i="3"/>
  <c r="O112" i="3"/>
  <c r="M111" i="3"/>
  <c r="F111" i="3"/>
  <c r="D111" i="3"/>
  <c r="O111" i="3"/>
  <c r="F110" i="3"/>
  <c r="D110" i="3"/>
  <c r="M109" i="3"/>
  <c r="F109" i="3"/>
  <c r="D109" i="3"/>
  <c r="O109" i="3" s="1"/>
  <c r="M108" i="3"/>
  <c r="F108" i="3"/>
  <c r="D108" i="3"/>
  <c r="O108" i="3"/>
  <c r="M107" i="3"/>
  <c r="H107" i="3"/>
  <c r="F107" i="3"/>
  <c r="D107" i="3"/>
  <c r="O107" i="3"/>
  <c r="F106" i="3"/>
  <c r="D106" i="3"/>
  <c r="M105" i="3"/>
  <c r="F105" i="3"/>
  <c r="D105" i="3"/>
  <c r="O105" i="3" s="1"/>
  <c r="O104" i="3"/>
  <c r="M104" i="3"/>
  <c r="F104" i="3"/>
  <c r="D104" i="3"/>
  <c r="H104" i="3"/>
  <c r="O103" i="3"/>
  <c r="F103" i="3"/>
  <c r="D103" i="3"/>
  <c r="H103" i="3"/>
  <c r="O102" i="3"/>
  <c r="F102" i="3"/>
  <c r="D102" i="3"/>
  <c r="H102" i="3"/>
  <c r="O101" i="3"/>
  <c r="M101" i="3"/>
  <c r="F101" i="3"/>
  <c r="D101" i="3"/>
  <c r="H101" i="3"/>
  <c r="M100" i="3"/>
  <c r="F100" i="3"/>
  <c r="D100" i="3"/>
  <c r="F99" i="3"/>
  <c r="D99" i="3"/>
  <c r="F98" i="3"/>
  <c r="D98" i="3"/>
  <c r="M97" i="3"/>
  <c r="F97" i="3"/>
  <c r="G97" i="3" s="1"/>
  <c r="D97" i="3"/>
  <c r="O97" i="3" s="1"/>
  <c r="O96" i="3"/>
  <c r="M96" i="3"/>
  <c r="F96" i="3"/>
  <c r="D96" i="3"/>
  <c r="O95" i="3"/>
  <c r="F95" i="3"/>
  <c r="D95" i="3"/>
  <c r="O94" i="3"/>
  <c r="F94" i="3"/>
  <c r="D94" i="3"/>
  <c r="O93" i="3"/>
  <c r="M93" i="3"/>
  <c r="F93" i="3"/>
  <c r="D93" i="3"/>
  <c r="H93" i="3"/>
  <c r="M92" i="3"/>
  <c r="F92" i="3"/>
  <c r="D92" i="3"/>
  <c r="F91" i="3"/>
  <c r="D91" i="3"/>
  <c r="F90" i="3"/>
  <c r="D90" i="3"/>
  <c r="O90" i="3" s="1"/>
  <c r="O89" i="3"/>
  <c r="M89" i="3"/>
  <c r="F89" i="3"/>
  <c r="D89" i="3"/>
  <c r="O88" i="3"/>
  <c r="M88" i="3"/>
  <c r="F88" i="3"/>
  <c r="D88" i="3"/>
  <c r="H88" i="3"/>
  <c r="O87" i="3"/>
  <c r="F87" i="3"/>
  <c r="D87" i="3"/>
  <c r="H87" i="3"/>
  <c r="O86" i="3"/>
  <c r="F86" i="3"/>
  <c r="D86" i="3"/>
  <c r="H86" i="3"/>
  <c r="M85" i="3"/>
  <c r="F85" i="3"/>
  <c r="D85" i="3"/>
  <c r="M84" i="3"/>
  <c r="F84" i="3"/>
  <c r="D84" i="3"/>
  <c r="O84" i="3" s="1"/>
  <c r="F83" i="3"/>
  <c r="D83" i="3"/>
  <c r="H83" i="3" s="1"/>
  <c r="F82" i="3"/>
  <c r="D82" i="3"/>
  <c r="H82" i="3" s="1"/>
  <c r="O81" i="3"/>
  <c r="M81" i="3"/>
  <c r="F81" i="3"/>
  <c r="D81" i="3"/>
  <c r="O80" i="3"/>
  <c r="M80" i="3"/>
  <c r="F80" i="3"/>
  <c r="D80" i="3"/>
  <c r="H80" i="3"/>
  <c r="O79" i="3"/>
  <c r="F79" i="3"/>
  <c r="D79" i="3"/>
  <c r="H79" i="3"/>
  <c r="O78" i="3"/>
  <c r="F78" i="3"/>
  <c r="D78" i="3"/>
  <c r="H78" i="3"/>
  <c r="M77" i="3"/>
  <c r="F77" i="3"/>
  <c r="D77" i="3"/>
  <c r="M76" i="3"/>
  <c r="F76" i="3"/>
  <c r="D76" i="3"/>
  <c r="O76" i="3" s="1"/>
  <c r="F75" i="3"/>
  <c r="G75" i="3" s="1"/>
  <c r="D75" i="3"/>
  <c r="H75" i="3" s="1"/>
  <c r="O74" i="3"/>
  <c r="F74" i="3"/>
  <c r="D74" i="3"/>
  <c r="O73" i="3"/>
  <c r="M73" i="3"/>
  <c r="F73" i="3"/>
  <c r="D73" i="3"/>
  <c r="H73" i="3"/>
  <c r="M72" i="3"/>
  <c r="F72" i="3"/>
  <c r="D72" i="3"/>
  <c r="H72" i="3"/>
  <c r="F71" i="3"/>
  <c r="D71" i="3"/>
  <c r="F70" i="3"/>
  <c r="D70" i="3"/>
  <c r="G70" i="3" s="1"/>
  <c r="M69" i="3"/>
  <c r="F69" i="3"/>
  <c r="D69" i="3"/>
  <c r="H69" i="3"/>
  <c r="M68" i="3"/>
  <c r="F68" i="3"/>
  <c r="D68" i="3"/>
  <c r="H68" i="3"/>
  <c r="F67" i="3"/>
  <c r="D67" i="3"/>
  <c r="F66" i="3"/>
  <c r="D66" i="3"/>
  <c r="G66" i="3" s="1"/>
  <c r="M65" i="3"/>
  <c r="F65" i="3"/>
  <c r="D65" i="3"/>
  <c r="H65" i="3"/>
  <c r="M64" i="3"/>
  <c r="F64" i="3"/>
  <c r="D64" i="3"/>
  <c r="O64" i="3"/>
  <c r="F63" i="3"/>
  <c r="D63" i="3"/>
  <c r="O63" i="3"/>
  <c r="F62" i="3"/>
  <c r="D62" i="3"/>
  <c r="O62" i="3"/>
  <c r="M61" i="3"/>
  <c r="F61" i="3"/>
  <c r="D61" i="3"/>
  <c r="M60" i="3"/>
  <c r="F60" i="3"/>
  <c r="D60" i="3"/>
  <c r="O60" i="3" s="1"/>
  <c r="F59" i="3"/>
  <c r="G59" i="3"/>
  <c r="E59" i="3"/>
  <c r="D59" i="3"/>
  <c r="O59" i="3" s="1"/>
  <c r="F58" i="3"/>
  <c r="G58" i="3"/>
  <c r="D58" i="3"/>
  <c r="O58" i="3" s="1"/>
  <c r="M57" i="3"/>
  <c r="F57" i="3"/>
  <c r="D57" i="3"/>
  <c r="O57" i="3" s="1"/>
  <c r="M56" i="3"/>
  <c r="F56" i="3"/>
  <c r="E56" i="3"/>
  <c r="E62" i="3"/>
  <c r="D56" i="3"/>
  <c r="O56" i="3"/>
  <c r="F55" i="3"/>
  <c r="E55" i="3"/>
  <c r="E61" i="3"/>
  <c r="D55" i="3"/>
  <c r="O55" i="3" s="1"/>
  <c r="F54" i="3"/>
  <c r="G54" i="3"/>
  <c r="E54" i="3"/>
  <c r="D54" i="3"/>
  <c r="O54" i="3" s="1"/>
  <c r="M53" i="3"/>
  <c r="F53" i="3"/>
  <c r="E53" i="3"/>
  <c r="D53" i="3"/>
  <c r="O53" i="3"/>
  <c r="M52" i="3"/>
  <c r="F52" i="3"/>
  <c r="G52" i="3"/>
  <c r="E52" i="3"/>
  <c r="E58" i="3"/>
  <c r="D52" i="3"/>
  <c r="O52" i="3"/>
  <c r="F51" i="3"/>
  <c r="E51" i="3"/>
  <c r="D51" i="3"/>
  <c r="O51" i="3"/>
  <c r="F50" i="3"/>
  <c r="D50" i="3"/>
  <c r="M49" i="3"/>
  <c r="H49" i="3"/>
  <c r="F49" i="3"/>
  <c r="D49" i="3"/>
  <c r="O49" i="3" s="1"/>
  <c r="O48" i="3"/>
  <c r="M48" i="3"/>
  <c r="F48" i="3"/>
  <c r="D48" i="3"/>
  <c r="F47" i="3"/>
  <c r="D47" i="3"/>
  <c r="H47" i="3" s="1"/>
  <c r="F46" i="3"/>
  <c r="D46" i="3"/>
  <c r="O46" i="3"/>
  <c r="O45" i="3"/>
  <c r="M45" i="3"/>
  <c r="F45" i="3"/>
  <c r="D45" i="3"/>
  <c r="M44" i="3"/>
  <c r="F44" i="3"/>
  <c r="H44" i="3" s="1"/>
  <c r="D44" i="3"/>
  <c r="O44" i="3" s="1"/>
  <c r="F43" i="3"/>
  <c r="D43" i="3"/>
  <c r="H43" i="3"/>
  <c r="F42" i="3"/>
  <c r="D42" i="3"/>
  <c r="M41" i="3"/>
  <c r="H41" i="3"/>
  <c r="F41" i="3"/>
  <c r="G41" i="3" s="1"/>
  <c r="D41" i="3"/>
  <c r="O41" i="3" s="1"/>
  <c r="O40" i="3"/>
  <c r="M40" i="3"/>
  <c r="F40" i="3"/>
  <c r="D40" i="3"/>
  <c r="F39" i="3"/>
  <c r="D39" i="3"/>
  <c r="H38" i="3"/>
  <c r="F38" i="3"/>
  <c r="D38" i="3"/>
  <c r="G38" i="3" s="1"/>
  <c r="O38" i="3"/>
  <c r="M37" i="3"/>
  <c r="H37" i="3"/>
  <c r="G37" i="3"/>
  <c r="F37" i="3"/>
  <c r="D37" i="3"/>
  <c r="O37" i="3" s="1"/>
  <c r="O36" i="3"/>
  <c r="M36" i="3"/>
  <c r="F36" i="3"/>
  <c r="D36" i="3"/>
  <c r="M35" i="3"/>
  <c r="F35" i="3"/>
  <c r="G35" i="3" s="1"/>
  <c r="D35" i="3"/>
  <c r="H34" i="3"/>
  <c r="F34" i="3"/>
  <c r="D34" i="3"/>
  <c r="O34" i="3"/>
  <c r="M33" i="3"/>
  <c r="H33" i="3"/>
  <c r="G33" i="3"/>
  <c r="F33" i="3"/>
  <c r="D33" i="3"/>
  <c r="O33" i="3" s="1"/>
  <c r="M32" i="3"/>
  <c r="F32" i="3"/>
  <c r="D32" i="3"/>
  <c r="O32" i="3" s="1"/>
  <c r="F31" i="3"/>
  <c r="G31" i="3" s="1"/>
  <c r="D31" i="3"/>
  <c r="H31" i="3" s="1"/>
  <c r="F30" i="3"/>
  <c r="D30" i="3"/>
  <c r="H30" i="3" s="1"/>
  <c r="O29" i="3"/>
  <c r="M29" i="3"/>
  <c r="F29" i="3"/>
  <c r="D29" i="3"/>
  <c r="H29" i="3" s="1"/>
  <c r="M28" i="3"/>
  <c r="H28" i="3"/>
  <c r="F28" i="3"/>
  <c r="D28" i="3"/>
  <c r="O28" i="3" s="1"/>
  <c r="M27" i="3"/>
  <c r="F27" i="3"/>
  <c r="D27" i="3"/>
  <c r="H27" i="3" s="1"/>
  <c r="H26" i="3"/>
  <c r="F26" i="3"/>
  <c r="D26" i="3"/>
  <c r="O26" i="3"/>
  <c r="O25" i="3"/>
  <c r="M25" i="3"/>
  <c r="G25" i="3"/>
  <c r="F25" i="3"/>
  <c r="D25" i="3"/>
  <c r="H25" i="3" s="1"/>
  <c r="M24" i="3"/>
  <c r="F24" i="3"/>
  <c r="D24" i="3"/>
  <c r="O24" i="3" s="1"/>
  <c r="F23" i="3"/>
  <c r="D23" i="3"/>
  <c r="H23" i="3" s="1"/>
  <c r="F22" i="3"/>
  <c r="G22" i="3"/>
  <c r="D22" i="3"/>
  <c r="H22" i="3" s="1"/>
  <c r="M21" i="3"/>
  <c r="F21" i="3"/>
  <c r="D21" i="3"/>
  <c r="M20" i="3"/>
  <c r="F20" i="3"/>
  <c r="D20" i="3"/>
  <c r="O20" i="3" s="1"/>
  <c r="F19" i="3"/>
  <c r="D19" i="3"/>
  <c r="H18" i="3"/>
  <c r="F18" i="3"/>
  <c r="D18" i="3"/>
  <c r="O18" i="3"/>
  <c r="O17" i="3"/>
  <c r="M17" i="3"/>
  <c r="G17" i="3"/>
  <c r="F17" i="3"/>
  <c r="D17" i="3"/>
  <c r="M16" i="3"/>
  <c r="F16" i="3"/>
  <c r="D16" i="3"/>
  <c r="O16" i="3" s="1"/>
  <c r="F15" i="3"/>
  <c r="D15" i="3"/>
  <c r="H15" i="3" s="1"/>
  <c r="F14" i="3"/>
  <c r="G14" i="3"/>
  <c r="D14" i="3"/>
  <c r="H14" i="3" s="1"/>
  <c r="M13" i="3"/>
  <c r="F13" i="3"/>
  <c r="D13" i="3"/>
  <c r="M12" i="3"/>
  <c r="F12" i="3"/>
  <c r="D12" i="3"/>
  <c r="H12" i="3" s="1"/>
  <c r="F11" i="3"/>
  <c r="D11" i="3"/>
  <c r="H11" i="3"/>
  <c r="F10" i="3"/>
  <c r="D10" i="3"/>
  <c r="M9" i="3"/>
  <c r="H9" i="3"/>
  <c r="F9" i="3"/>
  <c r="D9" i="3"/>
  <c r="O9" i="3" s="1"/>
  <c r="O8" i="3"/>
  <c r="M8" i="3"/>
  <c r="F8" i="3"/>
  <c r="D8" i="3"/>
  <c r="F7" i="3"/>
  <c r="D7" i="3"/>
  <c r="F6" i="3"/>
  <c r="D6" i="3"/>
  <c r="O6" i="3"/>
  <c r="O5" i="3"/>
  <c r="M5" i="3"/>
  <c r="F5" i="3"/>
  <c r="G5" i="3" s="1"/>
  <c r="D5" i="3"/>
  <c r="M4" i="3"/>
  <c r="H4" i="3"/>
  <c r="F4" i="3"/>
  <c r="D4" i="3"/>
  <c r="O4" i="3" s="1"/>
  <c r="M3" i="3"/>
  <c r="F3" i="3"/>
  <c r="D3" i="3"/>
  <c r="G3" i="3" s="1"/>
  <c r="E64" i="3"/>
  <c r="E68" i="3"/>
  <c r="E67" i="3"/>
  <c r="H52" i="3"/>
  <c r="H55" i="3"/>
  <c r="H56" i="3"/>
  <c r="H57" i="3"/>
  <c r="H113" i="3"/>
  <c r="G129" i="3"/>
  <c r="O132" i="3"/>
  <c r="G145" i="3"/>
  <c r="O148" i="3"/>
  <c r="H148" i="3"/>
  <c r="G12" i="3"/>
  <c r="G16" i="3"/>
  <c r="G24" i="3"/>
  <c r="G28" i="3"/>
  <c r="G32" i="3"/>
  <c r="E57" i="3"/>
  <c r="H58" i="3"/>
  <c r="E60" i="3"/>
  <c r="H62" i="3"/>
  <c r="E65" i="3"/>
  <c r="H112" i="3"/>
  <c r="O122" i="3"/>
  <c r="H122" i="3"/>
  <c r="H129" i="3"/>
  <c r="O156" i="3"/>
  <c r="H156" i="3"/>
  <c r="G156" i="3"/>
  <c r="G158" i="3"/>
  <c r="H165" i="3"/>
  <c r="G165" i="3"/>
  <c r="O196" i="3"/>
  <c r="H196" i="3"/>
  <c r="O237" i="3"/>
  <c r="H237" i="3"/>
  <c r="G246" i="3"/>
  <c r="G254" i="3"/>
  <c r="O7" i="3"/>
  <c r="H8" i="3"/>
  <c r="G11" i="3"/>
  <c r="O11" i="3"/>
  <c r="G15" i="3"/>
  <c r="O15" i="3"/>
  <c r="H16" i="3"/>
  <c r="G19" i="3"/>
  <c r="O19" i="3"/>
  <c r="H20" i="3"/>
  <c r="H24" i="3"/>
  <c r="G27" i="3"/>
  <c r="O27" i="3"/>
  <c r="O31" i="3"/>
  <c r="O35" i="3"/>
  <c r="H36" i="3"/>
  <c r="G39" i="3"/>
  <c r="O39" i="3"/>
  <c r="H40" i="3"/>
  <c r="G43" i="3"/>
  <c r="O43" i="3"/>
  <c r="G47" i="3"/>
  <c r="O47" i="3"/>
  <c r="H48" i="3"/>
  <c r="H59" i="3"/>
  <c r="G60" i="3"/>
  <c r="H63" i="3"/>
  <c r="G64" i="3"/>
  <c r="G65" i="3"/>
  <c r="H67" i="3"/>
  <c r="G69" i="3"/>
  <c r="H71" i="3"/>
  <c r="G73" i="3"/>
  <c r="G74" i="3"/>
  <c r="G76" i="3"/>
  <c r="G78" i="3"/>
  <c r="G79" i="3"/>
  <c r="G80" i="3"/>
  <c r="G81" i="3"/>
  <c r="G82" i="3"/>
  <c r="G83" i="3"/>
  <c r="G84" i="3"/>
  <c r="G85" i="3"/>
  <c r="G86" i="3"/>
  <c r="G87" i="3"/>
  <c r="G88" i="3"/>
  <c r="G89" i="3"/>
  <c r="G91" i="3"/>
  <c r="G92" i="3"/>
  <c r="G93" i="3"/>
  <c r="G94" i="3"/>
  <c r="G95" i="3"/>
  <c r="G96" i="3"/>
  <c r="G99" i="3"/>
  <c r="G100" i="3"/>
  <c r="G101" i="3"/>
  <c r="G102" i="3"/>
  <c r="G103" i="3"/>
  <c r="G104" i="3"/>
  <c r="G105" i="3"/>
  <c r="H105" i="3"/>
  <c r="O110" i="3"/>
  <c r="H110" i="3"/>
  <c r="H111" i="3"/>
  <c r="H116" i="3"/>
  <c r="G121" i="3"/>
  <c r="H121" i="3"/>
  <c r="G133" i="3"/>
  <c r="O136" i="3"/>
  <c r="H136" i="3"/>
  <c r="G141" i="3"/>
  <c r="O144" i="3"/>
  <c r="H144" i="3"/>
  <c r="G149" i="3"/>
  <c r="O152" i="3"/>
  <c r="H152" i="3"/>
  <c r="H155" i="3"/>
  <c r="O155" i="3"/>
  <c r="H163" i="3"/>
  <c r="O163" i="3"/>
  <c r="O172" i="3"/>
  <c r="H172" i="3"/>
  <c r="G172" i="3"/>
  <c r="G173" i="3"/>
  <c r="O183" i="3"/>
  <c r="G196" i="3"/>
  <c r="O205" i="3"/>
  <c r="H205" i="3"/>
  <c r="O221" i="3"/>
  <c r="H221" i="3"/>
  <c r="H51" i="3"/>
  <c r="H53" i="3"/>
  <c r="H54" i="3"/>
  <c r="G67" i="3"/>
  <c r="G71" i="3"/>
  <c r="O118" i="3"/>
  <c r="H118" i="3"/>
  <c r="O140" i="3"/>
  <c r="H140" i="3"/>
  <c r="H158" i="3"/>
  <c r="O158" i="3"/>
  <c r="H166" i="3"/>
  <c r="O166" i="3"/>
  <c r="O198" i="3"/>
  <c r="H198" i="3"/>
  <c r="O213" i="3"/>
  <c r="G8" i="3"/>
  <c r="G20" i="3"/>
  <c r="G36" i="3"/>
  <c r="G40" i="3"/>
  <c r="G44" i="3"/>
  <c r="G48" i="3"/>
  <c r="O106" i="3"/>
  <c r="H106" i="3"/>
  <c r="G117" i="3"/>
  <c r="H117" i="3"/>
  <c r="H145" i="3"/>
  <c r="H157" i="3"/>
  <c r="G157" i="3"/>
  <c r="O164" i="3"/>
  <c r="H164" i="3"/>
  <c r="G164" i="3"/>
  <c r="G166" i="3"/>
  <c r="G268" i="3"/>
  <c r="G55" i="3"/>
  <c r="G56" i="3"/>
  <c r="G57" i="3"/>
  <c r="G61" i="3"/>
  <c r="H64" i="3"/>
  <c r="H66" i="3"/>
  <c r="G68" i="3"/>
  <c r="H70" i="3"/>
  <c r="G72" i="3"/>
  <c r="G109" i="3"/>
  <c r="H109" i="3"/>
  <c r="O114" i="3"/>
  <c r="H114" i="3"/>
  <c r="H115" i="3"/>
  <c r="O126" i="3"/>
  <c r="H126" i="3"/>
  <c r="H127" i="3"/>
  <c r="H171" i="3"/>
  <c r="O171" i="3"/>
  <c r="G180" i="3"/>
  <c r="O180" i="3"/>
  <c r="H180" i="3"/>
  <c r="O65" i="3"/>
  <c r="O66" i="3"/>
  <c r="O67" i="3"/>
  <c r="O68" i="3"/>
  <c r="O69" i="3"/>
  <c r="O70" i="3"/>
  <c r="O71" i="3"/>
  <c r="O72" i="3"/>
  <c r="G106" i="3"/>
  <c r="G110" i="3"/>
  <c r="G114" i="3"/>
  <c r="G118" i="3"/>
  <c r="G122" i="3"/>
  <c r="G126" i="3"/>
  <c r="O131" i="3"/>
  <c r="H131" i="3"/>
  <c r="O135" i="3"/>
  <c r="H135" i="3"/>
  <c r="O139" i="3"/>
  <c r="H139" i="3"/>
  <c r="O143" i="3"/>
  <c r="H143" i="3"/>
  <c r="O147" i="3"/>
  <c r="H147" i="3"/>
  <c r="O151" i="3"/>
  <c r="H151" i="3"/>
  <c r="G159" i="3"/>
  <c r="G167" i="3"/>
  <c r="G174" i="3"/>
  <c r="G186" i="3"/>
  <c r="G231" i="3"/>
  <c r="G107" i="3"/>
  <c r="G111" i="3"/>
  <c r="G115" i="3"/>
  <c r="G119" i="3"/>
  <c r="G123" i="3"/>
  <c r="G127" i="3"/>
  <c r="G134" i="3"/>
  <c r="G138" i="3"/>
  <c r="G142" i="3"/>
  <c r="G146" i="3"/>
  <c r="G150" i="3"/>
  <c r="H159" i="3"/>
  <c r="G175" i="3"/>
  <c r="G192" i="3"/>
  <c r="O192" i="3"/>
  <c r="H192" i="3"/>
  <c r="O203" i="3"/>
  <c r="H203" i="3"/>
  <c r="O211" i="3"/>
  <c r="H211" i="3"/>
  <c r="O219" i="3"/>
  <c r="H219" i="3"/>
  <c r="G227" i="3"/>
  <c r="G131" i="3"/>
  <c r="H134" i="3"/>
  <c r="G135" i="3"/>
  <c r="H138" i="3"/>
  <c r="G139" i="3"/>
  <c r="H142" i="3"/>
  <c r="G143" i="3"/>
  <c r="H146" i="3"/>
  <c r="G147" i="3"/>
  <c r="H150" i="3"/>
  <c r="G151" i="3"/>
  <c r="G155" i="3"/>
  <c r="H162" i="3"/>
  <c r="O162" i="3"/>
  <c r="G163" i="3"/>
  <c r="O170" i="3"/>
  <c r="G171" i="3"/>
  <c r="H178" i="3"/>
  <c r="O178" i="3"/>
  <c r="G183" i="3"/>
  <c r="O184" i="3"/>
  <c r="H187" i="3"/>
  <c r="G198" i="3"/>
  <c r="O200" i="3"/>
  <c r="H200" i="3"/>
  <c r="O201" i="3"/>
  <c r="H201" i="3"/>
  <c r="O217" i="3"/>
  <c r="H217" i="3"/>
  <c r="O225" i="3"/>
  <c r="H225" i="3"/>
  <c r="G136" i="3"/>
  <c r="G140" i="3"/>
  <c r="G144" i="3"/>
  <c r="G148" i="3"/>
  <c r="G152" i="3"/>
  <c r="H182" i="3"/>
  <c r="G187" i="3"/>
  <c r="O188" i="3"/>
  <c r="G200" i="3"/>
  <c r="O207" i="3"/>
  <c r="H207" i="3"/>
  <c r="O215" i="3"/>
  <c r="H215" i="3"/>
  <c r="O223" i="3"/>
  <c r="H223" i="3"/>
  <c r="H194" i="3"/>
  <c r="G201" i="3"/>
  <c r="G203" i="3"/>
  <c r="G205" i="3"/>
  <c r="G207" i="3"/>
  <c r="G211" i="3"/>
  <c r="G213" i="3"/>
  <c r="G215" i="3"/>
  <c r="G217" i="3"/>
  <c r="G219" i="3"/>
  <c r="G221" i="3"/>
  <c r="G223" i="3"/>
  <c r="O229" i="3"/>
  <c r="H229" i="3"/>
  <c r="G235" i="3"/>
  <c r="G197" i="3"/>
  <c r="G199" i="3"/>
  <c r="O233" i="3"/>
  <c r="H233" i="3"/>
  <c r="G239" i="3"/>
  <c r="G202" i="3"/>
  <c r="G206" i="3"/>
  <c r="G210" i="3"/>
  <c r="G214" i="3"/>
  <c r="G218" i="3"/>
  <c r="G222" i="3"/>
  <c r="G226" i="3"/>
  <c r="G230" i="3"/>
  <c r="G234" i="3"/>
  <c r="G238" i="3"/>
  <c r="G244" i="3"/>
  <c r="G248" i="3"/>
  <c r="G256" i="3"/>
  <c r="H227" i="3"/>
  <c r="H231" i="3"/>
  <c r="H235" i="3"/>
  <c r="H239" i="3"/>
  <c r="G252" i="3"/>
  <c r="G260" i="3"/>
  <c r="G225" i="3"/>
  <c r="G229" i="3"/>
  <c r="G233" i="3"/>
  <c r="G237" i="3"/>
  <c r="G250" i="3"/>
  <c r="G243" i="3"/>
  <c r="G245" i="3"/>
  <c r="G247" i="3"/>
  <c r="G249" i="3"/>
  <c r="G251" i="3"/>
  <c r="G253" i="3"/>
  <c r="G257" i="3"/>
  <c r="G259" i="3"/>
  <c r="G264" i="3"/>
  <c r="G281" i="3"/>
  <c r="G289" i="3"/>
  <c r="O266" i="3"/>
  <c r="H266" i="3"/>
  <c r="G272" i="3"/>
  <c r="G277" i="3"/>
  <c r="G285" i="3"/>
  <c r="H252" i="3"/>
  <c r="H254" i="3"/>
  <c r="H256" i="3"/>
  <c r="H260" i="3"/>
  <c r="O264" i="3"/>
  <c r="O270" i="3"/>
  <c r="H270" i="3"/>
  <c r="H262" i="3"/>
  <c r="G263" i="3"/>
  <c r="G267" i="3"/>
  <c r="G271" i="3"/>
  <c r="H276" i="3"/>
  <c r="G278" i="3"/>
  <c r="H280" i="3"/>
  <c r="G282" i="3"/>
  <c r="H284" i="3"/>
  <c r="G286" i="3"/>
  <c r="H288" i="3"/>
  <c r="G290" i="3"/>
  <c r="H268" i="3"/>
  <c r="H272" i="3"/>
  <c r="G276" i="3"/>
  <c r="G280" i="3"/>
  <c r="G284" i="3"/>
  <c r="G288" i="3"/>
  <c r="G266" i="3"/>
  <c r="G270" i="3"/>
  <c r="G275" i="3"/>
  <c r="H277" i="3"/>
  <c r="G279" i="3"/>
  <c r="H281" i="3"/>
  <c r="G283" i="3"/>
  <c r="H285" i="3"/>
  <c r="G287" i="3"/>
  <c r="H289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8" i="3"/>
  <c r="O289" i="3"/>
  <c r="O290" i="3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17" i="2"/>
  <c r="E74" i="3"/>
  <c r="E71" i="3"/>
  <c r="E66" i="3"/>
  <c r="E63" i="3"/>
  <c r="E73" i="3"/>
  <c r="E70" i="3"/>
  <c r="E69" i="3"/>
  <c r="E77" i="3"/>
  <c r="E79" i="3"/>
  <c r="E72" i="3"/>
  <c r="E76" i="3"/>
  <c r="E80" i="3"/>
  <c r="E78" i="3"/>
  <c r="E86" i="3"/>
  <c r="E83" i="3"/>
  <c r="E82" i="3"/>
  <c r="E85" i="3"/>
  <c r="E75" i="3"/>
  <c r="E91" i="3"/>
  <c r="E89" i="3"/>
  <c r="E84" i="3"/>
  <c r="E81" i="3"/>
  <c r="E88" i="3"/>
  <c r="E92" i="3"/>
  <c r="E94" i="3"/>
  <c r="E90" i="3"/>
  <c r="E97" i="3"/>
  <c r="E98" i="3"/>
  <c r="E87" i="3"/>
  <c r="E95" i="3"/>
  <c r="E101" i="3"/>
  <c r="E104" i="3"/>
  <c r="E96" i="3"/>
  <c r="E93" i="3"/>
  <c r="E103" i="3"/>
  <c r="E100" i="3"/>
  <c r="E109" i="3"/>
  <c r="E102" i="3"/>
  <c r="E107" i="3"/>
  <c r="E106" i="3"/>
  <c r="E99" i="3"/>
  <c r="E110" i="3"/>
  <c r="E116" i="3"/>
  <c r="E115" i="3"/>
  <c r="E113" i="3"/>
  <c r="E112" i="3"/>
  <c r="E108" i="3"/>
  <c r="E105" i="3"/>
  <c r="E118" i="3"/>
  <c r="E111" i="3"/>
  <c r="E121" i="3"/>
  <c r="E114" i="3"/>
  <c r="E119" i="3"/>
  <c r="E122" i="3"/>
  <c r="A88" i="2"/>
  <c r="A87" i="2"/>
  <c r="A86" i="2"/>
  <c r="A85" i="2"/>
  <c r="A84" i="2"/>
  <c r="A83" i="2"/>
  <c r="A82" i="2"/>
  <c r="A81" i="2"/>
  <c r="A80" i="2"/>
  <c r="A79" i="2"/>
  <c r="A78" i="2"/>
  <c r="A68" i="2"/>
  <c r="A69" i="2"/>
  <c r="A70" i="2"/>
  <c r="A71" i="2"/>
  <c r="A72" i="2"/>
  <c r="A73" i="2"/>
  <c r="A74" i="2"/>
  <c r="A75" i="2"/>
  <c r="A76" i="2"/>
  <c r="A77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44" i="2"/>
  <c r="A45" i="2"/>
  <c r="A46" i="2"/>
  <c r="A47" i="2"/>
  <c r="A48" i="2"/>
  <c r="A49" i="2"/>
  <c r="A50" i="2"/>
  <c r="A51" i="2"/>
  <c r="A52" i="2"/>
  <c r="A53" i="2"/>
  <c r="A54" i="2"/>
  <c r="A43" i="2"/>
  <c r="A31" i="2"/>
  <c r="A32" i="2"/>
  <c r="A33" i="2"/>
  <c r="A34" i="2"/>
  <c r="A35" i="2"/>
  <c r="A36" i="2"/>
  <c r="A37" i="2"/>
  <c r="A38" i="2"/>
  <c r="A39" i="2"/>
  <c r="A40" i="2"/>
  <c r="A41" i="2"/>
  <c r="A42" i="2"/>
  <c r="A30" i="2"/>
  <c r="E120" i="3"/>
  <c r="E117" i="3"/>
  <c r="E128" i="3"/>
  <c r="E125" i="3"/>
  <c r="E127" i="3"/>
  <c r="E124" i="3"/>
  <c r="E131" i="3"/>
  <c r="E123" i="3"/>
  <c r="E130" i="3"/>
  <c r="E133" i="3"/>
  <c r="E134" i="3"/>
  <c r="E126" i="3"/>
  <c r="E132" i="3"/>
  <c r="E139" i="3"/>
  <c r="E129" i="3"/>
  <c r="E140" i="3"/>
  <c r="E136" i="3"/>
  <c r="E137" i="3"/>
  <c r="E143" i="3"/>
  <c r="E146" i="3"/>
  <c r="E145" i="3"/>
  <c r="E142" i="3"/>
  <c r="E135" i="3"/>
  <c r="E138" i="3"/>
  <c r="E141" i="3"/>
  <c r="E151" i="3"/>
  <c r="E149" i="3"/>
  <c r="E144" i="3"/>
  <c r="E148" i="3"/>
  <c r="E152" i="3"/>
  <c r="E150" i="3"/>
  <c r="E158" i="3"/>
  <c r="E157" i="3"/>
  <c r="E154" i="3"/>
  <c r="E155" i="3"/>
  <c r="E147" i="3"/>
  <c r="E153" i="3"/>
  <c r="E164" i="3"/>
  <c r="E156" i="3"/>
  <c r="E161" i="3"/>
  <c r="E163" i="3"/>
  <c r="E160" i="3"/>
  <c r="E166" i="3"/>
  <c r="E167" i="3"/>
  <c r="E170" i="3"/>
  <c r="E169" i="3"/>
  <c r="E162" i="3"/>
  <c r="E159" i="3"/>
  <c r="E165" i="3"/>
  <c r="E175" i="3"/>
  <c r="E173" i="3"/>
  <c r="E168" i="3"/>
  <c r="E176" i="3"/>
  <c r="E172" i="3"/>
  <c r="E178" i="3"/>
  <c r="E174" i="3"/>
  <c r="E181" i="3"/>
  <c r="E182" i="3"/>
  <c r="E179" i="3"/>
  <c r="E171" i="3"/>
  <c r="E177" i="3"/>
  <c r="E188" i="3"/>
  <c r="E180" i="3"/>
  <c r="E185" i="3"/>
  <c r="E187" i="3"/>
  <c r="E184" i="3"/>
  <c r="E190" i="3"/>
  <c r="E191" i="3"/>
  <c r="E194" i="3"/>
  <c r="E193" i="3"/>
  <c r="E186" i="3"/>
  <c r="E183" i="3"/>
  <c r="E189" i="3"/>
  <c r="E199" i="3"/>
  <c r="E197" i="3"/>
  <c r="E192" i="3"/>
  <c r="E200" i="3"/>
  <c r="E196" i="3"/>
  <c r="E202" i="3"/>
  <c r="E198" i="3"/>
  <c r="E205" i="3"/>
  <c r="E206" i="3"/>
  <c r="E203" i="3"/>
  <c r="E195" i="3"/>
  <c r="E204" i="3"/>
  <c r="E212" i="3"/>
  <c r="E201" i="3"/>
  <c r="E208" i="3"/>
  <c r="E209" i="3"/>
  <c r="E211" i="3"/>
  <c r="E217" i="3"/>
  <c r="E214" i="3"/>
  <c r="E218" i="3"/>
  <c r="E210" i="3"/>
  <c r="E215" i="3"/>
  <c r="E207" i="3"/>
  <c r="E224" i="3"/>
  <c r="E221" i="3"/>
  <c r="E216" i="3"/>
  <c r="E220" i="3"/>
  <c r="E213" i="3"/>
  <c r="E223" i="3"/>
  <c r="E229" i="3"/>
  <c r="E222" i="3"/>
  <c r="E230" i="3"/>
  <c r="E219" i="3"/>
  <c r="E226" i="3"/>
  <c r="E227" i="3"/>
  <c r="E232" i="3"/>
  <c r="E236" i="3"/>
  <c r="E228" i="3"/>
  <c r="E233" i="3"/>
  <c r="E225" i="3"/>
  <c r="E235" i="3"/>
  <c r="E241" i="3"/>
  <c r="E239" i="3"/>
  <c r="E242" i="3"/>
  <c r="E234" i="3"/>
  <c r="E231" i="3"/>
  <c r="E238" i="3"/>
  <c r="E244" i="3"/>
  <c r="E240" i="3"/>
  <c r="E245" i="3"/>
  <c r="E247" i="3"/>
  <c r="E237" i="3"/>
  <c r="E248" i="3"/>
  <c r="E253" i="3"/>
  <c r="E246" i="3"/>
  <c r="E254" i="3"/>
  <c r="E243" i="3"/>
  <c r="E251" i="3"/>
  <c r="E250" i="3"/>
  <c r="E259" i="3"/>
  <c r="E256" i="3"/>
  <c r="E249" i="3"/>
  <c r="E252" i="3"/>
  <c r="E257" i="3"/>
  <c r="E260" i="3"/>
  <c r="E266" i="3"/>
  <c r="E258" i="3"/>
  <c r="E262" i="3"/>
  <c r="E263" i="3"/>
  <c r="E255" i="3"/>
  <c r="E265" i="3"/>
  <c r="E271" i="3"/>
  <c r="E269" i="3"/>
  <c r="E264" i="3"/>
  <c r="E261" i="3"/>
  <c r="E268" i="3"/>
  <c r="E272" i="3"/>
  <c r="E275" i="3"/>
  <c r="E274" i="3"/>
  <c r="E267" i="3"/>
  <c r="E278" i="3"/>
  <c r="E270" i="3"/>
  <c r="E277" i="3"/>
  <c r="E283" i="3"/>
  <c r="E284" i="3"/>
  <c r="E280" i="3"/>
  <c r="E281" i="3"/>
  <c r="E276" i="3"/>
  <c r="E273" i="3"/>
  <c r="E279" i="3"/>
  <c r="E287" i="3"/>
  <c r="E290" i="3"/>
  <c r="E282" i="3"/>
  <c r="E286" i="3"/>
  <c r="E289" i="3"/>
  <c r="E288" i="3"/>
  <c r="E285" i="3"/>
  <c r="Q4" i="3" l="1"/>
  <c r="P4" i="3"/>
  <c r="Q7" i="3"/>
  <c r="P7" i="3"/>
  <c r="Q45" i="3"/>
  <c r="P45" i="3"/>
  <c r="G45" i="3"/>
  <c r="Q53" i="3"/>
  <c r="P53" i="3"/>
  <c r="G53" i="3"/>
  <c r="O77" i="3"/>
  <c r="H77" i="3"/>
  <c r="O98" i="3"/>
  <c r="H98" i="3"/>
  <c r="Q125" i="3"/>
  <c r="P125" i="3"/>
  <c r="Q132" i="3"/>
  <c r="P132" i="3"/>
  <c r="Q161" i="3"/>
  <c r="P161" i="3"/>
  <c r="G161" i="3"/>
  <c r="H195" i="3"/>
  <c r="O195" i="3"/>
  <c r="P238" i="3"/>
  <c r="Q238" i="3"/>
  <c r="Q242" i="3"/>
  <c r="P242" i="3"/>
  <c r="G242" i="3"/>
  <c r="O255" i="3"/>
  <c r="H255" i="3"/>
  <c r="Q264" i="3"/>
  <c r="P264" i="3"/>
  <c r="H264" i="3"/>
  <c r="G241" i="3"/>
  <c r="G209" i="3"/>
  <c r="O154" i="3"/>
  <c r="G274" i="3"/>
  <c r="O274" i="3"/>
  <c r="G255" i="3"/>
  <c r="G258" i="3"/>
  <c r="H241" i="3"/>
  <c r="G195" i="3"/>
  <c r="H191" i="3"/>
  <c r="O209" i="3"/>
  <c r="H130" i="3"/>
  <c r="G125" i="3"/>
  <c r="H60" i="3"/>
  <c r="O3" i="3"/>
  <c r="G77" i="3"/>
  <c r="H179" i="3"/>
  <c r="H132" i="3"/>
  <c r="H3" i="3"/>
  <c r="H5" i="3"/>
  <c r="H7" i="3"/>
  <c r="Q12" i="3"/>
  <c r="P12" i="3"/>
  <c r="Q27" i="3"/>
  <c r="P27" i="3"/>
  <c r="G42" i="3"/>
  <c r="H42" i="3"/>
  <c r="O42" i="3"/>
  <c r="H45" i="3"/>
  <c r="Q47" i="3"/>
  <c r="P47" i="3"/>
  <c r="Q83" i="3"/>
  <c r="P83" i="3"/>
  <c r="O85" i="3"/>
  <c r="H85" i="3"/>
  <c r="O92" i="3"/>
  <c r="H92" i="3"/>
  <c r="P110" i="3"/>
  <c r="Q110" i="3"/>
  <c r="H119" i="3"/>
  <c r="O119" i="3"/>
  <c r="P126" i="3"/>
  <c r="Q126" i="3"/>
  <c r="Q133" i="3"/>
  <c r="P133" i="3"/>
  <c r="Q155" i="3"/>
  <c r="P155" i="3"/>
  <c r="H161" i="3"/>
  <c r="H168" i="3"/>
  <c r="O168" i="3"/>
  <c r="Q182" i="3"/>
  <c r="P182" i="3"/>
  <c r="G182" i="3"/>
  <c r="H184" i="3"/>
  <c r="Q185" i="3"/>
  <c r="P185" i="3"/>
  <c r="G185" i="3"/>
  <c r="O189" i="3"/>
  <c r="H189" i="3"/>
  <c r="P190" i="3"/>
  <c r="Q190" i="3"/>
  <c r="G190" i="3"/>
  <c r="Q196" i="3"/>
  <c r="P196" i="3"/>
  <c r="H210" i="3"/>
  <c r="O210" i="3"/>
  <c r="Q214" i="3"/>
  <c r="P214" i="3"/>
  <c r="Q235" i="3"/>
  <c r="P235" i="3"/>
  <c r="O244" i="3"/>
  <c r="H244" i="3"/>
  <c r="Q248" i="3"/>
  <c r="P248" i="3"/>
  <c r="O253" i="3"/>
  <c r="H253" i="3"/>
  <c r="Q256" i="3"/>
  <c r="P256" i="3"/>
  <c r="Q262" i="3"/>
  <c r="P262" i="3"/>
  <c r="G262" i="3"/>
  <c r="Q268" i="3"/>
  <c r="P268" i="3"/>
  <c r="Q275" i="3"/>
  <c r="P275" i="3"/>
  <c r="H258" i="3"/>
  <c r="H250" i="3"/>
  <c r="G188" i="3"/>
  <c r="G132" i="3"/>
  <c r="G191" i="3"/>
  <c r="G137" i="3"/>
  <c r="O23" i="3"/>
  <c r="G7" i="3"/>
  <c r="Q3" i="3"/>
  <c r="P3" i="3"/>
  <c r="G10" i="3"/>
  <c r="H10" i="3"/>
  <c r="O10" i="3"/>
  <c r="O13" i="3"/>
  <c r="H13" i="3"/>
  <c r="H35" i="3"/>
  <c r="Q44" i="3"/>
  <c r="P44" i="3"/>
  <c r="P46" i="3"/>
  <c r="Q46" i="3"/>
  <c r="H46" i="3"/>
  <c r="G46" i="3"/>
  <c r="Q51" i="3"/>
  <c r="P51" i="3"/>
  <c r="G51" i="3"/>
  <c r="Q57" i="3"/>
  <c r="P57" i="3"/>
  <c r="H61" i="3"/>
  <c r="O61" i="3"/>
  <c r="Q82" i="3"/>
  <c r="P82" i="3"/>
  <c r="Q84" i="3"/>
  <c r="P84" i="3"/>
  <c r="O91" i="3"/>
  <c r="H91" i="3"/>
  <c r="Q108" i="3"/>
  <c r="P108" i="3"/>
  <c r="H108" i="3"/>
  <c r="G108" i="3"/>
  <c r="Q113" i="3"/>
  <c r="P113" i="3"/>
  <c r="G120" i="3"/>
  <c r="H120" i="3"/>
  <c r="O120" i="3"/>
  <c r="Q129" i="3"/>
  <c r="P129" i="3"/>
  <c r="Q150" i="3"/>
  <c r="P150" i="3"/>
  <c r="Q152" i="3"/>
  <c r="P152" i="3"/>
  <c r="Q159" i="3"/>
  <c r="P159" i="3"/>
  <c r="H167" i="3"/>
  <c r="O167" i="3"/>
  <c r="H177" i="3"/>
  <c r="Q198" i="3"/>
  <c r="P198" i="3"/>
  <c r="Q212" i="3"/>
  <c r="P212" i="3"/>
  <c r="H212" i="3"/>
  <c r="G212" i="3"/>
  <c r="G224" i="3"/>
  <c r="H224" i="3"/>
  <c r="O224" i="3"/>
  <c r="Q237" i="3"/>
  <c r="P237" i="3"/>
  <c r="O243" i="3"/>
  <c r="H243" i="3"/>
  <c r="Q247" i="3"/>
  <c r="P247" i="3"/>
  <c r="O249" i="3"/>
  <c r="H249" i="3"/>
  <c r="Q252" i="3"/>
  <c r="P252" i="3"/>
  <c r="O257" i="3"/>
  <c r="H257" i="3"/>
  <c r="Q263" i="3"/>
  <c r="P263" i="3"/>
  <c r="Q267" i="3"/>
  <c r="P267" i="3"/>
  <c r="Q5" i="3"/>
  <c r="P5" i="3"/>
  <c r="Q31" i="3"/>
  <c r="P31" i="3"/>
  <c r="G50" i="3"/>
  <c r="H50" i="3"/>
  <c r="O50" i="3"/>
  <c r="Q75" i="3"/>
  <c r="P75" i="3"/>
  <c r="Q90" i="3"/>
  <c r="P90" i="3"/>
  <c r="O100" i="3"/>
  <c r="H100" i="3"/>
  <c r="Q130" i="3"/>
  <c r="P130" i="3"/>
  <c r="Q170" i="3"/>
  <c r="P170" i="3"/>
  <c r="G170" i="3"/>
  <c r="Q184" i="3"/>
  <c r="P184" i="3"/>
  <c r="G204" i="3"/>
  <c r="H204" i="3"/>
  <c r="O204" i="3"/>
  <c r="Q213" i="3"/>
  <c r="P213" i="3"/>
  <c r="G220" i="3"/>
  <c r="H220" i="3"/>
  <c r="O220" i="3"/>
  <c r="Q271" i="3"/>
  <c r="P271" i="3"/>
  <c r="O287" i="3"/>
  <c r="H242" i="3"/>
  <c r="G179" i="3"/>
  <c r="H137" i="3"/>
  <c r="G4" i="3"/>
  <c r="G98" i="3"/>
  <c r="G90" i="3"/>
  <c r="G23" i="3"/>
  <c r="Q6" i="3"/>
  <c r="P6" i="3"/>
  <c r="H6" i="3"/>
  <c r="G6" i="3"/>
  <c r="O21" i="3"/>
  <c r="H21" i="3"/>
  <c r="Q29" i="3"/>
  <c r="P29" i="3"/>
  <c r="G29" i="3"/>
  <c r="Q30" i="3"/>
  <c r="P30" i="3"/>
  <c r="G30" i="3"/>
  <c r="Q35" i="3"/>
  <c r="P35" i="3"/>
  <c r="Q39" i="3"/>
  <c r="P39" i="3"/>
  <c r="H39" i="3"/>
  <c r="Q56" i="3"/>
  <c r="P56" i="3"/>
  <c r="Q76" i="3"/>
  <c r="P76" i="3"/>
  <c r="Q97" i="3"/>
  <c r="P97" i="3"/>
  <c r="O99" i="3"/>
  <c r="H99" i="3"/>
  <c r="Q105" i="3"/>
  <c r="P105" i="3"/>
  <c r="Q112" i="3"/>
  <c r="P112" i="3"/>
  <c r="G112" i="3"/>
  <c r="Q139" i="3"/>
  <c r="P139" i="3"/>
  <c r="Q177" i="3"/>
  <c r="P177" i="3"/>
  <c r="G177" i="3"/>
  <c r="Q197" i="3"/>
  <c r="P197" i="3"/>
  <c r="Q211" i="3"/>
  <c r="P211" i="3"/>
  <c r="Q236" i="3"/>
  <c r="P236" i="3"/>
  <c r="H236" i="3"/>
  <c r="G236" i="3"/>
  <c r="Q239" i="3"/>
  <c r="P239" i="3"/>
  <c r="O251" i="3"/>
  <c r="H251" i="3"/>
  <c r="Q272" i="3"/>
  <c r="P272" i="3"/>
  <c r="G9" i="3"/>
  <c r="O12" i="3"/>
  <c r="Q16" i="3"/>
  <c r="P16" i="3"/>
  <c r="Q17" i="3"/>
  <c r="P17" i="3"/>
  <c r="Q18" i="3"/>
  <c r="P18" i="3"/>
  <c r="Q19" i="3"/>
  <c r="P19" i="3"/>
  <c r="Q24" i="3"/>
  <c r="P24" i="3"/>
  <c r="Q25" i="3"/>
  <c r="P25" i="3"/>
  <c r="Q26" i="3"/>
  <c r="P26" i="3"/>
  <c r="Q28" i="3"/>
  <c r="P28" i="3"/>
  <c r="H32" i="3"/>
  <c r="Q33" i="3"/>
  <c r="P33" i="3"/>
  <c r="Q34" i="3"/>
  <c r="P34" i="3"/>
  <c r="Q36" i="3"/>
  <c r="P36" i="3"/>
  <c r="Q37" i="3"/>
  <c r="P37" i="3"/>
  <c r="Q38" i="3"/>
  <c r="P38" i="3"/>
  <c r="G49" i="3"/>
  <c r="Q55" i="3"/>
  <c r="P55" i="3"/>
  <c r="P62" i="3"/>
  <c r="Q62" i="3"/>
  <c r="Q63" i="3"/>
  <c r="P63" i="3"/>
  <c r="Q67" i="3"/>
  <c r="P67" i="3"/>
  <c r="Q71" i="3"/>
  <c r="P71" i="3"/>
  <c r="Q74" i="3"/>
  <c r="P74" i="3"/>
  <c r="Q81" i="3"/>
  <c r="P81" i="3"/>
  <c r="Q89" i="3"/>
  <c r="P89" i="3"/>
  <c r="P94" i="3"/>
  <c r="Q94" i="3"/>
  <c r="Q95" i="3"/>
  <c r="P95" i="3"/>
  <c r="Q96" i="3"/>
  <c r="P96" i="3"/>
  <c r="Q102" i="3"/>
  <c r="P102" i="3"/>
  <c r="Q103" i="3"/>
  <c r="P103" i="3"/>
  <c r="Q104" i="3"/>
  <c r="P104" i="3"/>
  <c r="Q106" i="3"/>
  <c r="P106" i="3"/>
  <c r="Q111" i="3"/>
  <c r="P111" i="3"/>
  <c r="Q114" i="3"/>
  <c r="P114" i="3"/>
  <c r="Q116" i="3"/>
  <c r="P116" i="3"/>
  <c r="Q117" i="3"/>
  <c r="P117" i="3"/>
  <c r="Q121" i="3"/>
  <c r="P121" i="3"/>
  <c r="Q124" i="3"/>
  <c r="P124" i="3"/>
  <c r="Q127" i="3"/>
  <c r="P127" i="3"/>
  <c r="Q128" i="3"/>
  <c r="P128" i="3"/>
  <c r="Q135" i="3"/>
  <c r="P135" i="3"/>
  <c r="P142" i="3"/>
  <c r="Q142" i="3"/>
  <c r="Q144" i="3"/>
  <c r="P144" i="3"/>
  <c r="Q145" i="3"/>
  <c r="P145" i="3"/>
  <c r="Q146" i="3"/>
  <c r="P146" i="3"/>
  <c r="Q148" i="3"/>
  <c r="P148" i="3"/>
  <c r="Q149" i="3"/>
  <c r="P149" i="3"/>
  <c r="Q153" i="3"/>
  <c r="P153" i="3"/>
  <c r="Q160" i="3"/>
  <c r="P160" i="3"/>
  <c r="Q164" i="3"/>
  <c r="P164" i="3"/>
  <c r="Q171" i="3"/>
  <c r="P171" i="3"/>
  <c r="P174" i="3"/>
  <c r="Q174" i="3"/>
  <c r="Q175" i="3"/>
  <c r="P175" i="3"/>
  <c r="Q176" i="3"/>
  <c r="P176" i="3"/>
  <c r="Q180" i="3"/>
  <c r="P180" i="3"/>
  <c r="Q186" i="3"/>
  <c r="P186" i="3"/>
  <c r="Q192" i="3"/>
  <c r="P192" i="3"/>
  <c r="Q199" i="3"/>
  <c r="P199" i="3"/>
  <c r="Q200" i="3"/>
  <c r="P200" i="3"/>
  <c r="Q215" i="3"/>
  <c r="P215" i="3"/>
  <c r="Q216" i="3"/>
  <c r="P216" i="3"/>
  <c r="Q217" i="3"/>
  <c r="P217" i="3"/>
  <c r="Q218" i="3"/>
  <c r="P218" i="3"/>
  <c r="Q228" i="3"/>
  <c r="P228" i="3"/>
  <c r="Q229" i="3"/>
  <c r="P229" i="3"/>
  <c r="Q230" i="3"/>
  <c r="P230" i="3"/>
  <c r="Q231" i="3"/>
  <c r="P231" i="3"/>
  <c r="Q232" i="3"/>
  <c r="P232" i="3"/>
  <c r="Q233" i="3"/>
  <c r="P233" i="3"/>
  <c r="Q234" i="3"/>
  <c r="P234" i="3"/>
  <c r="Q246" i="3"/>
  <c r="P246" i="3"/>
  <c r="Q276" i="3"/>
  <c r="P276" i="3"/>
  <c r="Q280" i="3"/>
  <c r="P280" i="3"/>
  <c r="Q284" i="3"/>
  <c r="P284" i="3"/>
  <c r="Q288" i="3"/>
  <c r="P288" i="3"/>
  <c r="Q13" i="3"/>
  <c r="P13" i="3"/>
  <c r="P14" i="3"/>
  <c r="Q14" i="3"/>
  <c r="Q15" i="3"/>
  <c r="P15" i="3"/>
  <c r="H17" i="3"/>
  <c r="H19" i="3"/>
  <c r="Q20" i="3"/>
  <c r="P20" i="3"/>
  <c r="Q21" i="3"/>
  <c r="P21" i="3"/>
  <c r="Q22" i="3"/>
  <c r="P22" i="3"/>
  <c r="Q23" i="3"/>
  <c r="P23" i="3"/>
  <c r="O30" i="3"/>
  <c r="Q58" i="3"/>
  <c r="P58" i="3"/>
  <c r="Q60" i="3"/>
  <c r="P60" i="3"/>
  <c r="Q61" i="3"/>
  <c r="P61" i="3"/>
  <c r="Q66" i="3"/>
  <c r="P66" i="3"/>
  <c r="Q70" i="3"/>
  <c r="P70" i="3"/>
  <c r="H74" i="3"/>
  <c r="O75" i="3"/>
  <c r="Q77" i="3"/>
  <c r="P77" i="3"/>
  <c r="H81" i="3"/>
  <c r="O82" i="3"/>
  <c r="O83" i="3"/>
  <c r="Q85" i="3"/>
  <c r="P85" i="3"/>
  <c r="H89" i="3"/>
  <c r="Q91" i="3"/>
  <c r="P91" i="3"/>
  <c r="Q92" i="3"/>
  <c r="P92" i="3"/>
  <c r="H94" i="3"/>
  <c r="H95" i="3"/>
  <c r="H96" i="3"/>
  <c r="Q98" i="3"/>
  <c r="P98" i="3"/>
  <c r="Q99" i="3"/>
  <c r="P99" i="3"/>
  <c r="Q100" i="3"/>
  <c r="P100" i="3"/>
  <c r="Q109" i="3"/>
  <c r="P109" i="3"/>
  <c r="Q119" i="3"/>
  <c r="P119" i="3"/>
  <c r="H125" i="3"/>
  <c r="H133" i="3"/>
  <c r="Q134" i="3"/>
  <c r="P134" i="3"/>
  <c r="Q136" i="3"/>
  <c r="P136" i="3"/>
  <c r="Q137" i="3"/>
  <c r="P137" i="3"/>
  <c r="Q138" i="3"/>
  <c r="P138" i="3"/>
  <c r="Q143" i="3"/>
  <c r="P143" i="3"/>
  <c r="Q147" i="3"/>
  <c r="P147" i="3"/>
  <c r="H153" i="3"/>
  <c r="Q154" i="3"/>
  <c r="P154" i="3"/>
  <c r="Q157" i="3"/>
  <c r="P157" i="3"/>
  <c r="P158" i="3"/>
  <c r="Q158" i="3"/>
  <c r="H160" i="3"/>
  <c r="Q163" i="3"/>
  <c r="P163" i="3"/>
  <c r="Q167" i="3"/>
  <c r="P167" i="3"/>
  <c r="Q168" i="3"/>
  <c r="P168" i="3"/>
  <c r="Q173" i="3"/>
  <c r="P173" i="3"/>
  <c r="Q179" i="3"/>
  <c r="P179" i="3"/>
  <c r="H186" i="3"/>
  <c r="Q188" i="3"/>
  <c r="P188" i="3"/>
  <c r="Q189" i="3"/>
  <c r="P189" i="3"/>
  <c r="Q191" i="3"/>
  <c r="P191" i="3"/>
  <c r="Q194" i="3"/>
  <c r="P194" i="3"/>
  <c r="Q195" i="3"/>
  <c r="P195" i="3"/>
  <c r="H197" i="3"/>
  <c r="Q203" i="3"/>
  <c r="P203" i="3"/>
  <c r="Q207" i="3"/>
  <c r="P207" i="3"/>
  <c r="Q208" i="3"/>
  <c r="P208" i="3"/>
  <c r="Q209" i="3"/>
  <c r="P209" i="3"/>
  <c r="Q210" i="3"/>
  <c r="P210" i="3"/>
  <c r="H214" i="3"/>
  <c r="Q223" i="3"/>
  <c r="P223" i="3"/>
  <c r="H238" i="3"/>
  <c r="Q240" i="3"/>
  <c r="P240" i="3"/>
  <c r="Q241" i="3"/>
  <c r="P241" i="3"/>
  <c r="Q243" i="3"/>
  <c r="P243" i="3"/>
  <c r="Q244" i="3"/>
  <c r="P244" i="3"/>
  <c r="O247" i="3"/>
  <c r="Q249" i="3"/>
  <c r="P249" i="3"/>
  <c r="Q250" i="3"/>
  <c r="P250" i="3"/>
  <c r="Q251" i="3"/>
  <c r="P251" i="3"/>
  <c r="Q253" i="3"/>
  <c r="P253" i="3"/>
  <c r="P254" i="3"/>
  <c r="Q254" i="3"/>
  <c r="Q255" i="3"/>
  <c r="P255" i="3"/>
  <c r="Q257" i="3"/>
  <c r="P257" i="3"/>
  <c r="Q258" i="3"/>
  <c r="P258" i="3"/>
  <c r="Q260" i="3"/>
  <c r="P260" i="3"/>
  <c r="H263" i="3"/>
  <c r="Q265" i="3"/>
  <c r="P265" i="3"/>
  <c r="Q266" i="3"/>
  <c r="P266" i="3"/>
  <c r="H267" i="3"/>
  <c r="Q269" i="3"/>
  <c r="P269" i="3"/>
  <c r="P270" i="3"/>
  <c r="Q270" i="3"/>
  <c r="H271" i="3"/>
  <c r="Q273" i="3"/>
  <c r="P273" i="3"/>
  <c r="Q274" i="3"/>
  <c r="P274" i="3"/>
  <c r="Q279" i="3"/>
  <c r="P279" i="3"/>
  <c r="Q283" i="3"/>
  <c r="P283" i="3"/>
  <c r="Q287" i="3"/>
  <c r="P287" i="3"/>
  <c r="Q8" i="3"/>
  <c r="P8" i="3"/>
  <c r="Q9" i="3"/>
  <c r="P9" i="3"/>
  <c r="Q10" i="3"/>
  <c r="P10" i="3"/>
  <c r="Q11" i="3"/>
  <c r="P11" i="3"/>
  <c r="G13" i="3"/>
  <c r="O14" i="3"/>
  <c r="G18" i="3"/>
  <c r="G21" i="3"/>
  <c r="O22" i="3"/>
  <c r="G26" i="3"/>
  <c r="Q32" i="3"/>
  <c r="P32" i="3"/>
  <c r="G34" i="3"/>
  <c r="Q40" i="3"/>
  <c r="P40" i="3"/>
  <c r="Q41" i="3"/>
  <c r="P41" i="3"/>
  <c r="Q42" i="3"/>
  <c r="P42" i="3"/>
  <c r="Q43" i="3"/>
  <c r="P43" i="3"/>
  <c r="Q48" i="3"/>
  <c r="P48" i="3"/>
  <c r="Q49" i="3"/>
  <c r="P49" i="3"/>
  <c r="Q50" i="3"/>
  <c r="P50" i="3"/>
  <c r="Q52" i="3"/>
  <c r="P52" i="3"/>
  <c r="Q54" i="3"/>
  <c r="P54" i="3"/>
  <c r="Q59" i="3"/>
  <c r="P59" i="3"/>
  <c r="G62" i="3"/>
  <c r="G63" i="3"/>
  <c r="Q64" i="3"/>
  <c r="P64" i="3"/>
  <c r="Q65" i="3"/>
  <c r="P65" i="3"/>
  <c r="Q68" i="3"/>
  <c r="P68" i="3"/>
  <c r="Q69" i="3"/>
  <c r="P69" i="3"/>
  <c r="Q72" i="3"/>
  <c r="P72" i="3"/>
  <c r="Q73" i="3"/>
  <c r="P73" i="3"/>
  <c r="H76" i="3"/>
  <c r="P78" i="3"/>
  <c r="Q78" i="3"/>
  <c r="Q79" i="3"/>
  <c r="P79" i="3"/>
  <c r="Q80" i="3"/>
  <c r="P80" i="3"/>
  <c r="H84" i="3"/>
  <c r="Q86" i="3"/>
  <c r="P86" i="3"/>
  <c r="Q87" i="3"/>
  <c r="P87" i="3"/>
  <c r="Q88" i="3"/>
  <c r="P88" i="3"/>
  <c r="H90" i="3"/>
  <c r="Q93" i="3"/>
  <c r="P93" i="3"/>
  <c r="H97" i="3"/>
  <c r="Q101" i="3"/>
  <c r="P101" i="3"/>
  <c r="Q107" i="3"/>
  <c r="P107" i="3"/>
  <c r="Q115" i="3"/>
  <c r="P115" i="3"/>
  <c r="G116" i="3"/>
  <c r="Q118" i="3"/>
  <c r="P118" i="3"/>
  <c r="Q120" i="3"/>
  <c r="P120" i="3"/>
  <c r="Q122" i="3"/>
  <c r="P122" i="3"/>
  <c r="Q123" i="3"/>
  <c r="P123" i="3"/>
  <c r="G124" i="3"/>
  <c r="G128" i="3"/>
  <c r="Q131" i="3"/>
  <c r="P131" i="3"/>
  <c r="Q140" i="3"/>
  <c r="P140" i="3"/>
  <c r="Q141" i="3"/>
  <c r="P141" i="3"/>
  <c r="Q151" i="3"/>
  <c r="P151" i="3"/>
  <c r="G154" i="3"/>
  <c r="Q156" i="3"/>
  <c r="P156" i="3"/>
  <c r="Q162" i="3"/>
  <c r="P162" i="3"/>
  <c r="Q165" i="3"/>
  <c r="P165" i="3"/>
  <c r="Q166" i="3"/>
  <c r="P166" i="3"/>
  <c r="G168" i="3"/>
  <c r="Q169" i="3"/>
  <c r="P169" i="3"/>
  <c r="Q172" i="3"/>
  <c r="P172" i="3"/>
  <c r="Q178" i="3"/>
  <c r="P178" i="3"/>
  <c r="Q181" i="3"/>
  <c r="P181" i="3"/>
  <c r="Q183" i="3"/>
  <c r="P183" i="3"/>
  <c r="Q187" i="3"/>
  <c r="P187" i="3"/>
  <c r="G189" i="3"/>
  <c r="H190" i="3"/>
  <c r="Q193" i="3"/>
  <c r="P193" i="3"/>
  <c r="G194" i="3"/>
  <c r="Q201" i="3"/>
  <c r="P201" i="3"/>
  <c r="Q202" i="3"/>
  <c r="P202" i="3"/>
  <c r="Q204" i="3"/>
  <c r="P204" i="3"/>
  <c r="Q205" i="3"/>
  <c r="P205" i="3"/>
  <c r="P206" i="3"/>
  <c r="Q206" i="3"/>
  <c r="O208" i="3"/>
  <c r="G216" i="3"/>
  <c r="Q219" i="3"/>
  <c r="P219" i="3"/>
  <c r="Q220" i="3"/>
  <c r="P220" i="3"/>
  <c r="Q221" i="3"/>
  <c r="P221" i="3"/>
  <c r="P222" i="3"/>
  <c r="Q222" i="3"/>
  <c r="Q224" i="3"/>
  <c r="P224" i="3"/>
  <c r="Q225" i="3"/>
  <c r="P225" i="3"/>
  <c r="Q226" i="3"/>
  <c r="P226" i="3"/>
  <c r="Q227" i="3"/>
  <c r="P227" i="3"/>
  <c r="G228" i="3"/>
  <c r="G232" i="3"/>
  <c r="O240" i="3"/>
  <c r="Q245" i="3"/>
  <c r="P245" i="3"/>
  <c r="H248" i="3"/>
  <c r="Q259" i="3"/>
  <c r="P259" i="3"/>
  <c r="Q261" i="3"/>
  <c r="P261" i="3"/>
  <c r="O265" i="3"/>
  <c r="O269" i="3"/>
  <c r="O273" i="3"/>
  <c r="Q277" i="3"/>
  <c r="P277" i="3"/>
  <c r="Q278" i="3"/>
  <c r="P278" i="3"/>
  <c r="Q281" i="3"/>
  <c r="P281" i="3"/>
  <c r="Q282" i="3"/>
  <c r="P282" i="3"/>
  <c r="Q285" i="3"/>
  <c r="P285" i="3"/>
  <c r="P286" i="3"/>
  <c r="Q286" i="3"/>
  <c r="Q289" i="3"/>
  <c r="P289" i="3"/>
  <c r="Q290" i="3"/>
  <c r="P290" i="3"/>
</calcChain>
</file>

<file path=xl/sharedStrings.xml><?xml version="1.0" encoding="utf-8"?>
<sst xmlns="http://schemas.openxmlformats.org/spreadsheetml/2006/main" count="2228" uniqueCount="280">
  <si>
    <t>int</t>
    <phoneticPr fontId="1" type="noConversion"/>
  </si>
  <si>
    <t>jewelryId</t>
    <phoneticPr fontId="1" type="noConversion"/>
  </si>
  <si>
    <t>string</t>
    <phoneticPr fontId="1" type="noConversion"/>
  </si>
  <si>
    <t>name</t>
    <phoneticPr fontId="1" type="noConversion"/>
  </si>
  <si>
    <t>quality</t>
    <phoneticPr fontId="1" type="noConversion"/>
  </si>
  <si>
    <t>equipSlotIdx</t>
    <phoneticPr fontId="1" type="noConversion"/>
  </si>
  <si>
    <t>icon</t>
    <phoneticPr fontId="1" type="noConversion"/>
  </si>
  <si>
    <t>randomAttr2</t>
  </si>
  <si>
    <t>randomAttr3</t>
  </si>
  <si>
    <t>randomAttr4</t>
  </si>
  <si>
    <t>randomAttr5</t>
  </si>
  <si>
    <t>staticAttr1Key</t>
    <phoneticPr fontId="1" type="noConversion"/>
  </si>
  <si>
    <t>staticAttr1ValueMin</t>
    <phoneticPr fontId="1" type="noConversion"/>
  </si>
  <si>
    <t>staticAttr1ValueMax</t>
    <phoneticPr fontId="1" type="noConversion"/>
  </si>
  <si>
    <t>levelRequire</t>
    <phoneticPr fontId="1" type="noConversion"/>
  </si>
  <si>
    <t>polishCount</t>
    <phoneticPr fontId="1" type="noConversion"/>
  </si>
  <si>
    <t>int</t>
    <phoneticPr fontId="1" type="noConversion"/>
  </si>
  <si>
    <t>price</t>
    <phoneticPr fontId="1" type="noConversion"/>
  </si>
  <si>
    <t>首饰依次开放，对应关系比较简单</t>
    <phoneticPr fontId="1" type="noConversion"/>
  </si>
  <si>
    <t>饰品槽位</t>
    <phoneticPr fontId="1" type="noConversion"/>
  </si>
  <si>
    <t>左上</t>
    <phoneticPr fontId="1" type="noConversion"/>
  </si>
  <si>
    <t>右上</t>
    <phoneticPr fontId="1" type="noConversion"/>
  </si>
  <si>
    <t>左中</t>
    <phoneticPr fontId="1" type="noConversion"/>
  </si>
  <si>
    <t>右中</t>
    <phoneticPr fontId="1" type="noConversion"/>
  </si>
  <si>
    <t>左下</t>
    <phoneticPr fontId="1" type="noConversion"/>
  </si>
  <si>
    <t>右下</t>
    <phoneticPr fontId="1" type="noConversion"/>
  </si>
  <si>
    <t>refreshCoin</t>
    <phoneticPr fontId="1" type="noConversion"/>
  </si>
  <si>
    <t>木簪</t>
  </si>
  <si>
    <t>骨簪</t>
  </si>
  <si>
    <t>黑玉镯</t>
  </si>
  <si>
    <t>龙上戒</t>
  </si>
  <si>
    <t>流云簪</t>
  </si>
  <si>
    <t>无尘镯</t>
  </si>
  <si>
    <t>双龙戒</t>
  </si>
  <si>
    <t>君子佩</t>
  </si>
  <si>
    <t>清荷包</t>
  </si>
  <si>
    <t>玉雀簪</t>
  </si>
  <si>
    <t>玉衡镯</t>
  </si>
  <si>
    <t>九重戒</t>
  </si>
  <si>
    <t>平安佩</t>
  </si>
  <si>
    <t>福锦包</t>
  </si>
  <si>
    <t>疏梅簪</t>
  </si>
  <si>
    <t>万花镯</t>
  </si>
  <si>
    <t>盛华戒</t>
  </si>
  <si>
    <t>福寿佩</t>
  </si>
  <si>
    <t>三翠包</t>
  </si>
  <si>
    <t>离尘簪</t>
  </si>
  <si>
    <t>翠吾镯</t>
  </si>
  <si>
    <t>随安戒</t>
  </si>
  <si>
    <t>龙决佩</t>
  </si>
  <si>
    <t>仙壶包</t>
  </si>
  <si>
    <t>心意簪</t>
  </si>
  <si>
    <t>古殊镯</t>
  </si>
  <si>
    <t>醉心戒</t>
  </si>
  <si>
    <t>滕花佩</t>
  </si>
  <si>
    <t>巧云包</t>
  </si>
  <si>
    <t>锦华簪</t>
  </si>
  <si>
    <t>藤潇镯</t>
  </si>
  <si>
    <t>未央戒</t>
  </si>
  <si>
    <t>螭兽佩</t>
  </si>
  <si>
    <t>皓月包</t>
  </si>
  <si>
    <t>一品簪</t>
  </si>
  <si>
    <t>虎啸镯</t>
  </si>
  <si>
    <t>玄和戒</t>
  </si>
  <si>
    <t>枭兽佩</t>
  </si>
  <si>
    <t>水月包</t>
  </si>
  <si>
    <t>麒麟簪</t>
  </si>
  <si>
    <t>绝艳镯</t>
  </si>
  <si>
    <t>兽头戒</t>
  </si>
  <si>
    <t>攀龙佩</t>
  </si>
  <si>
    <t>藏香包</t>
  </si>
  <si>
    <t>呈祥簪</t>
  </si>
  <si>
    <t>神瑛镯</t>
  </si>
  <si>
    <t>浮华戒</t>
  </si>
  <si>
    <t>双鱼佩</t>
  </si>
  <si>
    <t>玉钟包</t>
  </si>
  <si>
    <t>凝翠簪</t>
  </si>
  <si>
    <t>四象镯</t>
  </si>
  <si>
    <t>猫眼戒</t>
  </si>
  <si>
    <t>轮回佩</t>
  </si>
  <si>
    <t>迎春包</t>
  </si>
  <si>
    <t>玉阳之威</t>
  </si>
  <si>
    <t>青龙噬云</t>
  </si>
  <si>
    <t>九重星鸾</t>
  </si>
  <si>
    <t>踏蝶临湘</t>
  </si>
  <si>
    <t>沧浪问鼎</t>
  </si>
  <si>
    <t>花朝月夕</t>
  </si>
  <si>
    <t>金刚圈</t>
  </si>
  <si>
    <t>琼玉链</t>
  </si>
  <si>
    <t>祥云圈</t>
  </si>
  <si>
    <t>依日链</t>
  </si>
  <si>
    <t>红尘圈</t>
  </si>
  <si>
    <t>灼华链</t>
  </si>
  <si>
    <t>镜花圈</t>
  </si>
  <si>
    <t>随安链</t>
  </si>
  <si>
    <t>归真圈</t>
  </si>
  <si>
    <t>醉烟链</t>
  </si>
  <si>
    <t>鹤首圈</t>
  </si>
  <si>
    <t>临香链</t>
  </si>
  <si>
    <t>getpathId</t>
  </si>
  <si>
    <t>randomAttr1</t>
    <phoneticPr fontId="1" type="noConversion"/>
  </si>
  <si>
    <t>#</t>
    <phoneticPr fontId="1" type="noConversion"/>
  </si>
  <si>
    <t>.png</t>
    <phoneticPr fontId="1" type="noConversion"/>
  </si>
  <si>
    <t>#toushi_muzan.png</t>
  </si>
  <si>
    <t>#toushi_guzan.png</t>
  </si>
  <si>
    <t>#toushi_liuyunzan.png</t>
  </si>
  <si>
    <t>#toushi_yuquezan.png</t>
  </si>
  <si>
    <t>#toushi_shumeizan.png</t>
  </si>
  <si>
    <t>#toushi_lichenzan.png</t>
  </si>
  <si>
    <t>#toushi_xinyizan.png</t>
  </si>
  <si>
    <t>#toushi_jinhuazan.png</t>
  </si>
  <si>
    <t>#toushi_yipinzan.png</t>
  </si>
  <si>
    <t>#toushi_qilinzan.png</t>
  </si>
  <si>
    <t>#toushi_chenxiangzan.png</t>
  </si>
  <si>
    <t>#toushi_ningcuizan.png</t>
  </si>
  <si>
    <t>#toushi_yuyangzhiwei.png</t>
  </si>
  <si>
    <t>#xianglian_jingangxiangquan.png</t>
  </si>
  <si>
    <t>#xianglian_xiangyunxiangquan.png</t>
  </si>
  <si>
    <t>#xianglian_yirixianglian.png</t>
  </si>
  <si>
    <t>#xianglian_hongchenxiangquan.png</t>
  </si>
  <si>
    <t>#xianglian_zhuohuaxianglian.png</t>
  </si>
  <si>
    <t>#xianglian_jinghuaxiangquan.png</t>
  </si>
  <si>
    <t>#xianglian_suianxianglian.png</t>
  </si>
  <si>
    <t>#xianglian_guizhenxiangquan.png</t>
  </si>
  <si>
    <t>#xianglian_zuiyanxianglian.png</t>
  </si>
  <si>
    <t>#xianglian_heshouxiangquan.png</t>
  </si>
  <si>
    <t>#xianglian_linxiangxianglian.png</t>
  </si>
  <si>
    <t>#xianglian_qinglongshiyun.png</t>
  </si>
  <si>
    <t>#shouzhuo_heiyuzhuo.png</t>
  </si>
  <si>
    <t>#shouzhuo_wuchenzhuo.png</t>
  </si>
  <si>
    <t>#shouzhuo_yuhenzhuo.png</t>
  </si>
  <si>
    <t>#shouzhuo_wanhuazhuo.png</t>
  </si>
  <si>
    <t>#shouzhuo_cuiwuzhuo.png</t>
  </si>
  <si>
    <t>#shouzhuo_gushuzhuo.png</t>
  </si>
  <si>
    <t>#shouzhuo_tengxiaozhuo.png</t>
  </si>
  <si>
    <t>#shouzhuo_huxiaozhuo.png</t>
  </si>
  <si>
    <t>#shouzhuo_jueyanzhuo.png</t>
  </si>
  <si>
    <t>#shouzhuo_shenyingzhou.png</t>
  </si>
  <si>
    <t>#shouzhuo_sixiangzhuo.png</t>
  </si>
  <si>
    <t>#shouzhuo_jiuchongxingluan.png</t>
  </si>
  <si>
    <t>#jiezhi_longshangjie.png</t>
  </si>
  <si>
    <t>#jiezhi_shuanglongjie.png</t>
  </si>
  <si>
    <t>#jiezhi_jiuchongjie.png</t>
  </si>
  <si>
    <t>#jiezhi_shenghuajie.png</t>
  </si>
  <si>
    <t>#jiezhi_suianjie.png</t>
  </si>
  <si>
    <t>#jiezhi_zuixinjie.png</t>
  </si>
  <si>
    <t>#jiezhi_weiyangjie.png</t>
  </si>
  <si>
    <t>#jiezhi_xuanhejie.png</t>
  </si>
  <si>
    <t>#jiezhi_shoutoujie.png</t>
  </si>
  <si>
    <t>#jiezhi_fuhuajie.png</t>
  </si>
  <si>
    <t>#jiezhi_maoyanjie.png</t>
  </si>
  <si>
    <t>#jiezhi_tadielinxiang.png</t>
  </si>
  <si>
    <t>#yupei_junzipei.png</t>
  </si>
  <si>
    <t>#yupei_pinganpei.png</t>
  </si>
  <si>
    <t>#yupei_fushoupai.png</t>
  </si>
  <si>
    <t>#yupei_longjuepei.png</t>
  </si>
  <si>
    <t>#yupei_tenghuapei.png</t>
  </si>
  <si>
    <t>#yupei_chishoupei.png</t>
  </si>
  <si>
    <t>#yupei_xiushoupei.png</t>
  </si>
  <si>
    <t>#yupei_panlongpei.png</t>
  </si>
  <si>
    <t>#yupei_shuangyupei.png</t>
  </si>
  <si>
    <t>#yupei_lunhuipei.png</t>
  </si>
  <si>
    <t>#yupei_canglangwending.png</t>
  </si>
  <si>
    <t>#xianglang_qinghebao.png</t>
  </si>
  <si>
    <t>#xianglang_fujingbao.png</t>
  </si>
  <si>
    <t>#xianglang_sancuibao.png</t>
  </si>
  <si>
    <t>#xianglang_xianhubao.png</t>
  </si>
  <si>
    <t>#xianglang_qiaoyunbao.png</t>
  </si>
  <si>
    <t>#xianglang_haoyuebao.png</t>
  </si>
  <si>
    <t>#xianglang_shuiyuebao.png</t>
  </si>
  <si>
    <t>#xianglang_zangxiangbao.png</t>
  </si>
  <si>
    <t>#xianglang_yuzhongbao.png</t>
  </si>
  <si>
    <t>#xianglang_yinchunbao.png</t>
  </si>
  <si>
    <t>#xianglang_huazhaoyuexi.png</t>
  </si>
  <si>
    <t>int</t>
  </si>
  <si>
    <t>string</t>
  </si>
  <si>
    <t>jewelryId</t>
  </si>
  <si>
    <t>name</t>
  </si>
  <si>
    <t>icon</t>
  </si>
  <si>
    <t>quality</t>
  </si>
  <si>
    <t>equipSlotIdx</t>
  </si>
  <si>
    <t>levelRequire</t>
  </si>
  <si>
    <t>randomAttr1</t>
  </si>
  <si>
    <t>staticAttr1Key</t>
  </si>
  <si>
    <t>staticAttr1ValueMin</t>
  </si>
  <si>
    <t>staticAttr1ValueMax</t>
  </si>
  <si>
    <t>polishCount</t>
  </si>
  <si>
    <t>price</t>
  </si>
  <si>
    <t>refreshCoin</t>
  </si>
  <si>
    <t/>
  </si>
  <si>
    <t>装备位置</t>
    <phoneticPr fontId="1" type="noConversion"/>
  </si>
  <si>
    <t>佩戴等级</t>
    <phoneticPr fontId="1" type="noConversion"/>
  </si>
  <si>
    <t>第一条随机属性</t>
    <phoneticPr fontId="1" type="noConversion"/>
  </si>
  <si>
    <t>第二条随机属性</t>
    <phoneticPr fontId="1" type="noConversion"/>
  </si>
  <si>
    <t>增加属性</t>
    <phoneticPr fontId="1" type="noConversion"/>
  </si>
  <si>
    <t>最小值</t>
    <phoneticPr fontId="1" type="noConversion"/>
  </si>
  <si>
    <t>最大值</t>
    <phoneticPr fontId="1" type="noConversion"/>
  </si>
  <si>
    <t>洗练槽位数量</t>
    <phoneticPr fontId="1" type="noConversion"/>
  </si>
  <si>
    <t>出售价格</t>
    <phoneticPr fontId="1" type="noConversion"/>
  </si>
  <si>
    <t>洗练价格</t>
    <phoneticPr fontId="1" type="noConversion"/>
  </si>
  <si>
    <t>获取途径</t>
    <phoneticPr fontId="1" type="noConversion"/>
  </si>
  <si>
    <t>desc</t>
    <phoneticPr fontId="1" type="noConversion"/>
  </si>
  <si>
    <t>道具描述（tips用）</t>
    <phoneticPr fontId="1" type="noConversion"/>
  </si>
  <si>
    <t>string</t>
    <phoneticPr fontId="1" type="noConversion"/>
  </si>
  <si>
    <t>desc</t>
    <phoneticPr fontId="1" type="noConversion"/>
  </si>
  <si>
    <t>手工制作的木质发簪。</t>
    <phoneticPr fontId="1" type="noConversion"/>
  </si>
  <si>
    <t>使用黄铜打造而成，结实耐用。</t>
    <phoneticPr fontId="1" type="noConversion"/>
  </si>
  <si>
    <t>手工制作的木发簪</t>
  </si>
  <si>
    <t>用上等牛骨制作的发簪，雕有精美的图案。</t>
    <phoneticPr fontId="1" type="noConversion"/>
  </si>
  <si>
    <t>将多块坤山琼玉串成的项链，美光大方。</t>
    <phoneticPr fontId="1" type="noConversion"/>
  </si>
  <si>
    <t>稀有的黑玉雕琢而成手镯，纹理细致，漆黑如墨。</t>
    <phoneticPr fontId="1" type="noConversion"/>
  </si>
  <si>
    <t>白银打造，上有龙首形象的戒指。</t>
    <phoneticPr fontId="1" type="noConversion"/>
  </si>
  <si>
    <t>有漂亮云纹的发簪，简约而又雅致。</t>
    <phoneticPr fontId="1" type="noConversion"/>
  </si>
  <si>
    <t>银质的项圈，上有祥云纹饰，象征吉利。</t>
    <phoneticPr fontId="1" type="noConversion"/>
  </si>
  <si>
    <t>采用银镶玉工艺打造的手镯，上边的纹饰有清净无尘的寓意。</t>
    <phoneticPr fontId="1" type="noConversion"/>
  </si>
  <si>
    <t>打造成双龙戏珠样式的精美鎏金戒指。</t>
    <phoneticPr fontId="1" type="noConversion"/>
  </si>
  <si>
    <t>碧玉环佩，多为文士随身佩戴。</t>
    <phoneticPr fontId="1" type="noConversion"/>
  </si>
  <si>
    <t>少女随身佩戴的香囊，上面有荷花的刺绣图案。</t>
    <phoneticPr fontId="1" type="noConversion"/>
  </si>
  <si>
    <t>用蓝田美玉制成的白玉簪，上面雕有活灵活现的云雀。</t>
    <phoneticPr fontId="1" type="noConversion"/>
  </si>
  <si>
    <t>有太阳神鸟纹饰的鎏金项链，来源神秘。</t>
    <phoneticPr fontId="1" type="noConversion"/>
  </si>
  <si>
    <t>仿北斗玉衡制成的手镯，寓意阴阳调和。</t>
    <phoneticPr fontId="1" type="noConversion"/>
  </si>
  <si>
    <t>碧玉戒面上点缀有珍珠的银戒指，围绕珍珠有九重漂亮的纹饰。</t>
    <phoneticPr fontId="1" type="noConversion"/>
  </si>
  <si>
    <t>素面白玉佩，云纹工整，古朴又不失灵秀。</t>
    <phoneticPr fontId="1" type="noConversion"/>
  </si>
  <si>
    <t>蓝紫色的精致锦囊，上面绣有大大的福字。</t>
    <phoneticPr fontId="1" type="noConversion"/>
  </si>
  <si>
    <t>雕有梅花图案的碧玉发簪，取疏影横斜水清浅的意味。</t>
    <phoneticPr fontId="1" type="noConversion"/>
  </si>
  <si>
    <t>镶有蓝色宝石的鎏金项圈，刻有“红尘相合”的文字。</t>
    <phoneticPr fontId="1" type="noConversion"/>
  </si>
  <si>
    <t>滇池出产的银手镯，上面雕刻有百花的图案。</t>
    <phoneticPr fontId="1" type="noConversion"/>
  </si>
  <si>
    <t>上等白银打造，戒面上有一朵盛开的芍药，十分精致。</t>
    <phoneticPr fontId="1" type="noConversion"/>
  </si>
  <si>
    <t>刻有一个“寿”字，寓意长寿的青色玉佩。</t>
    <phoneticPr fontId="1" type="noConversion"/>
  </si>
  <si>
    <t>以点翠工艺制作的精致香囊，系有青色丝线做成的彩绦。</t>
    <phoneticPr fontId="1" type="noConversion"/>
  </si>
  <si>
    <t>雕有流云纹的青玉发簪，飘飘然仿佛有离尘之感。</t>
    <phoneticPr fontId="1" type="noConversion"/>
  </si>
  <si>
    <t>用稀有紫玉做成坠子的项链，坠子上雕有盛开的桃花。</t>
    <phoneticPr fontId="1" type="noConversion"/>
  </si>
  <si>
    <t>金镶玉工艺制作，将金丝镶嵌在翡翠镯的精美手镯。</t>
    <phoneticPr fontId="1" type="noConversion"/>
  </si>
  <si>
    <t>手工打造的精巧银戒，花纹中隐隐有“随遇而安”四字。</t>
    <phoneticPr fontId="1" type="noConversion"/>
  </si>
  <si>
    <t>整体雕刻成龙型的镂空环佩，样式古朴。</t>
    <phoneticPr fontId="1" type="noConversion"/>
  </si>
  <si>
    <t>做成葫芦形状的香囊，上边的纹饰使得仙葫略有缥缈之感。</t>
    <phoneticPr fontId="1" type="noConversion"/>
  </si>
  <si>
    <t>用昆仑美玉制成的发簪，发簪的样式寓意心心相印。</t>
    <phoneticPr fontId="1" type="noConversion"/>
  </si>
  <si>
    <t>使用精湛的掐丝珐琅技艺制作的略带西域风格的精美项圈。</t>
    <phoneticPr fontId="1" type="noConversion"/>
  </si>
  <si>
    <t>传承了很久的银质手镯，古朴的花纹似乎诉说着千年往事。</t>
    <phoneticPr fontId="1" type="noConversion"/>
  </si>
  <si>
    <t>难得一见的红玉打磨成的戒指，戒面还做成了心形。</t>
    <phoneticPr fontId="1" type="noConversion"/>
  </si>
  <si>
    <t>碧玉环佩，环佩周围镂空雕刻了不少花草造型。</t>
    <phoneticPr fontId="1" type="noConversion"/>
  </si>
  <si>
    <t>七夕乞巧用的香囊，有许多云纹刺绣。</t>
    <phoneticPr fontId="1" type="noConversion"/>
  </si>
  <si>
    <t>精致繁复的工艺打造的奢华发簪，雕有一朵完整的鲜花。</t>
    <phoneticPr fontId="1" type="noConversion"/>
  </si>
  <si>
    <t>缀有绿松石和黄宝石的银项链，有宁心安神的效果。</t>
    <phoneticPr fontId="1" type="noConversion"/>
  </si>
  <si>
    <t>黄金打造的精巧手镯，用青色的铜线做出了树藤环绕的效果。</t>
    <phoneticPr fontId="1" type="noConversion"/>
  </si>
  <si>
    <t>采用仿古工艺制作的古朴金戒，用红宝石做的戒面。</t>
    <phoneticPr fontId="1" type="noConversion"/>
  </si>
  <si>
    <t>将整方翡翠镂空雕刻成螭龙图案的精致玉佩。</t>
    <phoneticPr fontId="1" type="noConversion"/>
  </si>
  <si>
    <t>做成球型的银白色香囊，花纹描绘的是月上的蟾宫和桂枝。</t>
    <phoneticPr fontId="1" type="noConversion"/>
  </si>
  <si>
    <t>通体青玉，簪首处嵌一枚难得一见的粉色珍珠，造型高贵典雅。</t>
    <phoneticPr fontId="1" type="noConversion"/>
  </si>
  <si>
    <t>金丝编缀而成的项链，造型很有返璞归真的意味。</t>
    <phoneticPr fontId="1" type="noConversion"/>
  </si>
  <si>
    <t>以双虎相逢，虎啸山林为造型的精致手镯。</t>
    <phoneticPr fontId="1" type="noConversion"/>
  </si>
  <si>
    <t>精美的琉璃戒指，戒面采用了传统的和字纹饰。</t>
    <phoneticPr fontId="1" type="noConversion"/>
  </si>
  <si>
    <t>有上古枭兽图案的玉佩，有辟邪的功效。</t>
    <phoneticPr fontId="1" type="noConversion"/>
  </si>
  <si>
    <t>缀有金丝的精致香囊，香囊上描绘着水中月的景象。</t>
    <phoneticPr fontId="1" type="noConversion"/>
  </si>
  <si>
    <t>簪首打造成瑞兽麒麟的的发簪，寓意福运绵长。</t>
    <phoneticPr fontId="1" type="noConversion"/>
  </si>
  <si>
    <t>珐琅材质，缀以精美蓝宝石，整条项链有一种烟雾朦胧之感。</t>
    <phoneticPr fontId="1" type="noConversion"/>
  </si>
  <si>
    <t>精美的珐琅点翠银手镯，其精致的造型，不愧绝艳之名。</t>
    <phoneticPr fontId="1" type="noConversion"/>
  </si>
  <si>
    <t>戒面为开口貔貅造型，取纳财、辟邪之意。</t>
    <phoneticPr fontId="1" type="noConversion"/>
  </si>
  <si>
    <t>龙形的翡翠玉佩，龙形作盘曲环绕状。</t>
    <phoneticPr fontId="1" type="noConversion"/>
  </si>
  <si>
    <t>四角形香囊，内有名贵的雪域藏香，有净晦辟邪的效用。</t>
    <phoneticPr fontId="1" type="noConversion"/>
  </si>
  <si>
    <t>巧匠制作的金镶玉发簪，簪首呈现龙凤呈祥的图案。</t>
    <phoneticPr fontId="1" type="noConversion"/>
  </si>
  <si>
    <t>精美的银镶玉项圈，用青玉雕琢了仙鹤飞舞的图案。</t>
    <phoneticPr fontId="1" type="noConversion"/>
  </si>
  <si>
    <t>以精巧的拉丝工艺打造的金镯，如云般轻盈，像锦一样绚丽。</t>
    <phoneticPr fontId="1" type="noConversion"/>
  </si>
  <si>
    <t>豪门大户人家才会打造的华丽金戒，价值不菲。</t>
    <phoneticPr fontId="1" type="noConversion"/>
  </si>
  <si>
    <t>新婚夫妇佩戴的双鱼形制的玉佩，寓意幸福。</t>
    <phoneticPr fontId="1" type="noConversion"/>
  </si>
  <si>
    <t>做成钟型的银白色香囊，有祈福纳寿、驱邪祛病的意味。</t>
    <phoneticPr fontId="1" type="noConversion"/>
  </si>
  <si>
    <t>精致的金质发簪，簪首的花托中有一颗硕大的祖母绿。</t>
    <phoneticPr fontId="1" type="noConversion"/>
  </si>
  <si>
    <t>巧匠制作的精美项链，用紫玉打造的花朵造型，栩栩如生。</t>
    <phoneticPr fontId="1" type="noConversion"/>
  </si>
  <si>
    <t>古朴典雅的手镯样式，镯身刻有四象的图案。</t>
    <phoneticPr fontId="1" type="noConversion"/>
  </si>
  <si>
    <t>用复杂的鎏银工艺打造的戒指，硕大的猫眼石镶嵌在戒面。</t>
    <phoneticPr fontId="1" type="noConversion"/>
  </si>
  <si>
    <t>白玉佩面上精工雕刻有六道轮回的图案，具有吉祥避邪的作用。</t>
    <phoneticPr fontId="1" type="noConversion"/>
  </si>
  <si>
    <t>上元节时流行佩戴的圆形香囊，寄托着祈运、平安的愿望。</t>
    <phoneticPr fontId="1" type="noConversion"/>
  </si>
  <si>
    <t>以金丝做成如意云纹，与簪首的红宝石，形成日出红云的图案。</t>
    <phoneticPr fontId="1" type="noConversion"/>
  </si>
  <si>
    <t>通体打造成青龙噬云的景泰蓝项圈，正所谓“风从虎,云从龙”。</t>
    <phoneticPr fontId="1" type="noConversion"/>
  </si>
  <si>
    <t>用多股银丝绞成手镯，镯扣做成了增强气运的鸾鸟造型。</t>
    <phoneticPr fontId="1" type="noConversion"/>
  </si>
  <si>
    <t>戒面中央是红宝石，四周镶着精琢的玉片，有如蝶戏花丛。</t>
    <phoneticPr fontId="1" type="noConversion"/>
  </si>
  <si>
    <t>整块紫玉雕琢而成的玉佩，被镂雕成了碧海潮生的图案。</t>
    <phoneticPr fontId="1" type="noConversion"/>
  </si>
  <si>
    <t>涂金缕花香薰球，球壳上布满镂空花纹，以便香气散出。</t>
    <phoneticPr fontId="1" type="noConversion"/>
  </si>
  <si>
    <t>仙葫包</t>
  </si>
  <si>
    <t>蟠龙佩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</si>
</sst>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rgb="FF333333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12"/>
      <color rgb="FF54545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right" vertical="center" wrapText="1"/>
    </xf>
    <xf numFmtId="0" fontId="5" fillId="3" borderId="0" xfId="5" applyAlignment="1"/>
    <xf numFmtId="0" fontId="0" fillId="0" borderId="0" xfId="0" applyAlignment="1"/>
    <xf numFmtId="0" fontId="6" fillId="0" borderId="0" xfId="0" applyFont="1" applyAlignment="1">
      <alignment vertical="center"/>
    </xf>
  </cellXfs>
  <cellStyles count="6">
    <cellStyle name="常规" xfId="0" builtinId="0"/>
    <cellStyle name="超链接" xfId="1" builtinId="8" hidden="1"/>
    <cellStyle name="超链接" xfId="3" builtinId="8" hidden="1"/>
    <cellStyle name="适中" xfId="5" builtinId="28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/>
      <sheetData sheetId="1"/>
      <sheetData sheetId="2"/>
      <sheetData sheetId="3"/>
      <sheetData sheetId="4">
        <row r="105">
          <cell r="I105">
            <v>102</v>
          </cell>
          <cell r="J105">
            <v>1368</v>
          </cell>
          <cell r="K105">
            <v>1119</v>
          </cell>
          <cell r="L105">
            <v>43</v>
          </cell>
          <cell r="M105">
            <v>35</v>
          </cell>
          <cell r="N105">
            <v>44</v>
          </cell>
          <cell r="O105">
            <v>36</v>
          </cell>
        </row>
        <row r="106">
          <cell r="I106">
            <v>103</v>
          </cell>
          <cell r="J106">
            <v>1779</v>
          </cell>
          <cell r="K106">
            <v>1455</v>
          </cell>
          <cell r="L106">
            <v>57</v>
          </cell>
          <cell r="M106">
            <v>46</v>
          </cell>
          <cell r="N106">
            <v>58</v>
          </cell>
          <cell r="O106">
            <v>47</v>
          </cell>
        </row>
        <row r="107">
          <cell r="I107">
            <v>104</v>
          </cell>
          <cell r="J107">
            <v>2313</v>
          </cell>
          <cell r="K107">
            <v>1892</v>
          </cell>
          <cell r="L107">
            <v>75</v>
          </cell>
          <cell r="M107">
            <v>61</v>
          </cell>
          <cell r="N107">
            <v>76</v>
          </cell>
          <cell r="O107">
            <v>62</v>
          </cell>
        </row>
        <row r="108">
          <cell r="I108">
            <v>105</v>
          </cell>
          <cell r="J108">
            <v>3007</v>
          </cell>
          <cell r="K108">
            <v>2460</v>
          </cell>
          <cell r="L108">
            <v>98</v>
          </cell>
          <cell r="M108">
            <v>80</v>
          </cell>
          <cell r="N108">
            <v>99</v>
          </cell>
          <cell r="O108">
            <v>81</v>
          </cell>
        </row>
        <row r="109">
          <cell r="I109">
            <v>152</v>
          </cell>
          <cell r="J109">
            <v>1710</v>
          </cell>
          <cell r="K109">
            <v>1399</v>
          </cell>
          <cell r="L109">
            <v>55</v>
          </cell>
          <cell r="M109">
            <v>44</v>
          </cell>
          <cell r="N109">
            <v>56</v>
          </cell>
          <cell r="O109">
            <v>46</v>
          </cell>
        </row>
        <row r="110">
          <cell r="I110">
            <v>153</v>
          </cell>
          <cell r="J110">
            <v>2223</v>
          </cell>
          <cell r="K110">
            <v>1819</v>
          </cell>
          <cell r="L110">
            <v>72</v>
          </cell>
          <cell r="M110">
            <v>58</v>
          </cell>
          <cell r="N110">
            <v>73</v>
          </cell>
          <cell r="O110">
            <v>60</v>
          </cell>
        </row>
        <row r="111">
          <cell r="I111">
            <v>154</v>
          </cell>
          <cell r="J111">
            <v>2891</v>
          </cell>
          <cell r="K111">
            <v>2365</v>
          </cell>
          <cell r="L111">
            <v>94</v>
          </cell>
          <cell r="M111">
            <v>76</v>
          </cell>
          <cell r="N111">
            <v>95</v>
          </cell>
          <cell r="O111">
            <v>78</v>
          </cell>
        </row>
        <row r="112">
          <cell r="I112">
            <v>155</v>
          </cell>
          <cell r="J112">
            <v>3759</v>
          </cell>
          <cell r="K112">
            <v>3075</v>
          </cell>
          <cell r="L112">
            <v>123</v>
          </cell>
          <cell r="M112">
            <v>100</v>
          </cell>
          <cell r="N112">
            <v>124</v>
          </cell>
          <cell r="O112">
            <v>102</v>
          </cell>
        </row>
        <row r="113">
          <cell r="I113">
            <v>202</v>
          </cell>
          <cell r="J113">
            <v>2138</v>
          </cell>
          <cell r="K113">
            <v>1748</v>
          </cell>
          <cell r="L113">
            <v>69</v>
          </cell>
          <cell r="M113">
            <v>56</v>
          </cell>
          <cell r="N113">
            <v>70</v>
          </cell>
          <cell r="O113">
            <v>57</v>
          </cell>
        </row>
        <row r="114">
          <cell r="I114">
            <v>203</v>
          </cell>
          <cell r="J114">
            <v>2780</v>
          </cell>
          <cell r="K114">
            <v>2273</v>
          </cell>
          <cell r="L114">
            <v>90</v>
          </cell>
          <cell r="M114">
            <v>73</v>
          </cell>
          <cell r="N114">
            <v>92</v>
          </cell>
          <cell r="O114">
            <v>75</v>
          </cell>
        </row>
        <row r="115">
          <cell r="I115">
            <v>204</v>
          </cell>
          <cell r="J115">
            <v>3614</v>
          </cell>
          <cell r="K115">
            <v>2956</v>
          </cell>
          <cell r="L115">
            <v>118</v>
          </cell>
          <cell r="M115">
            <v>96</v>
          </cell>
          <cell r="N115">
            <v>120</v>
          </cell>
          <cell r="O115">
            <v>98</v>
          </cell>
        </row>
        <row r="116">
          <cell r="I116">
            <v>205</v>
          </cell>
          <cell r="J116">
            <v>4699</v>
          </cell>
          <cell r="K116">
            <v>3844</v>
          </cell>
          <cell r="L116">
            <v>154</v>
          </cell>
          <cell r="M116">
            <v>126</v>
          </cell>
          <cell r="N116">
            <v>156</v>
          </cell>
          <cell r="O116">
            <v>128</v>
          </cell>
        </row>
        <row r="117">
          <cell r="I117">
            <v>252</v>
          </cell>
          <cell r="J117">
            <v>2673</v>
          </cell>
          <cell r="K117">
            <v>2186</v>
          </cell>
          <cell r="L117">
            <v>86</v>
          </cell>
          <cell r="M117">
            <v>71</v>
          </cell>
          <cell r="N117">
            <v>88</v>
          </cell>
          <cell r="O117">
            <v>72</v>
          </cell>
        </row>
        <row r="118">
          <cell r="I118">
            <v>253</v>
          </cell>
          <cell r="J118">
            <v>3475</v>
          </cell>
          <cell r="K118">
            <v>2843</v>
          </cell>
          <cell r="L118">
            <v>113</v>
          </cell>
          <cell r="M118">
            <v>93</v>
          </cell>
          <cell r="N118">
            <v>115</v>
          </cell>
          <cell r="O118">
            <v>94</v>
          </cell>
        </row>
        <row r="119">
          <cell r="I119">
            <v>254</v>
          </cell>
          <cell r="J119">
            <v>4518</v>
          </cell>
          <cell r="K119">
            <v>3696</v>
          </cell>
          <cell r="L119">
            <v>148</v>
          </cell>
          <cell r="M119">
            <v>121</v>
          </cell>
          <cell r="N119">
            <v>150</v>
          </cell>
          <cell r="O119">
            <v>123</v>
          </cell>
        </row>
        <row r="120">
          <cell r="I120">
            <v>255</v>
          </cell>
          <cell r="J120">
            <v>5874</v>
          </cell>
          <cell r="K120">
            <v>4806</v>
          </cell>
          <cell r="L120">
            <v>193</v>
          </cell>
          <cell r="M120">
            <v>158</v>
          </cell>
          <cell r="N120">
            <v>196</v>
          </cell>
          <cell r="O120">
            <v>160</v>
          </cell>
        </row>
        <row r="121">
          <cell r="I121">
            <v>302</v>
          </cell>
          <cell r="J121">
            <v>3341</v>
          </cell>
          <cell r="K121">
            <v>2733</v>
          </cell>
          <cell r="L121">
            <v>110</v>
          </cell>
          <cell r="M121">
            <v>89</v>
          </cell>
          <cell r="N121">
            <v>110</v>
          </cell>
          <cell r="O121">
            <v>90</v>
          </cell>
        </row>
        <row r="122">
          <cell r="I122">
            <v>303</v>
          </cell>
          <cell r="J122">
            <v>4344</v>
          </cell>
          <cell r="K122">
            <v>3554</v>
          </cell>
          <cell r="L122">
            <v>143</v>
          </cell>
          <cell r="M122">
            <v>116</v>
          </cell>
          <cell r="N122">
            <v>144</v>
          </cell>
          <cell r="O122">
            <v>117</v>
          </cell>
        </row>
        <row r="123">
          <cell r="I123">
            <v>304</v>
          </cell>
          <cell r="J123">
            <v>5648</v>
          </cell>
          <cell r="K123">
            <v>4621</v>
          </cell>
          <cell r="L123">
            <v>186</v>
          </cell>
          <cell r="M123">
            <v>152</v>
          </cell>
          <cell r="N123">
            <v>188</v>
          </cell>
          <cell r="O123">
            <v>153</v>
          </cell>
        </row>
        <row r="124">
          <cell r="I124">
            <v>305</v>
          </cell>
          <cell r="J124">
            <v>7343</v>
          </cell>
          <cell r="K124">
            <v>6008</v>
          </cell>
          <cell r="L124">
            <v>242</v>
          </cell>
          <cell r="M124">
            <v>198</v>
          </cell>
          <cell r="N124">
            <v>245</v>
          </cell>
          <cell r="O124">
            <v>200</v>
          </cell>
        </row>
        <row r="125">
          <cell r="I125">
            <v>352</v>
          </cell>
          <cell r="J125">
            <v>4176</v>
          </cell>
          <cell r="K125">
            <v>3417</v>
          </cell>
          <cell r="L125">
            <v>137</v>
          </cell>
          <cell r="M125">
            <v>112</v>
          </cell>
          <cell r="N125">
            <v>139</v>
          </cell>
          <cell r="O125">
            <v>113</v>
          </cell>
        </row>
        <row r="126">
          <cell r="I126">
            <v>353</v>
          </cell>
          <cell r="J126">
            <v>5430</v>
          </cell>
          <cell r="K126">
            <v>4443</v>
          </cell>
          <cell r="L126">
            <v>179</v>
          </cell>
          <cell r="M126">
            <v>146</v>
          </cell>
          <cell r="N126">
            <v>181</v>
          </cell>
          <cell r="O126">
            <v>147</v>
          </cell>
        </row>
        <row r="127">
          <cell r="I127">
            <v>354</v>
          </cell>
          <cell r="J127">
            <v>7060</v>
          </cell>
          <cell r="K127">
            <v>5776</v>
          </cell>
          <cell r="L127">
            <v>233</v>
          </cell>
          <cell r="M127">
            <v>190</v>
          </cell>
          <cell r="N127">
            <v>236</v>
          </cell>
          <cell r="O127">
            <v>192</v>
          </cell>
        </row>
        <row r="128">
          <cell r="I128">
            <v>355</v>
          </cell>
          <cell r="J128">
            <v>9179</v>
          </cell>
          <cell r="K128">
            <v>7510</v>
          </cell>
          <cell r="L128">
            <v>303</v>
          </cell>
          <cell r="M128">
            <v>248</v>
          </cell>
          <cell r="N128">
            <v>307</v>
          </cell>
          <cell r="O128">
            <v>250</v>
          </cell>
        </row>
        <row r="129">
          <cell r="I129">
            <v>402</v>
          </cell>
          <cell r="J129">
            <v>5222</v>
          </cell>
          <cell r="K129">
            <v>4272</v>
          </cell>
          <cell r="L129">
            <v>171</v>
          </cell>
          <cell r="M129">
            <v>140</v>
          </cell>
          <cell r="N129">
            <v>173</v>
          </cell>
          <cell r="O129">
            <v>141</v>
          </cell>
        </row>
        <row r="130">
          <cell r="I130">
            <v>403</v>
          </cell>
          <cell r="J130">
            <v>6789</v>
          </cell>
          <cell r="K130">
            <v>5554</v>
          </cell>
          <cell r="L130">
            <v>223</v>
          </cell>
          <cell r="M130">
            <v>183</v>
          </cell>
          <cell r="N130">
            <v>226</v>
          </cell>
          <cell r="O130">
            <v>184</v>
          </cell>
        </row>
        <row r="131">
          <cell r="I131">
            <v>404</v>
          </cell>
          <cell r="J131">
            <v>8826</v>
          </cell>
          <cell r="K131">
            <v>7221</v>
          </cell>
          <cell r="L131">
            <v>291</v>
          </cell>
          <cell r="M131">
            <v>238</v>
          </cell>
          <cell r="N131">
            <v>295</v>
          </cell>
          <cell r="O131">
            <v>240</v>
          </cell>
        </row>
        <row r="132">
          <cell r="I132">
            <v>405</v>
          </cell>
          <cell r="J132">
            <v>11474</v>
          </cell>
          <cell r="K132">
            <v>9388</v>
          </cell>
          <cell r="L132">
            <v>379</v>
          </cell>
          <cell r="M132">
            <v>310</v>
          </cell>
          <cell r="N132">
            <v>384</v>
          </cell>
          <cell r="O132">
            <v>313</v>
          </cell>
        </row>
        <row r="133">
          <cell r="I133">
            <v>452</v>
          </cell>
          <cell r="J133">
            <v>6527</v>
          </cell>
          <cell r="K133">
            <v>5340</v>
          </cell>
          <cell r="L133">
            <v>215</v>
          </cell>
          <cell r="M133">
            <v>176</v>
          </cell>
          <cell r="N133">
            <v>217</v>
          </cell>
          <cell r="O133">
            <v>177</v>
          </cell>
        </row>
        <row r="134">
          <cell r="I134">
            <v>453</v>
          </cell>
          <cell r="J134">
            <v>8486</v>
          </cell>
          <cell r="K134">
            <v>6943</v>
          </cell>
          <cell r="L134">
            <v>280</v>
          </cell>
          <cell r="M134">
            <v>229</v>
          </cell>
          <cell r="N134">
            <v>283</v>
          </cell>
          <cell r="O134">
            <v>231</v>
          </cell>
        </row>
        <row r="135">
          <cell r="I135">
            <v>454</v>
          </cell>
          <cell r="J135">
            <v>11033</v>
          </cell>
          <cell r="K135">
            <v>9026</v>
          </cell>
          <cell r="L135">
            <v>364</v>
          </cell>
          <cell r="M135">
            <v>298</v>
          </cell>
          <cell r="N135">
            <v>369</v>
          </cell>
          <cell r="O135">
            <v>301</v>
          </cell>
        </row>
        <row r="136">
          <cell r="I136">
            <v>455</v>
          </cell>
          <cell r="J136">
            <v>14343</v>
          </cell>
          <cell r="K136">
            <v>11735</v>
          </cell>
          <cell r="L136">
            <v>474</v>
          </cell>
          <cell r="M136">
            <v>388</v>
          </cell>
          <cell r="N136">
            <v>480</v>
          </cell>
          <cell r="O136">
            <v>392</v>
          </cell>
        </row>
        <row r="137">
          <cell r="I137">
            <v>502</v>
          </cell>
          <cell r="J137">
            <v>8160</v>
          </cell>
          <cell r="K137">
            <v>6676</v>
          </cell>
          <cell r="L137">
            <v>269</v>
          </cell>
          <cell r="M137">
            <v>220</v>
          </cell>
          <cell r="N137">
            <v>272</v>
          </cell>
          <cell r="O137">
            <v>223</v>
          </cell>
        </row>
        <row r="138">
          <cell r="I138">
            <v>503</v>
          </cell>
          <cell r="J138">
            <v>10608</v>
          </cell>
          <cell r="K138">
            <v>8679</v>
          </cell>
          <cell r="L138">
            <v>350</v>
          </cell>
          <cell r="M138">
            <v>286</v>
          </cell>
          <cell r="N138">
            <v>354</v>
          </cell>
          <cell r="O138">
            <v>290</v>
          </cell>
        </row>
        <row r="139">
          <cell r="I139">
            <v>504</v>
          </cell>
          <cell r="J139">
            <v>13791</v>
          </cell>
          <cell r="K139">
            <v>11283</v>
          </cell>
          <cell r="L139">
            <v>456</v>
          </cell>
          <cell r="M139">
            <v>373</v>
          </cell>
          <cell r="N139">
            <v>461</v>
          </cell>
          <cell r="O139">
            <v>377</v>
          </cell>
        </row>
        <row r="140">
          <cell r="I140">
            <v>505</v>
          </cell>
          <cell r="J140">
            <v>17929</v>
          </cell>
          <cell r="K140">
            <v>14669</v>
          </cell>
          <cell r="L140">
            <v>593</v>
          </cell>
          <cell r="M140">
            <v>486</v>
          </cell>
          <cell r="N140">
            <v>600</v>
          </cell>
          <cell r="O140">
            <v>491</v>
          </cell>
        </row>
        <row r="141">
          <cell r="I141">
            <v>552</v>
          </cell>
          <cell r="J141">
            <v>10200</v>
          </cell>
          <cell r="K141">
            <v>8346</v>
          </cell>
          <cell r="L141">
            <v>336</v>
          </cell>
          <cell r="M141">
            <v>276</v>
          </cell>
          <cell r="N141">
            <v>340</v>
          </cell>
          <cell r="O141">
            <v>279</v>
          </cell>
        </row>
        <row r="142">
          <cell r="I142">
            <v>553</v>
          </cell>
          <cell r="J142">
            <v>13261</v>
          </cell>
          <cell r="K142">
            <v>10850</v>
          </cell>
          <cell r="L142">
            <v>438</v>
          </cell>
          <cell r="M142">
            <v>359</v>
          </cell>
          <cell r="N142">
            <v>443</v>
          </cell>
          <cell r="O142">
            <v>363</v>
          </cell>
        </row>
        <row r="143">
          <cell r="I143">
            <v>554</v>
          </cell>
          <cell r="J143">
            <v>17240</v>
          </cell>
          <cell r="K143">
            <v>14105</v>
          </cell>
          <cell r="L143">
            <v>570</v>
          </cell>
          <cell r="M143">
            <v>467</v>
          </cell>
          <cell r="N143">
            <v>577</v>
          </cell>
          <cell r="O143">
            <v>472</v>
          </cell>
        </row>
        <row r="144">
          <cell r="I144">
            <v>555</v>
          </cell>
          <cell r="J144">
            <v>22412</v>
          </cell>
          <cell r="K144">
            <v>18337</v>
          </cell>
          <cell r="L144">
            <v>742</v>
          </cell>
          <cell r="M144">
            <v>608</v>
          </cell>
          <cell r="N144">
            <v>751</v>
          </cell>
          <cell r="O144">
            <v>614</v>
          </cell>
        </row>
        <row r="145">
          <cell r="I145">
            <v>602</v>
          </cell>
          <cell r="J145">
            <v>12750</v>
          </cell>
          <cell r="K145">
            <v>10433</v>
          </cell>
          <cell r="L145">
            <v>421</v>
          </cell>
          <cell r="M145">
            <v>345</v>
          </cell>
          <cell r="N145">
            <v>426</v>
          </cell>
          <cell r="O145">
            <v>348</v>
          </cell>
        </row>
        <row r="146">
          <cell r="I146">
            <v>603</v>
          </cell>
          <cell r="J146">
            <v>16576</v>
          </cell>
          <cell r="K146">
            <v>13563</v>
          </cell>
          <cell r="L146">
            <v>548</v>
          </cell>
          <cell r="M146">
            <v>449</v>
          </cell>
          <cell r="N146">
            <v>555</v>
          </cell>
          <cell r="O146">
            <v>453</v>
          </cell>
        </row>
        <row r="147">
          <cell r="I147">
            <v>604</v>
          </cell>
          <cell r="J147">
            <v>21550</v>
          </cell>
          <cell r="K147">
            <v>17632</v>
          </cell>
          <cell r="L147">
            <v>713</v>
          </cell>
          <cell r="M147">
            <v>584</v>
          </cell>
          <cell r="N147">
            <v>722</v>
          </cell>
          <cell r="O147">
            <v>590</v>
          </cell>
        </row>
        <row r="148">
          <cell r="I148">
            <v>605</v>
          </cell>
          <cell r="J148">
            <v>28016</v>
          </cell>
          <cell r="K148">
            <v>22922</v>
          </cell>
          <cell r="L148">
            <v>928</v>
          </cell>
          <cell r="M148">
            <v>760</v>
          </cell>
          <cell r="N148">
            <v>939</v>
          </cell>
          <cell r="O148">
            <v>768</v>
          </cell>
        </row>
        <row r="149">
          <cell r="I149">
            <v>652</v>
          </cell>
          <cell r="J149">
            <v>15939</v>
          </cell>
          <cell r="K149">
            <v>13040</v>
          </cell>
          <cell r="L149">
            <v>527</v>
          </cell>
          <cell r="M149">
            <v>431</v>
          </cell>
          <cell r="N149">
            <v>533</v>
          </cell>
          <cell r="O149">
            <v>436</v>
          </cell>
        </row>
        <row r="150">
          <cell r="I150">
            <v>653</v>
          </cell>
          <cell r="J150">
            <v>20721</v>
          </cell>
          <cell r="K150">
            <v>16953</v>
          </cell>
          <cell r="L150">
            <v>686</v>
          </cell>
          <cell r="M150">
            <v>561</v>
          </cell>
          <cell r="N150">
            <v>694</v>
          </cell>
          <cell r="O150">
            <v>568</v>
          </cell>
        </row>
        <row r="151">
          <cell r="I151">
            <v>654</v>
          </cell>
          <cell r="J151">
            <v>26938</v>
          </cell>
          <cell r="K151">
            <v>22040</v>
          </cell>
          <cell r="L151">
            <v>893</v>
          </cell>
          <cell r="M151">
            <v>730</v>
          </cell>
          <cell r="N151">
            <v>903</v>
          </cell>
          <cell r="O151">
            <v>739</v>
          </cell>
        </row>
        <row r="152">
          <cell r="I152">
            <v>655</v>
          </cell>
          <cell r="J152">
            <v>35020</v>
          </cell>
          <cell r="K152">
            <v>28653</v>
          </cell>
          <cell r="L152">
            <v>1161</v>
          </cell>
          <cell r="M152">
            <v>950</v>
          </cell>
          <cell r="N152">
            <v>1174</v>
          </cell>
          <cell r="O152">
            <v>961</v>
          </cell>
        </row>
        <row r="153">
          <cell r="I153">
            <v>702</v>
          </cell>
          <cell r="J153">
            <v>19924</v>
          </cell>
          <cell r="K153">
            <v>16302</v>
          </cell>
          <cell r="L153">
            <v>660</v>
          </cell>
          <cell r="M153">
            <v>540</v>
          </cell>
          <cell r="N153">
            <v>667</v>
          </cell>
          <cell r="O153">
            <v>546</v>
          </cell>
        </row>
        <row r="154">
          <cell r="I154">
            <v>703</v>
          </cell>
          <cell r="J154">
            <v>25902</v>
          </cell>
          <cell r="K154">
            <v>21193</v>
          </cell>
          <cell r="L154">
            <v>858</v>
          </cell>
          <cell r="M154">
            <v>702</v>
          </cell>
          <cell r="N154">
            <v>868</v>
          </cell>
          <cell r="O154">
            <v>710</v>
          </cell>
        </row>
        <row r="155">
          <cell r="I155">
            <v>704</v>
          </cell>
          <cell r="J155">
            <v>33673</v>
          </cell>
          <cell r="K155">
            <v>27551</v>
          </cell>
          <cell r="L155">
            <v>1116</v>
          </cell>
          <cell r="M155">
            <v>913</v>
          </cell>
          <cell r="N155">
            <v>1129</v>
          </cell>
          <cell r="O155">
            <v>924</v>
          </cell>
        </row>
        <row r="156">
          <cell r="I156">
            <v>705</v>
          </cell>
          <cell r="J156">
            <v>43776</v>
          </cell>
          <cell r="K156">
            <v>35817</v>
          </cell>
          <cell r="L156">
            <v>1452</v>
          </cell>
          <cell r="M156">
            <v>1188</v>
          </cell>
          <cell r="N156">
            <v>1468</v>
          </cell>
          <cell r="O156">
            <v>1202</v>
          </cell>
        </row>
        <row r="157">
          <cell r="I157">
            <v>752</v>
          </cell>
          <cell r="J157">
            <v>24906</v>
          </cell>
          <cell r="K157">
            <v>20378</v>
          </cell>
          <cell r="L157">
            <v>825</v>
          </cell>
          <cell r="M157">
            <v>676</v>
          </cell>
          <cell r="N157">
            <v>835</v>
          </cell>
          <cell r="O157">
            <v>683</v>
          </cell>
        </row>
        <row r="158">
          <cell r="I158">
            <v>753</v>
          </cell>
          <cell r="J158">
            <v>32378</v>
          </cell>
          <cell r="K158">
            <v>26492</v>
          </cell>
          <cell r="L158">
            <v>1073</v>
          </cell>
          <cell r="M158">
            <v>879</v>
          </cell>
          <cell r="N158">
            <v>1086</v>
          </cell>
          <cell r="O158">
            <v>889</v>
          </cell>
        </row>
        <row r="159">
          <cell r="I159">
            <v>754</v>
          </cell>
          <cell r="J159">
            <v>42092</v>
          </cell>
          <cell r="K159">
            <v>34440</v>
          </cell>
          <cell r="L159">
            <v>1396</v>
          </cell>
          <cell r="M159">
            <v>1143</v>
          </cell>
          <cell r="N159">
            <v>1412</v>
          </cell>
          <cell r="O159">
            <v>1156</v>
          </cell>
        </row>
        <row r="160">
          <cell r="I160">
            <v>755</v>
          </cell>
          <cell r="J160">
            <v>54720</v>
          </cell>
          <cell r="K160">
            <v>44772</v>
          </cell>
          <cell r="L160">
            <v>1816</v>
          </cell>
          <cell r="M160">
            <v>1486</v>
          </cell>
          <cell r="N160">
            <v>1836</v>
          </cell>
          <cell r="O160">
            <v>1503</v>
          </cell>
        </row>
        <row r="161">
          <cell r="I161">
            <v>802</v>
          </cell>
          <cell r="J161">
            <v>31133</v>
          </cell>
          <cell r="K161">
            <v>25473</v>
          </cell>
          <cell r="L161">
            <v>1033</v>
          </cell>
          <cell r="M161">
            <v>845</v>
          </cell>
          <cell r="N161">
            <v>1044</v>
          </cell>
          <cell r="O161">
            <v>854</v>
          </cell>
        </row>
        <row r="162">
          <cell r="I162">
            <v>803</v>
          </cell>
          <cell r="J162">
            <v>40473</v>
          </cell>
          <cell r="K162">
            <v>33115</v>
          </cell>
          <cell r="L162">
            <v>1343</v>
          </cell>
          <cell r="M162">
            <v>1099</v>
          </cell>
          <cell r="N162">
            <v>1358</v>
          </cell>
          <cell r="O162">
            <v>1111</v>
          </cell>
        </row>
        <row r="163">
          <cell r="I163">
            <v>804</v>
          </cell>
          <cell r="J163">
            <v>52616</v>
          </cell>
          <cell r="K163">
            <v>43050</v>
          </cell>
          <cell r="L163">
            <v>1746</v>
          </cell>
          <cell r="M163">
            <v>1429</v>
          </cell>
          <cell r="N163">
            <v>1766</v>
          </cell>
          <cell r="O163">
            <v>1445</v>
          </cell>
        </row>
        <row r="164">
          <cell r="I164">
            <v>805</v>
          </cell>
          <cell r="J164">
            <v>68401</v>
          </cell>
          <cell r="K164">
            <v>55965</v>
          </cell>
          <cell r="L164">
            <v>2271</v>
          </cell>
          <cell r="M164">
            <v>1858</v>
          </cell>
          <cell r="N164">
            <v>2296</v>
          </cell>
          <cell r="O164">
            <v>1879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0"/>
  <sheetViews>
    <sheetView tabSelected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A3" sqref="A3:Q290"/>
    </sheetView>
  </sheetViews>
  <sheetFormatPr defaultColWidth="11" defaultRowHeight="14.25" x14ac:dyDescent="0.15"/>
  <cols>
    <col min="2" max="2" width="11" style="7"/>
    <col min="3" max="3" width="38.125" customWidth="1"/>
    <col min="5" max="5" width="13.5" bestFit="1" customWidth="1"/>
    <col min="6" max="6" width="13.5" customWidth="1"/>
    <col min="7" max="11" width="12.5" bestFit="1" customWidth="1"/>
    <col min="12" max="12" width="15.5" bestFit="1" customWidth="1"/>
    <col min="13" max="14" width="20.5" bestFit="1" customWidth="1"/>
    <col min="15" max="15" width="15.5" bestFit="1" customWidth="1"/>
    <col min="16" max="17" width="20.5" bestFit="1" customWidth="1"/>
    <col min="19" max="19" width="11" style="7"/>
  </cols>
  <sheetData>
    <row r="1" spans="1:19" x14ac:dyDescent="0.15">
      <c r="A1" t="s">
        <v>174</v>
      </c>
      <c r="B1" s="7" t="s">
        <v>175</v>
      </c>
      <c r="C1" t="s">
        <v>175</v>
      </c>
      <c r="D1" t="s">
        <v>174</v>
      </c>
      <c r="E1" t="s">
        <v>174</v>
      </c>
      <c r="F1" t="s">
        <v>174</v>
      </c>
      <c r="G1" t="s">
        <v>174</v>
      </c>
      <c r="H1" t="s">
        <v>174</v>
      </c>
      <c r="I1" t="s">
        <v>174</v>
      </c>
      <c r="J1" t="s">
        <v>174</v>
      </c>
      <c r="K1" t="s">
        <v>174</v>
      </c>
      <c r="L1" t="s">
        <v>174</v>
      </c>
      <c r="M1" t="s">
        <v>174</v>
      </c>
      <c r="N1" t="s">
        <v>174</v>
      </c>
      <c r="O1" t="s">
        <v>174</v>
      </c>
      <c r="P1" t="s">
        <v>174</v>
      </c>
      <c r="Q1" t="s">
        <v>174</v>
      </c>
      <c r="R1" t="s">
        <v>174</v>
      </c>
      <c r="S1" s="7" t="s">
        <v>203</v>
      </c>
    </row>
    <row r="2" spans="1:19" x14ac:dyDescent="0.15">
      <c r="A2" t="s">
        <v>176</v>
      </c>
      <c r="B2" s="7" t="s">
        <v>177</v>
      </c>
      <c r="C2" t="s">
        <v>178</v>
      </c>
      <c r="D2" t="s">
        <v>179</v>
      </c>
      <c r="E2" t="s">
        <v>180</v>
      </c>
      <c r="F2" t="s">
        <v>181</v>
      </c>
      <c r="G2" t="s">
        <v>182</v>
      </c>
      <c r="H2" t="s">
        <v>7</v>
      </c>
      <c r="I2" t="s">
        <v>8</v>
      </c>
      <c r="J2" t="s">
        <v>9</v>
      </c>
      <c r="K2" t="s">
        <v>10</v>
      </c>
      <c r="L2" t="s">
        <v>183</v>
      </c>
      <c r="M2" t="s">
        <v>184</v>
      </c>
      <c r="N2" t="s">
        <v>185</v>
      </c>
      <c r="O2" t="s">
        <v>186</v>
      </c>
      <c r="P2" t="s">
        <v>187</v>
      </c>
      <c r="Q2" t="s">
        <v>188</v>
      </c>
      <c r="R2" t="s">
        <v>99</v>
      </c>
      <c r="S2" s="7" t="s">
        <v>204</v>
      </c>
    </row>
    <row r="3" spans="1:19" x14ac:dyDescent="0.15">
      <c r="A3">
        <v>2021</v>
      </c>
      <c r="B3" s="7" t="s">
        <v>27</v>
      </c>
      <c r="C3" t="s">
        <v>103</v>
      </c>
      <c r="D3">
        <v>2</v>
      </c>
      <c r="E3">
        <v>1</v>
      </c>
      <c r="F3">
        <v>20</v>
      </c>
      <c r="G3">
        <v>202</v>
      </c>
      <c r="H3" t="s">
        <v>189</v>
      </c>
      <c r="L3">
        <v>1</v>
      </c>
      <c r="M3">
        <v>1817</v>
      </c>
      <c r="N3">
        <v>2138</v>
      </c>
      <c r="O3">
        <v>1</v>
      </c>
      <c r="P3">
        <v>240</v>
      </c>
      <c r="Q3">
        <v>160</v>
      </c>
      <c r="R3">
        <v>1</v>
      </c>
      <c r="S3" s="7" t="s">
        <v>205</v>
      </c>
    </row>
    <row r="4" spans="1:19" x14ac:dyDescent="0.15">
      <c r="A4">
        <v>2022</v>
      </c>
      <c r="B4" s="7" t="s">
        <v>87</v>
      </c>
      <c r="C4" t="s">
        <v>116</v>
      </c>
      <c r="D4">
        <v>2</v>
      </c>
      <c r="E4">
        <v>2</v>
      </c>
      <c r="F4">
        <v>20</v>
      </c>
      <c r="G4">
        <v>202</v>
      </c>
      <c r="H4" t="s">
        <v>189</v>
      </c>
      <c r="L4">
        <v>1</v>
      </c>
      <c r="M4">
        <v>1485</v>
      </c>
      <c r="N4">
        <v>1748</v>
      </c>
      <c r="O4">
        <v>1</v>
      </c>
      <c r="P4">
        <v>240</v>
      </c>
      <c r="Q4">
        <v>160</v>
      </c>
      <c r="R4">
        <v>1</v>
      </c>
      <c r="S4" s="7" t="s">
        <v>206</v>
      </c>
    </row>
    <row r="5" spans="1:19" ht="15" x14ac:dyDescent="0.15">
      <c r="A5">
        <v>2031</v>
      </c>
      <c r="B5" s="7" t="s">
        <v>27</v>
      </c>
      <c r="C5" t="s">
        <v>103</v>
      </c>
      <c r="D5">
        <v>3</v>
      </c>
      <c r="E5">
        <v>1</v>
      </c>
      <c r="F5">
        <v>20</v>
      </c>
      <c r="G5">
        <v>203</v>
      </c>
      <c r="H5">
        <v>201</v>
      </c>
      <c r="L5">
        <v>1</v>
      </c>
      <c r="M5">
        <v>2363</v>
      </c>
      <c r="N5">
        <v>2780</v>
      </c>
      <c r="O5">
        <v>2</v>
      </c>
      <c r="P5">
        <v>340</v>
      </c>
      <c r="Q5">
        <v>240</v>
      </c>
      <c r="R5">
        <v>1</v>
      </c>
      <c r="S5" s="8" t="s">
        <v>207</v>
      </c>
    </row>
    <row r="6" spans="1:19" x14ac:dyDescent="0.15">
      <c r="A6">
        <v>2032</v>
      </c>
      <c r="B6" s="7" t="s">
        <v>87</v>
      </c>
      <c r="C6" t="s">
        <v>116</v>
      </c>
      <c r="D6">
        <v>3</v>
      </c>
      <c r="E6">
        <v>2</v>
      </c>
      <c r="F6">
        <v>20</v>
      </c>
      <c r="G6">
        <v>203</v>
      </c>
      <c r="H6">
        <v>201</v>
      </c>
      <c r="L6">
        <v>1</v>
      </c>
      <c r="M6">
        <v>1932</v>
      </c>
      <c r="N6">
        <v>2273</v>
      </c>
      <c r="O6">
        <v>2</v>
      </c>
      <c r="P6">
        <v>340</v>
      </c>
      <c r="Q6">
        <v>240</v>
      </c>
      <c r="R6">
        <v>1</v>
      </c>
      <c r="S6" s="7" t="s">
        <v>206</v>
      </c>
    </row>
    <row r="7" spans="1:19" ht="15" x14ac:dyDescent="0.15">
      <c r="A7">
        <v>2041</v>
      </c>
      <c r="B7" s="7" t="s">
        <v>27</v>
      </c>
      <c r="C7" t="s">
        <v>103</v>
      </c>
      <c r="D7">
        <v>4</v>
      </c>
      <c r="E7">
        <v>1</v>
      </c>
      <c r="F7">
        <v>20</v>
      </c>
      <c r="G7">
        <v>204</v>
      </c>
      <c r="H7">
        <v>202</v>
      </c>
      <c r="L7">
        <v>1</v>
      </c>
      <c r="M7">
        <v>3071</v>
      </c>
      <c r="N7">
        <v>3614</v>
      </c>
      <c r="O7">
        <v>3</v>
      </c>
      <c r="P7">
        <v>440</v>
      </c>
      <c r="Q7">
        <v>320</v>
      </c>
      <c r="R7">
        <v>1</v>
      </c>
      <c r="S7" s="8" t="s">
        <v>207</v>
      </c>
    </row>
    <row r="8" spans="1:19" x14ac:dyDescent="0.15">
      <c r="A8">
        <v>2042</v>
      </c>
      <c r="B8" s="7" t="s">
        <v>87</v>
      </c>
      <c r="C8" t="s">
        <v>116</v>
      </c>
      <c r="D8">
        <v>4</v>
      </c>
      <c r="E8">
        <v>2</v>
      </c>
      <c r="F8">
        <v>20</v>
      </c>
      <c r="G8">
        <v>204</v>
      </c>
      <c r="H8">
        <v>202</v>
      </c>
      <c r="L8">
        <v>1</v>
      </c>
      <c r="M8">
        <v>2512</v>
      </c>
      <c r="N8">
        <v>2956</v>
      </c>
      <c r="O8">
        <v>3</v>
      </c>
      <c r="P8">
        <v>440</v>
      </c>
      <c r="Q8">
        <v>320</v>
      </c>
      <c r="R8">
        <v>1</v>
      </c>
      <c r="S8" s="7" t="s">
        <v>206</v>
      </c>
    </row>
    <row r="9" spans="1:19" ht="15" x14ac:dyDescent="0.15">
      <c r="A9">
        <v>2051</v>
      </c>
      <c r="B9" s="7" t="s">
        <v>27</v>
      </c>
      <c r="C9" t="s">
        <v>103</v>
      </c>
      <c r="D9">
        <v>5</v>
      </c>
      <c r="E9">
        <v>1</v>
      </c>
      <c r="F9">
        <v>20</v>
      </c>
      <c r="G9">
        <v>205</v>
      </c>
      <c r="H9">
        <v>203</v>
      </c>
      <c r="L9">
        <v>1</v>
      </c>
      <c r="M9">
        <v>3994</v>
      </c>
      <c r="N9">
        <v>4699</v>
      </c>
      <c r="O9">
        <v>4</v>
      </c>
      <c r="P9">
        <v>540</v>
      </c>
      <c r="Q9">
        <v>400</v>
      </c>
      <c r="R9">
        <v>1</v>
      </c>
      <c r="S9" s="8" t="s">
        <v>207</v>
      </c>
    </row>
    <row r="10" spans="1:19" x14ac:dyDescent="0.15">
      <c r="A10">
        <v>2052</v>
      </c>
      <c r="B10" s="7" t="s">
        <v>87</v>
      </c>
      <c r="C10" t="s">
        <v>116</v>
      </c>
      <c r="D10">
        <v>5</v>
      </c>
      <c r="E10">
        <v>2</v>
      </c>
      <c r="F10">
        <v>20</v>
      </c>
      <c r="G10">
        <v>205</v>
      </c>
      <c r="H10">
        <v>203</v>
      </c>
      <c r="L10">
        <v>1</v>
      </c>
      <c r="M10">
        <v>3267</v>
      </c>
      <c r="N10">
        <v>3844</v>
      </c>
      <c r="O10">
        <v>4</v>
      </c>
      <c r="P10">
        <v>540</v>
      </c>
      <c r="Q10">
        <v>400</v>
      </c>
      <c r="R10">
        <v>1</v>
      </c>
      <c r="S10" s="7" t="s">
        <v>206</v>
      </c>
    </row>
    <row r="11" spans="1:19" x14ac:dyDescent="0.15">
      <c r="A11">
        <v>2521</v>
      </c>
      <c r="B11" s="7" t="s">
        <v>28</v>
      </c>
      <c r="C11" t="s">
        <v>104</v>
      </c>
      <c r="D11">
        <v>2</v>
      </c>
      <c r="E11">
        <v>1</v>
      </c>
      <c r="F11">
        <v>25</v>
      </c>
      <c r="G11">
        <v>252</v>
      </c>
      <c r="H11" t="s">
        <v>189</v>
      </c>
      <c r="L11">
        <v>1</v>
      </c>
      <c r="M11">
        <v>2272</v>
      </c>
      <c r="N11">
        <v>2673</v>
      </c>
      <c r="O11">
        <v>1</v>
      </c>
      <c r="P11">
        <v>262</v>
      </c>
      <c r="Q11">
        <v>312</v>
      </c>
      <c r="R11">
        <v>1</v>
      </c>
      <c r="S11" s="7" t="s">
        <v>208</v>
      </c>
    </row>
    <row r="12" spans="1:19" x14ac:dyDescent="0.15">
      <c r="A12">
        <v>2522</v>
      </c>
      <c r="B12" s="7" t="s">
        <v>88</v>
      </c>
      <c r="C12" t="s">
        <v>116</v>
      </c>
      <c r="D12">
        <v>2</v>
      </c>
      <c r="E12">
        <v>2</v>
      </c>
      <c r="F12">
        <v>25</v>
      </c>
      <c r="G12">
        <v>252</v>
      </c>
      <c r="H12" t="s">
        <v>189</v>
      </c>
      <c r="L12">
        <v>1</v>
      </c>
      <c r="M12">
        <v>1858</v>
      </c>
      <c r="N12">
        <v>2186</v>
      </c>
      <c r="O12">
        <v>1</v>
      </c>
      <c r="P12">
        <v>262</v>
      </c>
      <c r="Q12">
        <v>312</v>
      </c>
      <c r="R12">
        <v>1</v>
      </c>
      <c r="S12" s="7" t="s">
        <v>209</v>
      </c>
    </row>
    <row r="13" spans="1:19" x14ac:dyDescent="0.15">
      <c r="A13">
        <v>2523</v>
      </c>
      <c r="B13" s="7" t="s">
        <v>29</v>
      </c>
      <c r="C13" t="s">
        <v>128</v>
      </c>
      <c r="D13">
        <v>2</v>
      </c>
      <c r="E13">
        <v>3</v>
      </c>
      <c r="F13">
        <v>25</v>
      </c>
      <c r="G13">
        <v>252</v>
      </c>
      <c r="H13" t="s">
        <v>189</v>
      </c>
      <c r="L13">
        <v>23</v>
      </c>
      <c r="M13">
        <v>73</v>
      </c>
      <c r="N13">
        <v>86</v>
      </c>
      <c r="O13">
        <v>1</v>
      </c>
      <c r="P13">
        <v>262</v>
      </c>
      <c r="Q13">
        <v>312</v>
      </c>
      <c r="R13">
        <v>1</v>
      </c>
      <c r="S13" s="7" t="s">
        <v>210</v>
      </c>
    </row>
    <row r="14" spans="1:19" x14ac:dyDescent="0.15">
      <c r="A14">
        <v>2524</v>
      </c>
      <c r="B14" s="7" t="s">
        <v>30</v>
      </c>
      <c r="C14" t="s">
        <v>140</v>
      </c>
      <c r="D14">
        <v>2</v>
      </c>
      <c r="E14">
        <v>4</v>
      </c>
      <c r="F14">
        <v>25</v>
      </c>
      <c r="G14">
        <v>252</v>
      </c>
      <c r="H14" t="s">
        <v>189</v>
      </c>
      <c r="L14">
        <v>23</v>
      </c>
      <c r="M14">
        <v>60</v>
      </c>
      <c r="N14">
        <v>71</v>
      </c>
      <c r="O14">
        <v>1</v>
      </c>
      <c r="P14">
        <v>262</v>
      </c>
      <c r="Q14">
        <v>312</v>
      </c>
      <c r="R14">
        <v>1</v>
      </c>
      <c r="S14" s="7" t="s">
        <v>211</v>
      </c>
    </row>
    <row r="15" spans="1:19" x14ac:dyDescent="0.15">
      <c r="A15">
        <v>2531</v>
      </c>
      <c r="B15" s="7" t="s">
        <v>28</v>
      </c>
      <c r="C15" t="s">
        <v>104</v>
      </c>
      <c r="D15">
        <v>3</v>
      </c>
      <c r="E15">
        <v>1</v>
      </c>
      <c r="F15">
        <v>25</v>
      </c>
      <c r="G15">
        <v>253</v>
      </c>
      <c r="H15">
        <v>251</v>
      </c>
      <c r="L15">
        <v>1</v>
      </c>
      <c r="M15">
        <v>2953</v>
      </c>
      <c r="N15">
        <v>3475</v>
      </c>
      <c r="O15">
        <v>2</v>
      </c>
      <c r="P15">
        <v>362</v>
      </c>
      <c r="Q15">
        <v>468</v>
      </c>
      <c r="R15">
        <v>1</v>
      </c>
      <c r="S15" s="7" t="s">
        <v>208</v>
      </c>
    </row>
    <row r="16" spans="1:19" x14ac:dyDescent="0.15">
      <c r="A16">
        <v>2532</v>
      </c>
      <c r="B16" s="7" t="s">
        <v>88</v>
      </c>
      <c r="C16" t="s">
        <v>116</v>
      </c>
      <c r="D16">
        <v>3</v>
      </c>
      <c r="E16">
        <v>2</v>
      </c>
      <c r="F16">
        <v>25</v>
      </c>
      <c r="G16">
        <v>253</v>
      </c>
      <c r="H16">
        <v>251</v>
      </c>
      <c r="L16">
        <v>1</v>
      </c>
      <c r="M16">
        <v>2416</v>
      </c>
      <c r="N16">
        <v>2843</v>
      </c>
      <c r="O16">
        <v>2</v>
      </c>
      <c r="P16">
        <v>362</v>
      </c>
      <c r="Q16">
        <v>468</v>
      </c>
      <c r="R16">
        <v>1</v>
      </c>
      <c r="S16" s="7" t="s">
        <v>209</v>
      </c>
    </row>
    <row r="17" spans="1:19" x14ac:dyDescent="0.15">
      <c r="A17">
        <v>2533</v>
      </c>
      <c r="B17" s="7" t="s">
        <v>29</v>
      </c>
      <c r="C17" t="s">
        <v>128</v>
      </c>
      <c r="D17">
        <v>3</v>
      </c>
      <c r="E17">
        <v>3</v>
      </c>
      <c r="F17">
        <v>25</v>
      </c>
      <c r="G17">
        <v>253</v>
      </c>
      <c r="H17">
        <v>251</v>
      </c>
      <c r="L17">
        <v>23</v>
      </c>
      <c r="M17">
        <v>96</v>
      </c>
      <c r="N17">
        <v>113</v>
      </c>
      <c r="O17">
        <v>2</v>
      </c>
      <c r="P17">
        <v>362</v>
      </c>
      <c r="Q17">
        <v>468</v>
      </c>
      <c r="R17">
        <v>1</v>
      </c>
      <c r="S17" s="7" t="s">
        <v>210</v>
      </c>
    </row>
    <row r="18" spans="1:19" x14ac:dyDescent="0.15">
      <c r="A18">
        <v>2534</v>
      </c>
      <c r="B18" s="7" t="s">
        <v>30</v>
      </c>
      <c r="C18" t="s">
        <v>140</v>
      </c>
      <c r="D18">
        <v>3</v>
      </c>
      <c r="E18">
        <v>4</v>
      </c>
      <c r="F18">
        <v>25</v>
      </c>
      <c r="G18">
        <v>253</v>
      </c>
      <c r="H18">
        <v>251</v>
      </c>
      <c r="L18">
        <v>23</v>
      </c>
      <c r="M18">
        <v>79</v>
      </c>
      <c r="N18">
        <v>93</v>
      </c>
      <c r="O18">
        <v>2</v>
      </c>
      <c r="P18">
        <v>362</v>
      </c>
      <c r="Q18">
        <v>468</v>
      </c>
      <c r="R18">
        <v>1</v>
      </c>
      <c r="S18" s="7" t="s">
        <v>211</v>
      </c>
    </row>
    <row r="19" spans="1:19" x14ac:dyDescent="0.15">
      <c r="A19">
        <v>2541</v>
      </c>
      <c r="B19" s="7" t="s">
        <v>28</v>
      </c>
      <c r="C19" t="s">
        <v>104</v>
      </c>
      <c r="D19">
        <v>4</v>
      </c>
      <c r="E19">
        <v>1</v>
      </c>
      <c r="F19">
        <v>25</v>
      </c>
      <c r="G19">
        <v>254</v>
      </c>
      <c r="H19">
        <v>252</v>
      </c>
      <c r="L19">
        <v>1</v>
      </c>
      <c r="M19">
        <v>3840</v>
      </c>
      <c r="N19">
        <v>4518</v>
      </c>
      <c r="O19">
        <v>3</v>
      </c>
      <c r="P19">
        <v>462</v>
      </c>
      <c r="Q19">
        <v>625</v>
      </c>
      <c r="R19">
        <v>1</v>
      </c>
      <c r="S19" s="7" t="s">
        <v>208</v>
      </c>
    </row>
    <row r="20" spans="1:19" x14ac:dyDescent="0.15">
      <c r="A20">
        <v>2542</v>
      </c>
      <c r="B20" s="7" t="s">
        <v>88</v>
      </c>
      <c r="C20" t="s">
        <v>116</v>
      </c>
      <c r="D20">
        <v>4</v>
      </c>
      <c r="E20">
        <v>2</v>
      </c>
      <c r="F20">
        <v>25</v>
      </c>
      <c r="G20">
        <v>254</v>
      </c>
      <c r="H20">
        <v>252</v>
      </c>
      <c r="L20">
        <v>1</v>
      </c>
      <c r="M20">
        <v>3141</v>
      </c>
      <c r="N20">
        <v>3696</v>
      </c>
      <c r="O20">
        <v>3</v>
      </c>
      <c r="P20">
        <v>462</v>
      </c>
      <c r="Q20">
        <v>625</v>
      </c>
      <c r="R20">
        <v>1</v>
      </c>
      <c r="S20" s="7" t="s">
        <v>209</v>
      </c>
    </row>
    <row r="21" spans="1:19" x14ac:dyDescent="0.15">
      <c r="A21">
        <v>2543</v>
      </c>
      <c r="B21" s="7" t="s">
        <v>29</v>
      </c>
      <c r="C21" t="s">
        <v>128</v>
      </c>
      <c r="D21">
        <v>4</v>
      </c>
      <c r="E21">
        <v>3</v>
      </c>
      <c r="F21">
        <v>25</v>
      </c>
      <c r="G21">
        <v>254</v>
      </c>
      <c r="H21">
        <v>252</v>
      </c>
      <c r="L21">
        <v>23</v>
      </c>
      <c r="M21">
        <v>125</v>
      </c>
      <c r="N21">
        <v>148</v>
      </c>
      <c r="O21">
        <v>3</v>
      </c>
      <c r="P21">
        <v>462</v>
      </c>
      <c r="Q21">
        <v>625</v>
      </c>
      <c r="R21">
        <v>1</v>
      </c>
      <c r="S21" s="7" t="s">
        <v>210</v>
      </c>
    </row>
    <row r="22" spans="1:19" x14ac:dyDescent="0.15">
      <c r="A22">
        <v>2544</v>
      </c>
      <c r="B22" s="7" t="s">
        <v>30</v>
      </c>
      <c r="C22" t="s">
        <v>140</v>
      </c>
      <c r="D22">
        <v>4</v>
      </c>
      <c r="E22">
        <v>4</v>
      </c>
      <c r="F22">
        <v>25</v>
      </c>
      <c r="G22">
        <v>254</v>
      </c>
      <c r="H22">
        <v>252</v>
      </c>
      <c r="L22">
        <v>23</v>
      </c>
      <c r="M22">
        <v>102</v>
      </c>
      <c r="N22">
        <v>121</v>
      </c>
      <c r="O22">
        <v>3</v>
      </c>
      <c r="P22">
        <v>462</v>
      </c>
      <c r="Q22">
        <v>625</v>
      </c>
      <c r="R22">
        <v>1</v>
      </c>
      <c r="S22" s="7" t="s">
        <v>211</v>
      </c>
    </row>
    <row r="23" spans="1:19" x14ac:dyDescent="0.15">
      <c r="A23">
        <v>2551</v>
      </c>
      <c r="B23" s="7" t="s">
        <v>28</v>
      </c>
      <c r="C23" t="s">
        <v>104</v>
      </c>
      <c r="D23">
        <v>5</v>
      </c>
      <c r="E23">
        <v>1</v>
      </c>
      <c r="F23">
        <v>25</v>
      </c>
      <c r="G23">
        <v>255</v>
      </c>
      <c r="H23">
        <v>253</v>
      </c>
      <c r="L23">
        <v>1</v>
      </c>
      <c r="M23">
        <v>4992</v>
      </c>
      <c r="N23">
        <v>5874</v>
      </c>
      <c r="O23">
        <v>4</v>
      </c>
      <c r="P23">
        <v>562</v>
      </c>
      <c r="Q23">
        <v>781</v>
      </c>
      <c r="R23">
        <v>1</v>
      </c>
      <c r="S23" s="7" t="s">
        <v>208</v>
      </c>
    </row>
    <row r="24" spans="1:19" x14ac:dyDescent="0.15">
      <c r="A24">
        <v>2552</v>
      </c>
      <c r="B24" s="7" t="s">
        <v>88</v>
      </c>
      <c r="C24" t="s">
        <v>116</v>
      </c>
      <c r="D24">
        <v>5</v>
      </c>
      <c r="E24">
        <v>2</v>
      </c>
      <c r="F24">
        <v>25</v>
      </c>
      <c r="G24">
        <v>255</v>
      </c>
      <c r="H24">
        <v>253</v>
      </c>
      <c r="L24">
        <v>1</v>
      </c>
      <c r="M24">
        <v>4085</v>
      </c>
      <c r="N24">
        <v>4806</v>
      </c>
      <c r="O24">
        <v>4</v>
      </c>
      <c r="P24">
        <v>562</v>
      </c>
      <c r="Q24">
        <v>781</v>
      </c>
      <c r="R24">
        <v>1</v>
      </c>
      <c r="S24" s="7" t="s">
        <v>209</v>
      </c>
    </row>
    <row r="25" spans="1:19" x14ac:dyDescent="0.15">
      <c r="A25">
        <v>2553</v>
      </c>
      <c r="B25" s="7" t="s">
        <v>29</v>
      </c>
      <c r="C25" t="s">
        <v>128</v>
      </c>
      <c r="D25">
        <v>5</v>
      </c>
      <c r="E25">
        <v>3</v>
      </c>
      <c r="F25">
        <v>25</v>
      </c>
      <c r="G25">
        <v>255</v>
      </c>
      <c r="H25">
        <v>253</v>
      </c>
      <c r="L25">
        <v>23</v>
      </c>
      <c r="M25">
        <v>164</v>
      </c>
      <c r="N25">
        <v>193</v>
      </c>
      <c r="O25">
        <v>4</v>
      </c>
      <c r="P25">
        <v>562</v>
      </c>
      <c r="Q25">
        <v>781</v>
      </c>
      <c r="R25">
        <v>1</v>
      </c>
      <c r="S25" s="7" t="s">
        <v>210</v>
      </c>
    </row>
    <row r="26" spans="1:19" x14ac:dyDescent="0.15">
      <c r="A26">
        <v>2554</v>
      </c>
      <c r="B26" s="7" t="s">
        <v>30</v>
      </c>
      <c r="C26" t="s">
        <v>140</v>
      </c>
      <c r="D26">
        <v>5</v>
      </c>
      <c r="E26">
        <v>4</v>
      </c>
      <c r="F26">
        <v>25</v>
      </c>
      <c r="G26">
        <v>255</v>
      </c>
      <c r="H26">
        <v>253</v>
      </c>
      <c r="L26">
        <v>23</v>
      </c>
      <c r="M26">
        <v>134</v>
      </c>
      <c r="N26">
        <v>158</v>
      </c>
      <c r="O26">
        <v>4</v>
      </c>
      <c r="P26">
        <v>562</v>
      </c>
      <c r="Q26">
        <v>781</v>
      </c>
      <c r="R26">
        <v>1</v>
      </c>
      <c r="S26" s="7" t="s">
        <v>211</v>
      </c>
    </row>
    <row r="27" spans="1:19" s="6" customFormat="1" x14ac:dyDescent="0.15">
      <c r="A27" s="6">
        <v>3021</v>
      </c>
      <c r="B27" s="6" t="s">
        <v>31</v>
      </c>
      <c r="C27" t="s">
        <v>105</v>
      </c>
      <c r="D27" s="6">
        <v>2</v>
      </c>
      <c r="E27" s="6">
        <v>1</v>
      </c>
      <c r="F27" s="6">
        <v>30</v>
      </c>
      <c r="G27" s="6">
        <v>302</v>
      </c>
      <c r="H27" s="6" t="s">
        <v>189</v>
      </c>
      <c r="L27" s="6">
        <v>1</v>
      </c>
      <c r="M27">
        <v>2839</v>
      </c>
      <c r="N27">
        <v>3341</v>
      </c>
      <c r="O27" s="6">
        <v>1</v>
      </c>
      <c r="P27">
        <v>290</v>
      </c>
      <c r="Q27">
        <v>540</v>
      </c>
      <c r="R27" s="6">
        <v>1</v>
      </c>
      <c r="S27" s="7" t="s">
        <v>212</v>
      </c>
    </row>
    <row r="28" spans="1:19" s="6" customFormat="1" x14ac:dyDescent="0.15">
      <c r="A28" s="6">
        <v>3022</v>
      </c>
      <c r="B28" s="6" t="s">
        <v>89</v>
      </c>
      <c r="C28" t="s">
        <v>117</v>
      </c>
      <c r="D28" s="6">
        <v>2</v>
      </c>
      <c r="E28" s="6">
        <v>2</v>
      </c>
      <c r="F28" s="6">
        <v>30</v>
      </c>
      <c r="G28" s="6">
        <v>302</v>
      </c>
      <c r="H28" s="6" t="s">
        <v>189</v>
      </c>
      <c r="L28" s="6">
        <v>1</v>
      </c>
      <c r="M28">
        <v>2323</v>
      </c>
      <c r="N28">
        <v>2733</v>
      </c>
      <c r="O28" s="6">
        <v>1</v>
      </c>
      <c r="P28">
        <v>290</v>
      </c>
      <c r="Q28">
        <v>540</v>
      </c>
      <c r="R28" s="6">
        <v>1</v>
      </c>
      <c r="S28" s="7" t="s">
        <v>213</v>
      </c>
    </row>
    <row r="29" spans="1:19" s="6" customFormat="1" x14ac:dyDescent="0.15">
      <c r="A29" s="6">
        <v>3023</v>
      </c>
      <c r="B29" s="6" t="s">
        <v>32</v>
      </c>
      <c r="C29" t="s">
        <v>129</v>
      </c>
      <c r="D29" s="6">
        <v>2</v>
      </c>
      <c r="E29" s="6">
        <v>3</v>
      </c>
      <c r="F29" s="6">
        <v>30</v>
      </c>
      <c r="G29" s="6">
        <v>302</v>
      </c>
      <c r="H29" s="6" t="s">
        <v>189</v>
      </c>
      <c r="L29" s="6">
        <v>23</v>
      </c>
      <c r="M29">
        <v>93</v>
      </c>
      <c r="N29">
        <v>110</v>
      </c>
      <c r="O29" s="6">
        <v>1</v>
      </c>
      <c r="P29">
        <v>290</v>
      </c>
      <c r="Q29">
        <v>540</v>
      </c>
      <c r="R29" s="6">
        <v>1</v>
      </c>
      <c r="S29" s="7" t="s">
        <v>214</v>
      </c>
    </row>
    <row r="30" spans="1:19" s="6" customFormat="1" x14ac:dyDescent="0.15">
      <c r="A30" s="6">
        <v>3024</v>
      </c>
      <c r="B30" s="6" t="s">
        <v>33</v>
      </c>
      <c r="C30" t="s">
        <v>141</v>
      </c>
      <c r="D30" s="6">
        <v>2</v>
      </c>
      <c r="E30" s="6">
        <v>4</v>
      </c>
      <c r="F30" s="6">
        <v>30</v>
      </c>
      <c r="G30" s="6">
        <v>302</v>
      </c>
      <c r="H30" s="6" t="s">
        <v>189</v>
      </c>
      <c r="L30" s="6">
        <v>23</v>
      </c>
      <c r="M30">
        <v>75</v>
      </c>
      <c r="N30">
        <v>89</v>
      </c>
      <c r="O30" s="6">
        <v>1</v>
      </c>
      <c r="P30">
        <v>290</v>
      </c>
      <c r="Q30">
        <v>540</v>
      </c>
      <c r="R30" s="6">
        <v>1</v>
      </c>
      <c r="S30" s="7" t="s">
        <v>215</v>
      </c>
    </row>
    <row r="31" spans="1:19" s="6" customFormat="1" x14ac:dyDescent="0.15">
      <c r="A31" s="6">
        <v>3025</v>
      </c>
      <c r="B31" s="6" t="s">
        <v>34</v>
      </c>
      <c r="C31" t="s">
        <v>152</v>
      </c>
      <c r="D31" s="6">
        <v>2</v>
      </c>
      <c r="E31" s="6">
        <v>5</v>
      </c>
      <c r="F31" s="6">
        <v>30</v>
      </c>
      <c r="G31" s="6">
        <v>302</v>
      </c>
      <c r="H31" s="6" t="s">
        <v>189</v>
      </c>
      <c r="L31" s="6">
        <v>3</v>
      </c>
      <c r="M31">
        <v>93</v>
      </c>
      <c r="N31">
        <v>110</v>
      </c>
      <c r="O31" s="6">
        <v>1</v>
      </c>
      <c r="P31">
        <v>290</v>
      </c>
      <c r="Q31">
        <v>540</v>
      </c>
      <c r="R31" s="6">
        <v>1</v>
      </c>
      <c r="S31" s="7" t="s">
        <v>216</v>
      </c>
    </row>
    <row r="32" spans="1:19" s="6" customFormat="1" x14ac:dyDescent="0.15">
      <c r="A32" s="6">
        <v>3026</v>
      </c>
      <c r="B32" s="6" t="s">
        <v>35</v>
      </c>
      <c r="C32" t="s">
        <v>163</v>
      </c>
      <c r="D32" s="6">
        <v>2</v>
      </c>
      <c r="E32" s="6">
        <v>6</v>
      </c>
      <c r="F32" s="6">
        <v>30</v>
      </c>
      <c r="G32" s="6">
        <v>302</v>
      </c>
      <c r="H32" s="6" t="s">
        <v>189</v>
      </c>
      <c r="L32" s="6">
        <v>3</v>
      </c>
      <c r="M32">
        <v>76</v>
      </c>
      <c r="N32">
        <v>90</v>
      </c>
      <c r="O32" s="6">
        <v>1</v>
      </c>
      <c r="P32">
        <v>290</v>
      </c>
      <c r="Q32">
        <v>540</v>
      </c>
      <c r="R32" s="6">
        <v>1</v>
      </c>
      <c r="S32" s="7" t="s">
        <v>217</v>
      </c>
    </row>
    <row r="33" spans="1:19" x14ac:dyDescent="0.15">
      <c r="A33">
        <v>3031</v>
      </c>
      <c r="B33" s="7" t="s">
        <v>31</v>
      </c>
      <c r="C33" t="s">
        <v>105</v>
      </c>
      <c r="D33">
        <v>3</v>
      </c>
      <c r="E33">
        <v>1</v>
      </c>
      <c r="F33">
        <v>30</v>
      </c>
      <c r="G33">
        <v>303</v>
      </c>
      <c r="H33">
        <v>301</v>
      </c>
      <c r="L33">
        <v>1</v>
      </c>
      <c r="M33">
        <v>3692</v>
      </c>
      <c r="N33">
        <v>4344</v>
      </c>
      <c r="O33">
        <v>2</v>
      </c>
      <c r="P33">
        <v>390</v>
      </c>
      <c r="Q33">
        <v>810</v>
      </c>
      <c r="R33">
        <v>1</v>
      </c>
      <c r="S33" s="7" t="s">
        <v>212</v>
      </c>
    </row>
    <row r="34" spans="1:19" x14ac:dyDescent="0.15">
      <c r="A34">
        <v>3032</v>
      </c>
      <c r="B34" s="7" t="s">
        <v>89</v>
      </c>
      <c r="C34" t="s">
        <v>117</v>
      </c>
      <c r="D34">
        <v>3</v>
      </c>
      <c r="E34">
        <v>2</v>
      </c>
      <c r="F34">
        <v>30</v>
      </c>
      <c r="G34">
        <v>303</v>
      </c>
      <c r="H34">
        <v>301</v>
      </c>
      <c r="L34">
        <v>1</v>
      </c>
      <c r="M34">
        <v>3020</v>
      </c>
      <c r="N34">
        <v>3554</v>
      </c>
      <c r="O34">
        <v>2</v>
      </c>
      <c r="P34">
        <v>390</v>
      </c>
      <c r="Q34">
        <v>810</v>
      </c>
      <c r="R34">
        <v>1</v>
      </c>
      <c r="S34" s="7" t="s">
        <v>213</v>
      </c>
    </row>
    <row r="35" spans="1:19" x14ac:dyDescent="0.15">
      <c r="A35">
        <v>3033</v>
      </c>
      <c r="B35" s="7" t="s">
        <v>32</v>
      </c>
      <c r="C35" t="s">
        <v>129</v>
      </c>
      <c r="D35">
        <v>3</v>
      </c>
      <c r="E35">
        <v>3</v>
      </c>
      <c r="F35">
        <v>30</v>
      </c>
      <c r="G35">
        <v>303</v>
      </c>
      <c r="H35">
        <v>301</v>
      </c>
      <c r="L35">
        <v>23</v>
      </c>
      <c r="M35">
        <v>121</v>
      </c>
      <c r="N35">
        <v>143</v>
      </c>
      <c r="O35">
        <v>2</v>
      </c>
      <c r="P35">
        <v>390</v>
      </c>
      <c r="Q35">
        <v>810</v>
      </c>
      <c r="R35">
        <v>1</v>
      </c>
      <c r="S35" s="7" t="s">
        <v>214</v>
      </c>
    </row>
    <row r="36" spans="1:19" x14ac:dyDescent="0.15">
      <c r="A36">
        <v>3034</v>
      </c>
      <c r="B36" s="7" t="s">
        <v>33</v>
      </c>
      <c r="C36" t="s">
        <v>141</v>
      </c>
      <c r="D36">
        <v>3</v>
      </c>
      <c r="E36">
        <v>4</v>
      </c>
      <c r="F36">
        <v>30</v>
      </c>
      <c r="G36">
        <v>303</v>
      </c>
      <c r="H36">
        <v>301</v>
      </c>
      <c r="L36">
        <v>23</v>
      </c>
      <c r="M36">
        <v>98</v>
      </c>
      <c r="N36">
        <v>116</v>
      </c>
      <c r="O36">
        <v>2</v>
      </c>
      <c r="P36">
        <v>390</v>
      </c>
      <c r="Q36">
        <v>810</v>
      </c>
      <c r="R36">
        <v>1</v>
      </c>
      <c r="S36" s="7" t="s">
        <v>215</v>
      </c>
    </row>
    <row r="37" spans="1:19" x14ac:dyDescent="0.15">
      <c r="A37">
        <v>3035</v>
      </c>
      <c r="B37" s="7" t="s">
        <v>34</v>
      </c>
      <c r="C37" t="s">
        <v>152</v>
      </c>
      <c r="D37">
        <v>3</v>
      </c>
      <c r="E37">
        <v>5</v>
      </c>
      <c r="F37">
        <v>30</v>
      </c>
      <c r="G37">
        <v>303</v>
      </c>
      <c r="H37">
        <v>301</v>
      </c>
      <c r="L37">
        <v>3</v>
      </c>
      <c r="M37">
        <v>122</v>
      </c>
      <c r="N37">
        <v>144</v>
      </c>
      <c r="O37">
        <v>2</v>
      </c>
      <c r="P37">
        <v>390</v>
      </c>
      <c r="Q37">
        <v>810</v>
      </c>
      <c r="R37">
        <v>1</v>
      </c>
      <c r="S37" s="7" t="s">
        <v>216</v>
      </c>
    </row>
    <row r="38" spans="1:19" x14ac:dyDescent="0.15">
      <c r="A38">
        <v>3036</v>
      </c>
      <c r="B38" s="7" t="s">
        <v>35</v>
      </c>
      <c r="C38" t="s">
        <v>163</v>
      </c>
      <c r="D38">
        <v>3</v>
      </c>
      <c r="E38">
        <v>6</v>
      </c>
      <c r="F38">
        <v>30</v>
      </c>
      <c r="G38">
        <v>303</v>
      </c>
      <c r="H38">
        <v>301</v>
      </c>
      <c r="L38">
        <v>3</v>
      </c>
      <c r="M38">
        <v>99</v>
      </c>
      <c r="N38">
        <v>117</v>
      </c>
      <c r="O38">
        <v>2</v>
      </c>
      <c r="P38">
        <v>390</v>
      </c>
      <c r="Q38">
        <v>810</v>
      </c>
      <c r="R38">
        <v>1</v>
      </c>
      <c r="S38" s="7" t="s">
        <v>217</v>
      </c>
    </row>
    <row r="39" spans="1:19" x14ac:dyDescent="0.15">
      <c r="A39">
        <v>3041</v>
      </c>
      <c r="B39" s="7" t="s">
        <v>31</v>
      </c>
      <c r="C39" t="s">
        <v>105</v>
      </c>
      <c r="D39">
        <v>4</v>
      </c>
      <c r="E39">
        <v>1</v>
      </c>
      <c r="F39">
        <v>30</v>
      </c>
      <c r="G39">
        <v>304</v>
      </c>
      <c r="H39">
        <v>302</v>
      </c>
      <c r="L39">
        <v>1</v>
      </c>
      <c r="M39">
        <v>4800</v>
      </c>
      <c r="N39">
        <v>5648</v>
      </c>
      <c r="O39">
        <v>3</v>
      </c>
      <c r="P39">
        <v>490</v>
      </c>
      <c r="Q39">
        <v>1080</v>
      </c>
      <c r="R39">
        <v>1</v>
      </c>
      <c r="S39" s="7" t="s">
        <v>212</v>
      </c>
    </row>
    <row r="40" spans="1:19" x14ac:dyDescent="0.15">
      <c r="A40">
        <v>3042</v>
      </c>
      <c r="B40" s="7" t="s">
        <v>89</v>
      </c>
      <c r="C40" t="s">
        <v>117</v>
      </c>
      <c r="D40">
        <v>4</v>
      </c>
      <c r="E40">
        <v>2</v>
      </c>
      <c r="F40">
        <v>30</v>
      </c>
      <c r="G40">
        <v>304</v>
      </c>
      <c r="H40">
        <v>302</v>
      </c>
      <c r="L40">
        <v>1</v>
      </c>
      <c r="M40">
        <v>3927</v>
      </c>
      <c r="N40">
        <v>4621</v>
      </c>
      <c r="O40">
        <v>3</v>
      </c>
      <c r="P40">
        <v>490</v>
      </c>
      <c r="Q40">
        <v>1080</v>
      </c>
      <c r="R40">
        <v>1</v>
      </c>
      <c r="S40" s="7" t="s">
        <v>213</v>
      </c>
    </row>
    <row r="41" spans="1:19" x14ac:dyDescent="0.15">
      <c r="A41">
        <v>3043</v>
      </c>
      <c r="B41" s="7" t="s">
        <v>32</v>
      </c>
      <c r="C41" t="s">
        <v>129</v>
      </c>
      <c r="D41">
        <v>4</v>
      </c>
      <c r="E41">
        <v>3</v>
      </c>
      <c r="F41">
        <v>30</v>
      </c>
      <c r="G41">
        <v>304</v>
      </c>
      <c r="H41">
        <v>302</v>
      </c>
      <c r="L41">
        <v>23</v>
      </c>
      <c r="M41">
        <v>158</v>
      </c>
      <c r="N41">
        <v>186</v>
      </c>
      <c r="O41">
        <v>3</v>
      </c>
      <c r="P41">
        <v>490</v>
      </c>
      <c r="Q41">
        <v>1080</v>
      </c>
      <c r="R41">
        <v>1</v>
      </c>
      <c r="S41" s="7" t="s">
        <v>214</v>
      </c>
    </row>
    <row r="42" spans="1:19" x14ac:dyDescent="0.15">
      <c r="A42">
        <v>3044</v>
      </c>
      <c r="B42" s="7" t="s">
        <v>33</v>
      </c>
      <c r="C42" t="s">
        <v>141</v>
      </c>
      <c r="D42">
        <v>4</v>
      </c>
      <c r="E42">
        <v>4</v>
      </c>
      <c r="F42">
        <v>30</v>
      </c>
      <c r="G42">
        <v>304</v>
      </c>
      <c r="H42">
        <v>302</v>
      </c>
      <c r="L42">
        <v>23</v>
      </c>
      <c r="M42">
        <v>129</v>
      </c>
      <c r="N42">
        <v>152</v>
      </c>
      <c r="O42">
        <v>3</v>
      </c>
      <c r="P42">
        <v>490</v>
      </c>
      <c r="Q42">
        <v>1080</v>
      </c>
      <c r="R42">
        <v>1</v>
      </c>
      <c r="S42" s="7" t="s">
        <v>215</v>
      </c>
    </row>
    <row r="43" spans="1:19" x14ac:dyDescent="0.15">
      <c r="A43">
        <v>3045</v>
      </c>
      <c r="B43" s="7" t="s">
        <v>34</v>
      </c>
      <c r="C43" t="s">
        <v>152</v>
      </c>
      <c r="D43">
        <v>4</v>
      </c>
      <c r="E43">
        <v>5</v>
      </c>
      <c r="F43">
        <v>30</v>
      </c>
      <c r="G43">
        <v>304</v>
      </c>
      <c r="H43">
        <v>302</v>
      </c>
      <c r="L43">
        <v>3</v>
      </c>
      <c r="M43">
        <v>159</v>
      </c>
      <c r="N43">
        <v>188</v>
      </c>
      <c r="O43">
        <v>3</v>
      </c>
      <c r="P43">
        <v>490</v>
      </c>
      <c r="Q43">
        <v>1080</v>
      </c>
      <c r="R43">
        <v>1</v>
      </c>
      <c r="S43" s="7" t="s">
        <v>216</v>
      </c>
    </row>
    <row r="44" spans="1:19" x14ac:dyDescent="0.15">
      <c r="A44">
        <v>3046</v>
      </c>
      <c r="B44" s="7" t="s">
        <v>35</v>
      </c>
      <c r="C44" t="s">
        <v>163</v>
      </c>
      <c r="D44">
        <v>4</v>
      </c>
      <c r="E44">
        <v>6</v>
      </c>
      <c r="F44">
        <v>30</v>
      </c>
      <c r="G44">
        <v>304</v>
      </c>
      <c r="H44">
        <v>302</v>
      </c>
      <c r="L44">
        <v>3</v>
      </c>
      <c r="M44">
        <v>130</v>
      </c>
      <c r="N44">
        <v>153</v>
      </c>
      <c r="O44">
        <v>3</v>
      </c>
      <c r="P44">
        <v>490</v>
      </c>
      <c r="Q44">
        <v>1080</v>
      </c>
      <c r="R44">
        <v>1</v>
      </c>
      <c r="S44" s="7" t="s">
        <v>217</v>
      </c>
    </row>
    <row r="45" spans="1:19" x14ac:dyDescent="0.15">
      <c r="A45">
        <v>3051</v>
      </c>
      <c r="B45" s="7" t="s">
        <v>31</v>
      </c>
      <c r="C45" t="s">
        <v>105</v>
      </c>
      <c r="D45">
        <v>5</v>
      </c>
      <c r="E45">
        <v>1</v>
      </c>
      <c r="F45">
        <v>30</v>
      </c>
      <c r="G45">
        <v>305</v>
      </c>
      <c r="H45">
        <v>303</v>
      </c>
      <c r="L45">
        <v>1</v>
      </c>
      <c r="M45">
        <v>6241</v>
      </c>
      <c r="N45">
        <v>7343</v>
      </c>
      <c r="O45">
        <v>4</v>
      </c>
      <c r="P45">
        <v>590</v>
      </c>
      <c r="Q45">
        <v>1350</v>
      </c>
      <c r="R45">
        <v>1</v>
      </c>
      <c r="S45" s="7" t="s">
        <v>212</v>
      </c>
    </row>
    <row r="46" spans="1:19" x14ac:dyDescent="0.15">
      <c r="A46">
        <v>3052</v>
      </c>
      <c r="B46" s="7" t="s">
        <v>89</v>
      </c>
      <c r="C46" t="s">
        <v>117</v>
      </c>
      <c r="D46">
        <v>5</v>
      </c>
      <c r="E46">
        <v>2</v>
      </c>
      <c r="F46">
        <v>30</v>
      </c>
      <c r="G46">
        <v>305</v>
      </c>
      <c r="H46">
        <v>303</v>
      </c>
      <c r="L46">
        <v>1</v>
      </c>
      <c r="M46">
        <v>5106</v>
      </c>
      <c r="N46">
        <v>6008</v>
      </c>
      <c r="O46">
        <v>4</v>
      </c>
      <c r="P46">
        <v>590</v>
      </c>
      <c r="Q46">
        <v>1350</v>
      </c>
      <c r="R46">
        <v>1</v>
      </c>
      <c r="S46" s="7" t="s">
        <v>213</v>
      </c>
    </row>
    <row r="47" spans="1:19" x14ac:dyDescent="0.15">
      <c r="A47">
        <v>3053</v>
      </c>
      <c r="B47" s="7" t="s">
        <v>32</v>
      </c>
      <c r="C47" t="s">
        <v>129</v>
      </c>
      <c r="D47">
        <v>5</v>
      </c>
      <c r="E47">
        <v>3</v>
      </c>
      <c r="F47">
        <v>30</v>
      </c>
      <c r="G47">
        <v>305</v>
      </c>
      <c r="H47">
        <v>303</v>
      </c>
      <c r="L47">
        <v>23</v>
      </c>
      <c r="M47">
        <v>205</v>
      </c>
      <c r="N47">
        <v>242</v>
      </c>
      <c r="O47">
        <v>4</v>
      </c>
      <c r="P47">
        <v>590</v>
      </c>
      <c r="Q47">
        <v>1350</v>
      </c>
      <c r="R47">
        <v>1</v>
      </c>
      <c r="S47" s="7" t="s">
        <v>214</v>
      </c>
    </row>
    <row r="48" spans="1:19" x14ac:dyDescent="0.15">
      <c r="A48">
        <v>3054</v>
      </c>
      <c r="B48" s="7" t="s">
        <v>33</v>
      </c>
      <c r="C48" t="s">
        <v>141</v>
      </c>
      <c r="D48">
        <v>5</v>
      </c>
      <c r="E48">
        <v>4</v>
      </c>
      <c r="F48">
        <v>30</v>
      </c>
      <c r="G48">
        <v>305</v>
      </c>
      <c r="H48">
        <v>303</v>
      </c>
      <c r="L48">
        <v>23</v>
      </c>
      <c r="M48">
        <v>168</v>
      </c>
      <c r="N48">
        <v>198</v>
      </c>
      <c r="O48">
        <v>4</v>
      </c>
      <c r="P48">
        <v>590</v>
      </c>
      <c r="Q48">
        <v>1350</v>
      </c>
      <c r="R48">
        <v>1</v>
      </c>
      <c r="S48" s="7" t="s">
        <v>215</v>
      </c>
    </row>
    <row r="49" spans="1:19" x14ac:dyDescent="0.15">
      <c r="A49">
        <v>3055</v>
      </c>
      <c r="B49" s="7" t="s">
        <v>34</v>
      </c>
      <c r="C49" t="s">
        <v>152</v>
      </c>
      <c r="D49">
        <v>5</v>
      </c>
      <c r="E49">
        <v>5</v>
      </c>
      <c r="F49">
        <v>30</v>
      </c>
      <c r="G49">
        <v>305</v>
      </c>
      <c r="H49">
        <v>303</v>
      </c>
      <c r="L49">
        <v>3</v>
      </c>
      <c r="M49">
        <v>208</v>
      </c>
      <c r="N49">
        <v>245</v>
      </c>
      <c r="O49">
        <v>4</v>
      </c>
      <c r="P49">
        <v>590</v>
      </c>
      <c r="Q49">
        <v>1350</v>
      </c>
      <c r="R49">
        <v>1</v>
      </c>
      <c r="S49" s="7" t="s">
        <v>216</v>
      </c>
    </row>
    <row r="50" spans="1:19" x14ac:dyDescent="0.15">
      <c r="A50">
        <v>3056</v>
      </c>
      <c r="B50" s="7" t="s">
        <v>35</v>
      </c>
      <c r="C50" t="s">
        <v>163</v>
      </c>
      <c r="D50">
        <v>5</v>
      </c>
      <c r="E50">
        <v>6</v>
      </c>
      <c r="F50">
        <v>30</v>
      </c>
      <c r="G50">
        <v>305</v>
      </c>
      <c r="H50">
        <v>303</v>
      </c>
      <c r="L50">
        <v>3</v>
      </c>
      <c r="M50">
        <v>170</v>
      </c>
      <c r="N50">
        <v>200</v>
      </c>
      <c r="O50">
        <v>4</v>
      </c>
      <c r="P50">
        <v>590</v>
      </c>
      <c r="Q50">
        <v>1350</v>
      </c>
      <c r="R50">
        <v>1</v>
      </c>
      <c r="S50" s="7" t="s">
        <v>217</v>
      </c>
    </row>
    <row r="51" spans="1:19" x14ac:dyDescent="0.15">
      <c r="A51">
        <v>3521</v>
      </c>
      <c r="B51" s="7" t="s">
        <v>36</v>
      </c>
      <c r="C51" t="s">
        <v>106</v>
      </c>
      <c r="D51">
        <v>2</v>
      </c>
      <c r="E51">
        <v>1</v>
      </c>
      <c r="F51">
        <v>35</v>
      </c>
      <c r="G51">
        <v>352</v>
      </c>
      <c r="H51" t="s">
        <v>189</v>
      </c>
      <c r="L51">
        <v>1</v>
      </c>
      <c r="M51">
        <v>3549</v>
      </c>
      <c r="N51">
        <v>4176</v>
      </c>
      <c r="O51">
        <v>1</v>
      </c>
      <c r="P51">
        <v>322</v>
      </c>
      <c r="Q51">
        <v>857</v>
      </c>
      <c r="R51">
        <v>1</v>
      </c>
      <c r="S51" s="7" t="s">
        <v>218</v>
      </c>
    </row>
    <row r="52" spans="1:19" x14ac:dyDescent="0.15">
      <c r="A52">
        <v>3522</v>
      </c>
      <c r="B52" s="7" t="s">
        <v>90</v>
      </c>
      <c r="C52" t="s">
        <v>118</v>
      </c>
      <c r="D52">
        <v>2</v>
      </c>
      <c r="E52">
        <v>2</v>
      </c>
      <c r="F52">
        <v>35</v>
      </c>
      <c r="G52">
        <v>352</v>
      </c>
      <c r="H52" t="s">
        <v>189</v>
      </c>
      <c r="L52">
        <v>1</v>
      </c>
      <c r="M52">
        <v>2904</v>
      </c>
      <c r="N52">
        <v>3417</v>
      </c>
      <c r="O52">
        <v>1</v>
      </c>
      <c r="P52">
        <v>322</v>
      </c>
      <c r="Q52">
        <v>857</v>
      </c>
      <c r="R52">
        <v>1</v>
      </c>
      <c r="S52" s="7" t="s">
        <v>219</v>
      </c>
    </row>
    <row r="53" spans="1:19" x14ac:dyDescent="0.15">
      <c r="A53">
        <v>3523</v>
      </c>
      <c r="B53" s="7" t="s">
        <v>37</v>
      </c>
      <c r="C53" t="s">
        <v>130</v>
      </c>
      <c r="D53">
        <v>2</v>
      </c>
      <c r="E53">
        <v>3</v>
      </c>
      <c r="F53">
        <v>35</v>
      </c>
      <c r="G53">
        <v>352</v>
      </c>
      <c r="H53" t="s">
        <v>189</v>
      </c>
      <c r="L53">
        <v>23</v>
      </c>
      <c r="M53">
        <v>116</v>
      </c>
      <c r="N53">
        <v>137</v>
      </c>
      <c r="O53">
        <v>1</v>
      </c>
      <c r="P53">
        <v>322</v>
      </c>
      <c r="Q53">
        <v>857</v>
      </c>
      <c r="R53">
        <v>1</v>
      </c>
      <c r="S53" s="7" t="s">
        <v>220</v>
      </c>
    </row>
    <row r="54" spans="1:19" x14ac:dyDescent="0.15">
      <c r="A54">
        <v>3524</v>
      </c>
      <c r="B54" s="7" t="s">
        <v>38</v>
      </c>
      <c r="C54" t="s">
        <v>142</v>
      </c>
      <c r="D54">
        <v>2</v>
      </c>
      <c r="E54">
        <v>4</v>
      </c>
      <c r="F54">
        <v>35</v>
      </c>
      <c r="G54">
        <v>352</v>
      </c>
      <c r="H54" t="s">
        <v>189</v>
      </c>
      <c r="L54">
        <v>23</v>
      </c>
      <c r="M54">
        <v>95</v>
      </c>
      <c r="N54">
        <v>112</v>
      </c>
      <c r="O54">
        <v>1</v>
      </c>
      <c r="P54">
        <v>322</v>
      </c>
      <c r="Q54">
        <v>857</v>
      </c>
      <c r="R54">
        <v>1</v>
      </c>
      <c r="S54" s="7" t="s">
        <v>221</v>
      </c>
    </row>
    <row r="55" spans="1:19" x14ac:dyDescent="0.15">
      <c r="A55">
        <v>3525</v>
      </c>
      <c r="B55" s="7" t="s">
        <v>39</v>
      </c>
      <c r="C55" t="s">
        <v>153</v>
      </c>
      <c r="D55">
        <v>2</v>
      </c>
      <c r="E55">
        <v>5</v>
      </c>
      <c r="F55">
        <v>35</v>
      </c>
      <c r="G55">
        <v>352</v>
      </c>
      <c r="H55" t="s">
        <v>189</v>
      </c>
      <c r="L55">
        <v>3</v>
      </c>
      <c r="M55">
        <v>118</v>
      </c>
      <c r="N55">
        <v>139</v>
      </c>
      <c r="O55">
        <v>1</v>
      </c>
      <c r="P55">
        <v>322</v>
      </c>
      <c r="Q55">
        <v>857</v>
      </c>
      <c r="R55">
        <v>1</v>
      </c>
      <c r="S55" s="7" t="s">
        <v>222</v>
      </c>
    </row>
    <row r="56" spans="1:19" x14ac:dyDescent="0.15">
      <c r="A56">
        <v>3526</v>
      </c>
      <c r="B56" s="7" t="s">
        <v>40</v>
      </c>
      <c r="C56" t="s">
        <v>164</v>
      </c>
      <c r="D56">
        <v>2</v>
      </c>
      <c r="E56">
        <v>6</v>
      </c>
      <c r="F56">
        <v>35</v>
      </c>
      <c r="G56">
        <v>352</v>
      </c>
      <c r="H56" t="s">
        <v>189</v>
      </c>
      <c r="L56">
        <v>3</v>
      </c>
      <c r="M56">
        <v>96</v>
      </c>
      <c r="N56">
        <v>113</v>
      </c>
      <c r="O56">
        <v>1</v>
      </c>
      <c r="P56">
        <v>322</v>
      </c>
      <c r="Q56">
        <v>857</v>
      </c>
      <c r="R56">
        <v>1</v>
      </c>
      <c r="S56" s="7" t="s">
        <v>223</v>
      </c>
    </row>
    <row r="57" spans="1:19" x14ac:dyDescent="0.15">
      <c r="A57">
        <v>3531</v>
      </c>
      <c r="B57" s="7" t="s">
        <v>36</v>
      </c>
      <c r="C57" t="s">
        <v>106</v>
      </c>
      <c r="D57">
        <v>3</v>
      </c>
      <c r="E57">
        <v>1</v>
      </c>
      <c r="F57">
        <v>35</v>
      </c>
      <c r="G57">
        <v>353</v>
      </c>
      <c r="H57">
        <v>351</v>
      </c>
      <c r="L57">
        <v>1</v>
      </c>
      <c r="M57">
        <v>4615</v>
      </c>
      <c r="N57">
        <v>5430</v>
      </c>
      <c r="O57">
        <v>2</v>
      </c>
      <c r="P57">
        <v>422</v>
      </c>
      <c r="Q57">
        <v>1286</v>
      </c>
      <c r="R57">
        <v>1</v>
      </c>
      <c r="S57" s="7" t="s">
        <v>218</v>
      </c>
    </row>
    <row r="58" spans="1:19" x14ac:dyDescent="0.15">
      <c r="A58">
        <v>3532</v>
      </c>
      <c r="B58" s="7" t="s">
        <v>90</v>
      </c>
      <c r="C58" t="s">
        <v>118</v>
      </c>
      <c r="D58">
        <v>3</v>
      </c>
      <c r="E58">
        <v>2</v>
      </c>
      <c r="F58">
        <v>35</v>
      </c>
      <c r="G58">
        <v>353</v>
      </c>
      <c r="H58">
        <v>351</v>
      </c>
      <c r="L58">
        <v>1</v>
      </c>
      <c r="M58">
        <v>3776</v>
      </c>
      <c r="N58">
        <v>4443</v>
      </c>
      <c r="O58">
        <v>2</v>
      </c>
      <c r="P58">
        <v>422</v>
      </c>
      <c r="Q58">
        <v>1286</v>
      </c>
      <c r="R58">
        <v>1</v>
      </c>
      <c r="S58" s="7" t="s">
        <v>219</v>
      </c>
    </row>
    <row r="59" spans="1:19" x14ac:dyDescent="0.15">
      <c r="A59">
        <v>3533</v>
      </c>
      <c r="B59" s="7" t="s">
        <v>37</v>
      </c>
      <c r="C59" t="s">
        <v>130</v>
      </c>
      <c r="D59">
        <v>3</v>
      </c>
      <c r="E59">
        <v>3</v>
      </c>
      <c r="F59">
        <v>35</v>
      </c>
      <c r="G59">
        <v>353</v>
      </c>
      <c r="H59">
        <v>351</v>
      </c>
      <c r="L59">
        <v>23</v>
      </c>
      <c r="M59">
        <v>152</v>
      </c>
      <c r="N59">
        <v>179</v>
      </c>
      <c r="O59">
        <v>2</v>
      </c>
      <c r="P59">
        <v>422</v>
      </c>
      <c r="Q59">
        <v>1286</v>
      </c>
      <c r="R59">
        <v>1</v>
      </c>
      <c r="S59" s="7" t="s">
        <v>220</v>
      </c>
    </row>
    <row r="60" spans="1:19" x14ac:dyDescent="0.15">
      <c r="A60">
        <v>3534</v>
      </c>
      <c r="B60" s="7" t="s">
        <v>38</v>
      </c>
      <c r="C60" t="s">
        <v>142</v>
      </c>
      <c r="D60">
        <v>3</v>
      </c>
      <c r="E60">
        <v>4</v>
      </c>
      <c r="F60">
        <v>35</v>
      </c>
      <c r="G60">
        <v>353</v>
      </c>
      <c r="H60">
        <v>351</v>
      </c>
      <c r="L60">
        <v>23</v>
      </c>
      <c r="M60">
        <v>124</v>
      </c>
      <c r="N60">
        <v>146</v>
      </c>
      <c r="O60">
        <v>2</v>
      </c>
      <c r="P60">
        <v>422</v>
      </c>
      <c r="Q60">
        <v>1286</v>
      </c>
      <c r="R60">
        <v>1</v>
      </c>
      <c r="S60" s="7" t="s">
        <v>221</v>
      </c>
    </row>
    <row r="61" spans="1:19" x14ac:dyDescent="0.15">
      <c r="A61">
        <v>3535</v>
      </c>
      <c r="B61" s="7" t="s">
        <v>39</v>
      </c>
      <c r="C61" t="s">
        <v>153</v>
      </c>
      <c r="D61">
        <v>3</v>
      </c>
      <c r="E61">
        <v>5</v>
      </c>
      <c r="F61">
        <v>35</v>
      </c>
      <c r="G61">
        <v>353</v>
      </c>
      <c r="H61">
        <v>351</v>
      </c>
      <c r="L61">
        <v>3</v>
      </c>
      <c r="M61">
        <v>153</v>
      </c>
      <c r="N61">
        <v>181</v>
      </c>
      <c r="O61">
        <v>2</v>
      </c>
      <c r="P61">
        <v>422</v>
      </c>
      <c r="Q61">
        <v>1286</v>
      </c>
      <c r="R61">
        <v>1</v>
      </c>
      <c r="S61" s="7" t="s">
        <v>222</v>
      </c>
    </row>
    <row r="62" spans="1:19" x14ac:dyDescent="0.15">
      <c r="A62">
        <v>3536</v>
      </c>
      <c r="B62" s="7" t="s">
        <v>40</v>
      </c>
      <c r="C62" t="s">
        <v>164</v>
      </c>
      <c r="D62">
        <v>3</v>
      </c>
      <c r="E62">
        <v>6</v>
      </c>
      <c r="F62">
        <v>35</v>
      </c>
      <c r="G62">
        <v>353</v>
      </c>
      <c r="H62">
        <v>351</v>
      </c>
      <c r="L62">
        <v>3</v>
      </c>
      <c r="M62">
        <v>124</v>
      </c>
      <c r="N62">
        <v>147</v>
      </c>
      <c r="O62">
        <v>2</v>
      </c>
      <c r="P62">
        <v>422</v>
      </c>
      <c r="Q62">
        <v>1286</v>
      </c>
      <c r="R62">
        <v>1</v>
      </c>
      <c r="S62" s="7" t="s">
        <v>223</v>
      </c>
    </row>
    <row r="63" spans="1:19" x14ac:dyDescent="0.15">
      <c r="A63">
        <v>3541</v>
      </c>
      <c r="B63" s="7" t="s">
        <v>36</v>
      </c>
      <c r="C63" t="s">
        <v>106</v>
      </c>
      <c r="D63">
        <v>4</v>
      </c>
      <c r="E63">
        <v>1</v>
      </c>
      <c r="F63">
        <v>35</v>
      </c>
      <c r="G63">
        <v>354</v>
      </c>
      <c r="H63">
        <v>352</v>
      </c>
      <c r="L63">
        <v>1</v>
      </c>
      <c r="M63">
        <v>6001</v>
      </c>
      <c r="N63">
        <v>7060</v>
      </c>
      <c r="O63">
        <v>3</v>
      </c>
      <c r="P63">
        <v>522</v>
      </c>
      <c r="Q63">
        <v>1715</v>
      </c>
      <c r="R63">
        <v>1</v>
      </c>
      <c r="S63" s="7" t="s">
        <v>218</v>
      </c>
    </row>
    <row r="64" spans="1:19" x14ac:dyDescent="0.15">
      <c r="A64">
        <v>3542</v>
      </c>
      <c r="B64" s="7" t="s">
        <v>90</v>
      </c>
      <c r="C64" t="s">
        <v>118</v>
      </c>
      <c r="D64">
        <v>4</v>
      </c>
      <c r="E64">
        <v>2</v>
      </c>
      <c r="F64">
        <v>35</v>
      </c>
      <c r="G64">
        <v>354</v>
      </c>
      <c r="H64">
        <v>352</v>
      </c>
      <c r="L64">
        <v>1</v>
      </c>
      <c r="M64">
        <v>4909</v>
      </c>
      <c r="N64">
        <v>5776</v>
      </c>
      <c r="O64">
        <v>3</v>
      </c>
      <c r="P64">
        <v>522</v>
      </c>
      <c r="Q64">
        <v>1715</v>
      </c>
      <c r="R64">
        <v>1</v>
      </c>
      <c r="S64" s="7" t="s">
        <v>219</v>
      </c>
    </row>
    <row r="65" spans="1:19" x14ac:dyDescent="0.15">
      <c r="A65">
        <v>3543</v>
      </c>
      <c r="B65" s="7" t="s">
        <v>37</v>
      </c>
      <c r="C65" t="s">
        <v>130</v>
      </c>
      <c r="D65">
        <v>4</v>
      </c>
      <c r="E65">
        <v>3</v>
      </c>
      <c r="F65">
        <v>35</v>
      </c>
      <c r="G65">
        <v>354</v>
      </c>
      <c r="H65">
        <v>352</v>
      </c>
      <c r="L65">
        <v>23</v>
      </c>
      <c r="M65">
        <v>198</v>
      </c>
      <c r="N65">
        <v>233</v>
      </c>
      <c r="O65">
        <v>3</v>
      </c>
      <c r="P65">
        <v>522</v>
      </c>
      <c r="Q65">
        <v>1715</v>
      </c>
      <c r="R65">
        <v>1</v>
      </c>
      <c r="S65" s="7" t="s">
        <v>220</v>
      </c>
    </row>
    <row r="66" spans="1:19" x14ac:dyDescent="0.15">
      <c r="A66">
        <v>3544</v>
      </c>
      <c r="B66" s="7" t="s">
        <v>38</v>
      </c>
      <c r="C66" t="s">
        <v>142</v>
      </c>
      <c r="D66">
        <v>4</v>
      </c>
      <c r="E66">
        <v>4</v>
      </c>
      <c r="F66">
        <v>35</v>
      </c>
      <c r="G66">
        <v>354</v>
      </c>
      <c r="H66">
        <v>352</v>
      </c>
      <c r="L66">
        <v>23</v>
      </c>
      <c r="M66">
        <v>161</v>
      </c>
      <c r="N66">
        <v>190</v>
      </c>
      <c r="O66">
        <v>3</v>
      </c>
      <c r="P66">
        <v>522</v>
      </c>
      <c r="Q66">
        <v>1715</v>
      </c>
      <c r="R66">
        <v>1</v>
      </c>
      <c r="S66" s="7" t="s">
        <v>221</v>
      </c>
    </row>
    <row r="67" spans="1:19" x14ac:dyDescent="0.15">
      <c r="A67">
        <v>3545</v>
      </c>
      <c r="B67" s="7" t="s">
        <v>39</v>
      </c>
      <c r="C67" t="s">
        <v>153</v>
      </c>
      <c r="D67">
        <v>4</v>
      </c>
      <c r="E67">
        <v>5</v>
      </c>
      <c r="F67">
        <v>35</v>
      </c>
      <c r="G67">
        <v>354</v>
      </c>
      <c r="H67">
        <v>352</v>
      </c>
      <c r="L67">
        <v>3</v>
      </c>
      <c r="M67">
        <v>200</v>
      </c>
      <c r="N67">
        <v>236</v>
      </c>
      <c r="O67">
        <v>3</v>
      </c>
      <c r="P67">
        <v>522</v>
      </c>
      <c r="Q67">
        <v>1715</v>
      </c>
      <c r="R67">
        <v>1</v>
      </c>
      <c r="S67" s="7" t="s">
        <v>222</v>
      </c>
    </row>
    <row r="68" spans="1:19" x14ac:dyDescent="0.15">
      <c r="A68">
        <v>3546</v>
      </c>
      <c r="B68" s="7" t="s">
        <v>40</v>
      </c>
      <c r="C68" t="s">
        <v>164</v>
      </c>
      <c r="D68">
        <v>4</v>
      </c>
      <c r="E68">
        <v>6</v>
      </c>
      <c r="F68">
        <v>35</v>
      </c>
      <c r="G68">
        <v>354</v>
      </c>
      <c r="H68">
        <v>352</v>
      </c>
      <c r="L68">
        <v>3</v>
      </c>
      <c r="M68">
        <v>163</v>
      </c>
      <c r="N68">
        <v>192</v>
      </c>
      <c r="O68">
        <v>3</v>
      </c>
      <c r="P68">
        <v>522</v>
      </c>
      <c r="Q68">
        <v>1715</v>
      </c>
      <c r="R68">
        <v>1</v>
      </c>
      <c r="S68" s="7" t="s">
        <v>223</v>
      </c>
    </row>
    <row r="69" spans="1:19" x14ac:dyDescent="0.15">
      <c r="A69">
        <v>3551</v>
      </c>
      <c r="B69" s="7" t="s">
        <v>36</v>
      </c>
      <c r="C69" t="s">
        <v>106</v>
      </c>
      <c r="D69">
        <v>5</v>
      </c>
      <c r="E69">
        <v>1</v>
      </c>
      <c r="F69">
        <v>35</v>
      </c>
      <c r="G69">
        <v>355</v>
      </c>
      <c r="H69">
        <v>353</v>
      </c>
      <c r="L69">
        <v>1</v>
      </c>
      <c r="M69">
        <v>7802</v>
      </c>
      <c r="N69">
        <v>9179</v>
      </c>
      <c r="O69">
        <v>4</v>
      </c>
      <c r="P69">
        <v>622</v>
      </c>
      <c r="Q69">
        <v>2143</v>
      </c>
      <c r="R69">
        <v>1</v>
      </c>
      <c r="S69" s="7" t="s">
        <v>218</v>
      </c>
    </row>
    <row r="70" spans="1:19" x14ac:dyDescent="0.15">
      <c r="A70">
        <v>3552</v>
      </c>
      <c r="B70" s="7" t="s">
        <v>90</v>
      </c>
      <c r="C70" t="s">
        <v>118</v>
      </c>
      <c r="D70">
        <v>5</v>
      </c>
      <c r="E70">
        <v>2</v>
      </c>
      <c r="F70">
        <v>35</v>
      </c>
      <c r="G70">
        <v>355</v>
      </c>
      <c r="H70">
        <v>353</v>
      </c>
      <c r="L70">
        <v>1</v>
      </c>
      <c r="M70">
        <v>6383</v>
      </c>
      <c r="N70">
        <v>7510</v>
      </c>
      <c r="O70">
        <v>4</v>
      </c>
      <c r="P70">
        <v>622</v>
      </c>
      <c r="Q70">
        <v>2143</v>
      </c>
      <c r="R70">
        <v>1</v>
      </c>
      <c r="S70" s="7" t="s">
        <v>219</v>
      </c>
    </row>
    <row r="71" spans="1:19" x14ac:dyDescent="0.15">
      <c r="A71">
        <v>3553</v>
      </c>
      <c r="B71" s="7" t="s">
        <v>37</v>
      </c>
      <c r="C71" t="s">
        <v>130</v>
      </c>
      <c r="D71">
        <v>5</v>
      </c>
      <c r="E71">
        <v>3</v>
      </c>
      <c r="F71">
        <v>35</v>
      </c>
      <c r="G71">
        <v>355</v>
      </c>
      <c r="H71">
        <v>353</v>
      </c>
      <c r="L71">
        <v>23</v>
      </c>
      <c r="M71">
        <v>257</v>
      </c>
      <c r="N71">
        <v>303</v>
      </c>
      <c r="O71">
        <v>4</v>
      </c>
      <c r="P71">
        <v>622</v>
      </c>
      <c r="Q71">
        <v>2143</v>
      </c>
      <c r="R71">
        <v>1</v>
      </c>
      <c r="S71" s="7" t="s">
        <v>220</v>
      </c>
    </row>
    <row r="72" spans="1:19" x14ac:dyDescent="0.15">
      <c r="A72">
        <v>3554</v>
      </c>
      <c r="B72" s="7" t="s">
        <v>38</v>
      </c>
      <c r="C72" t="s">
        <v>142</v>
      </c>
      <c r="D72">
        <v>5</v>
      </c>
      <c r="E72">
        <v>4</v>
      </c>
      <c r="F72">
        <v>35</v>
      </c>
      <c r="G72">
        <v>355</v>
      </c>
      <c r="H72">
        <v>353</v>
      </c>
      <c r="L72">
        <v>23</v>
      </c>
      <c r="M72">
        <v>210</v>
      </c>
      <c r="N72">
        <v>248</v>
      </c>
      <c r="O72">
        <v>4</v>
      </c>
      <c r="P72">
        <v>622</v>
      </c>
      <c r="Q72">
        <v>2143</v>
      </c>
      <c r="R72">
        <v>1</v>
      </c>
      <c r="S72" s="7" t="s">
        <v>221</v>
      </c>
    </row>
    <row r="73" spans="1:19" x14ac:dyDescent="0.15">
      <c r="A73">
        <v>3555</v>
      </c>
      <c r="B73" s="7" t="s">
        <v>39</v>
      </c>
      <c r="C73" t="s">
        <v>153</v>
      </c>
      <c r="D73">
        <v>5</v>
      </c>
      <c r="E73">
        <v>5</v>
      </c>
      <c r="F73">
        <v>35</v>
      </c>
      <c r="G73">
        <v>355</v>
      </c>
      <c r="H73">
        <v>353</v>
      </c>
      <c r="L73">
        <v>3</v>
      </c>
      <c r="M73">
        <v>260</v>
      </c>
      <c r="N73">
        <v>307</v>
      </c>
      <c r="O73">
        <v>4</v>
      </c>
      <c r="P73">
        <v>622</v>
      </c>
      <c r="Q73">
        <v>2143</v>
      </c>
      <c r="R73">
        <v>1</v>
      </c>
      <c r="S73" s="7" t="s">
        <v>222</v>
      </c>
    </row>
    <row r="74" spans="1:19" x14ac:dyDescent="0.15">
      <c r="A74">
        <v>3556</v>
      </c>
      <c r="B74" s="7" t="s">
        <v>40</v>
      </c>
      <c r="C74" t="s">
        <v>164</v>
      </c>
      <c r="D74">
        <v>5</v>
      </c>
      <c r="E74">
        <v>6</v>
      </c>
      <c r="F74">
        <v>35</v>
      </c>
      <c r="G74">
        <v>355</v>
      </c>
      <c r="H74">
        <v>353</v>
      </c>
      <c r="L74">
        <v>3</v>
      </c>
      <c r="M74">
        <v>212</v>
      </c>
      <c r="N74">
        <v>250</v>
      </c>
      <c r="O74">
        <v>4</v>
      </c>
      <c r="P74">
        <v>622</v>
      </c>
      <c r="Q74">
        <v>2143</v>
      </c>
      <c r="R74">
        <v>1</v>
      </c>
      <c r="S74" s="7" t="s">
        <v>223</v>
      </c>
    </row>
    <row r="75" spans="1:19" x14ac:dyDescent="0.15">
      <c r="A75">
        <v>4021</v>
      </c>
      <c r="B75" s="7" t="s">
        <v>41</v>
      </c>
      <c r="C75" t="s">
        <v>107</v>
      </c>
      <c r="D75">
        <v>2</v>
      </c>
      <c r="E75">
        <v>1</v>
      </c>
      <c r="F75">
        <v>40</v>
      </c>
      <c r="G75">
        <v>402</v>
      </c>
      <c r="H75" t="s">
        <v>189</v>
      </c>
      <c r="L75">
        <v>1</v>
      </c>
      <c r="M75">
        <v>4438</v>
      </c>
      <c r="N75">
        <v>5222</v>
      </c>
      <c r="O75">
        <v>1</v>
      </c>
      <c r="P75">
        <v>360</v>
      </c>
      <c r="Q75">
        <v>1280</v>
      </c>
      <c r="R75">
        <v>1</v>
      </c>
      <c r="S75" s="7" t="s">
        <v>224</v>
      </c>
    </row>
    <row r="76" spans="1:19" x14ac:dyDescent="0.15">
      <c r="A76">
        <v>4022</v>
      </c>
      <c r="B76" s="7" t="s">
        <v>91</v>
      </c>
      <c r="C76" t="s">
        <v>119</v>
      </c>
      <c r="D76">
        <v>2</v>
      </c>
      <c r="E76">
        <v>2</v>
      </c>
      <c r="F76">
        <v>40</v>
      </c>
      <c r="G76">
        <v>402</v>
      </c>
      <c r="H76" t="s">
        <v>189</v>
      </c>
      <c r="L76">
        <v>1</v>
      </c>
      <c r="M76">
        <v>3631</v>
      </c>
      <c r="N76">
        <v>4272</v>
      </c>
      <c r="O76">
        <v>1</v>
      </c>
      <c r="P76">
        <v>360</v>
      </c>
      <c r="Q76">
        <v>1280</v>
      </c>
      <c r="R76">
        <v>1</v>
      </c>
      <c r="S76" s="7" t="s">
        <v>225</v>
      </c>
    </row>
    <row r="77" spans="1:19" x14ac:dyDescent="0.15">
      <c r="A77">
        <v>4023</v>
      </c>
      <c r="B77" s="7" t="s">
        <v>42</v>
      </c>
      <c r="C77" t="s">
        <v>131</v>
      </c>
      <c r="D77">
        <v>2</v>
      </c>
      <c r="E77">
        <v>3</v>
      </c>
      <c r="F77">
        <v>40</v>
      </c>
      <c r="G77">
        <v>402</v>
      </c>
      <c r="H77" t="s">
        <v>189</v>
      </c>
      <c r="L77">
        <v>23</v>
      </c>
      <c r="M77">
        <v>145</v>
      </c>
      <c r="N77">
        <v>171</v>
      </c>
      <c r="O77">
        <v>1</v>
      </c>
      <c r="P77">
        <v>360</v>
      </c>
      <c r="Q77">
        <v>1280</v>
      </c>
      <c r="R77">
        <v>1</v>
      </c>
      <c r="S77" s="7" t="s">
        <v>226</v>
      </c>
    </row>
    <row r="78" spans="1:19" x14ac:dyDescent="0.15">
      <c r="A78">
        <v>4024</v>
      </c>
      <c r="B78" s="7" t="s">
        <v>43</v>
      </c>
      <c r="C78" t="s">
        <v>143</v>
      </c>
      <c r="D78">
        <v>2</v>
      </c>
      <c r="E78">
        <v>4</v>
      </c>
      <c r="F78">
        <v>40</v>
      </c>
      <c r="G78">
        <v>402</v>
      </c>
      <c r="H78" t="s">
        <v>189</v>
      </c>
      <c r="L78">
        <v>23</v>
      </c>
      <c r="M78">
        <v>119</v>
      </c>
      <c r="N78">
        <v>140</v>
      </c>
      <c r="O78">
        <v>1</v>
      </c>
      <c r="P78">
        <v>360</v>
      </c>
      <c r="Q78">
        <v>1280</v>
      </c>
      <c r="R78">
        <v>1</v>
      </c>
      <c r="S78" s="7" t="s">
        <v>227</v>
      </c>
    </row>
    <row r="79" spans="1:19" x14ac:dyDescent="0.15">
      <c r="A79">
        <v>4025</v>
      </c>
      <c r="B79" s="7" t="s">
        <v>44</v>
      </c>
      <c r="C79" t="s">
        <v>154</v>
      </c>
      <c r="D79">
        <v>2</v>
      </c>
      <c r="E79">
        <v>5</v>
      </c>
      <c r="F79">
        <v>40</v>
      </c>
      <c r="G79">
        <v>402</v>
      </c>
      <c r="H79" t="s">
        <v>189</v>
      </c>
      <c r="L79">
        <v>3</v>
      </c>
      <c r="M79">
        <v>147</v>
      </c>
      <c r="N79">
        <v>173</v>
      </c>
      <c r="O79">
        <v>1</v>
      </c>
      <c r="P79">
        <v>360</v>
      </c>
      <c r="Q79">
        <v>1280</v>
      </c>
      <c r="R79">
        <v>1</v>
      </c>
      <c r="S79" s="7" t="s">
        <v>228</v>
      </c>
    </row>
    <row r="80" spans="1:19" x14ac:dyDescent="0.15">
      <c r="A80">
        <v>4026</v>
      </c>
      <c r="B80" s="7" t="s">
        <v>45</v>
      </c>
      <c r="C80" t="s">
        <v>165</v>
      </c>
      <c r="D80">
        <v>2</v>
      </c>
      <c r="E80">
        <v>6</v>
      </c>
      <c r="F80">
        <v>40</v>
      </c>
      <c r="G80">
        <v>402</v>
      </c>
      <c r="H80" t="s">
        <v>189</v>
      </c>
      <c r="L80">
        <v>3</v>
      </c>
      <c r="M80">
        <v>119</v>
      </c>
      <c r="N80">
        <v>141</v>
      </c>
      <c r="O80">
        <v>1</v>
      </c>
      <c r="P80">
        <v>360</v>
      </c>
      <c r="Q80">
        <v>1280</v>
      </c>
      <c r="R80">
        <v>1</v>
      </c>
      <c r="S80" s="7" t="s">
        <v>229</v>
      </c>
    </row>
    <row r="81" spans="1:19" x14ac:dyDescent="0.15">
      <c r="A81">
        <v>4031</v>
      </c>
      <c r="B81" s="7" t="s">
        <v>41</v>
      </c>
      <c r="C81" t="s">
        <v>107</v>
      </c>
      <c r="D81">
        <v>3</v>
      </c>
      <c r="E81">
        <v>1</v>
      </c>
      <c r="F81">
        <v>40</v>
      </c>
      <c r="G81">
        <v>403</v>
      </c>
      <c r="H81">
        <v>401</v>
      </c>
      <c r="L81">
        <v>1</v>
      </c>
      <c r="M81">
        <v>5770</v>
      </c>
      <c r="N81">
        <v>6789</v>
      </c>
      <c r="O81">
        <v>2</v>
      </c>
      <c r="P81">
        <v>460</v>
      </c>
      <c r="Q81">
        <v>1920</v>
      </c>
      <c r="R81">
        <v>1</v>
      </c>
      <c r="S81" s="7" t="s">
        <v>224</v>
      </c>
    </row>
    <row r="82" spans="1:19" x14ac:dyDescent="0.15">
      <c r="A82">
        <v>4032</v>
      </c>
      <c r="B82" s="7" t="s">
        <v>91</v>
      </c>
      <c r="C82" t="s">
        <v>119</v>
      </c>
      <c r="D82">
        <v>3</v>
      </c>
      <c r="E82">
        <v>2</v>
      </c>
      <c r="F82">
        <v>40</v>
      </c>
      <c r="G82">
        <v>403</v>
      </c>
      <c r="H82">
        <v>401</v>
      </c>
      <c r="L82">
        <v>1</v>
      </c>
      <c r="M82">
        <v>4720</v>
      </c>
      <c r="N82">
        <v>5554</v>
      </c>
      <c r="O82">
        <v>2</v>
      </c>
      <c r="P82">
        <v>460</v>
      </c>
      <c r="Q82">
        <v>1920</v>
      </c>
      <c r="R82">
        <v>1</v>
      </c>
      <c r="S82" s="7" t="s">
        <v>225</v>
      </c>
    </row>
    <row r="83" spans="1:19" x14ac:dyDescent="0.15">
      <c r="A83">
        <v>4033</v>
      </c>
      <c r="B83" s="7" t="s">
        <v>42</v>
      </c>
      <c r="C83" t="s">
        <v>131</v>
      </c>
      <c r="D83">
        <v>3</v>
      </c>
      <c r="E83">
        <v>3</v>
      </c>
      <c r="F83">
        <v>40</v>
      </c>
      <c r="G83">
        <v>403</v>
      </c>
      <c r="H83">
        <v>401</v>
      </c>
      <c r="L83">
        <v>23</v>
      </c>
      <c r="M83">
        <v>189</v>
      </c>
      <c r="N83">
        <v>223</v>
      </c>
      <c r="O83">
        <v>2</v>
      </c>
      <c r="P83">
        <v>460</v>
      </c>
      <c r="Q83">
        <v>1920</v>
      </c>
      <c r="R83">
        <v>1</v>
      </c>
      <c r="S83" s="7" t="s">
        <v>226</v>
      </c>
    </row>
    <row r="84" spans="1:19" x14ac:dyDescent="0.15">
      <c r="A84">
        <v>4034</v>
      </c>
      <c r="B84" s="7" t="s">
        <v>43</v>
      </c>
      <c r="C84" t="s">
        <v>143</v>
      </c>
      <c r="D84">
        <v>3</v>
      </c>
      <c r="E84">
        <v>4</v>
      </c>
      <c r="F84">
        <v>40</v>
      </c>
      <c r="G84">
        <v>403</v>
      </c>
      <c r="H84">
        <v>401</v>
      </c>
      <c r="L84">
        <v>23</v>
      </c>
      <c r="M84">
        <v>155</v>
      </c>
      <c r="N84">
        <v>183</v>
      </c>
      <c r="O84">
        <v>2</v>
      </c>
      <c r="P84">
        <v>460</v>
      </c>
      <c r="Q84">
        <v>1920</v>
      </c>
      <c r="R84">
        <v>1</v>
      </c>
      <c r="S84" s="7" t="s">
        <v>227</v>
      </c>
    </row>
    <row r="85" spans="1:19" x14ac:dyDescent="0.15">
      <c r="A85">
        <v>4035</v>
      </c>
      <c r="B85" s="7" t="s">
        <v>44</v>
      </c>
      <c r="C85" t="s">
        <v>154</v>
      </c>
      <c r="D85">
        <v>3</v>
      </c>
      <c r="E85">
        <v>5</v>
      </c>
      <c r="F85">
        <v>40</v>
      </c>
      <c r="G85">
        <v>403</v>
      </c>
      <c r="H85">
        <v>401</v>
      </c>
      <c r="L85">
        <v>3</v>
      </c>
      <c r="M85">
        <v>192</v>
      </c>
      <c r="N85">
        <v>226</v>
      </c>
      <c r="O85">
        <v>2</v>
      </c>
      <c r="P85">
        <v>460</v>
      </c>
      <c r="Q85">
        <v>1920</v>
      </c>
      <c r="R85">
        <v>1</v>
      </c>
      <c r="S85" s="7" t="s">
        <v>228</v>
      </c>
    </row>
    <row r="86" spans="1:19" x14ac:dyDescent="0.15">
      <c r="A86">
        <v>4036</v>
      </c>
      <c r="B86" s="7" t="s">
        <v>45</v>
      </c>
      <c r="C86" t="s">
        <v>165</v>
      </c>
      <c r="D86">
        <v>3</v>
      </c>
      <c r="E86">
        <v>6</v>
      </c>
      <c r="F86">
        <v>40</v>
      </c>
      <c r="G86">
        <v>403</v>
      </c>
      <c r="H86">
        <v>401</v>
      </c>
      <c r="L86">
        <v>3</v>
      </c>
      <c r="M86">
        <v>156</v>
      </c>
      <c r="N86">
        <v>184</v>
      </c>
      <c r="O86">
        <v>2</v>
      </c>
      <c r="P86">
        <v>460</v>
      </c>
      <c r="Q86">
        <v>1920</v>
      </c>
      <c r="R86">
        <v>1</v>
      </c>
      <c r="S86" s="7" t="s">
        <v>229</v>
      </c>
    </row>
    <row r="87" spans="1:19" x14ac:dyDescent="0.15">
      <c r="A87">
        <v>4041</v>
      </c>
      <c r="B87" s="7" t="s">
        <v>41</v>
      </c>
      <c r="C87" t="s">
        <v>107</v>
      </c>
      <c r="D87">
        <v>4</v>
      </c>
      <c r="E87">
        <v>1</v>
      </c>
      <c r="F87">
        <v>40</v>
      </c>
      <c r="G87">
        <v>404</v>
      </c>
      <c r="H87">
        <v>402</v>
      </c>
      <c r="L87">
        <v>1</v>
      </c>
      <c r="M87">
        <v>7502</v>
      </c>
      <c r="N87">
        <v>8826</v>
      </c>
      <c r="O87">
        <v>3</v>
      </c>
      <c r="P87">
        <v>560</v>
      </c>
      <c r="Q87">
        <v>2560</v>
      </c>
      <c r="R87">
        <v>1</v>
      </c>
      <c r="S87" s="7" t="s">
        <v>224</v>
      </c>
    </row>
    <row r="88" spans="1:19" x14ac:dyDescent="0.15">
      <c r="A88">
        <v>4042</v>
      </c>
      <c r="B88" s="7" t="s">
        <v>91</v>
      </c>
      <c r="C88" t="s">
        <v>119</v>
      </c>
      <c r="D88">
        <v>4</v>
      </c>
      <c r="E88">
        <v>2</v>
      </c>
      <c r="F88">
        <v>40</v>
      </c>
      <c r="G88">
        <v>404</v>
      </c>
      <c r="H88">
        <v>402</v>
      </c>
      <c r="L88">
        <v>1</v>
      </c>
      <c r="M88">
        <v>6137</v>
      </c>
      <c r="N88">
        <v>7221</v>
      </c>
      <c r="O88">
        <v>3</v>
      </c>
      <c r="P88">
        <v>560</v>
      </c>
      <c r="Q88">
        <v>2560</v>
      </c>
      <c r="R88">
        <v>1</v>
      </c>
      <c r="S88" s="7" t="s">
        <v>225</v>
      </c>
    </row>
    <row r="89" spans="1:19" x14ac:dyDescent="0.15">
      <c r="A89">
        <v>4043</v>
      </c>
      <c r="B89" s="7" t="s">
        <v>42</v>
      </c>
      <c r="C89" t="s">
        <v>131</v>
      </c>
      <c r="D89">
        <v>4</v>
      </c>
      <c r="E89">
        <v>3</v>
      </c>
      <c r="F89">
        <v>40</v>
      </c>
      <c r="G89">
        <v>404</v>
      </c>
      <c r="H89">
        <v>402</v>
      </c>
      <c r="L89">
        <v>23</v>
      </c>
      <c r="M89">
        <v>247</v>
      </c>
      <c r="N89">
        <v>291</v>
      </c>
      <c r="O89">
        <v>3</v>
      </c>
      <c r="P89">
        <v>560</v>
      </c>
      <c r="Q89">
        <v>2560</v>
      </c>
      <c r="R89">
        <v>1</v>
      </c>
      <c r="S89" s="7" t="s">
        <v>226</v>
      </c>
    </row>
    <row r="90" spans="1:19" x14ac:dyDescent="0.15">
      <c r="A90">
        <v>4044</v>
      </c>
      <c r="B90" s="7" t="s">
        <v>43</v>
      </c>
      <c r="C90" t="s">
        <v>143</v>
      </c>
      <c r="D90">
        <v>4</v>
      </c>
      <c r="E90">
        <v>4</v>
      </c>
      <c r="F90">
        <v>40</v>
      </c>
      <c r="G90">
        <v>404</v>
      </c>
      <c r="H90">
        <v>402</v>
      </c>
      <c r="L90">
        <v>23</v>
      </c>
      <c r="M90">
        <v>202</v>
      </c>
      <c r="N90">
        <v>238</v>
      </c>
      <c r="O90">
        <v>3</v>
      </c>
      <c r="P90">
        <v>560</v>
      </c>
      <c r="Q90">
        <v>2560</v>
      </c>
      <c r="R90">
        <v>1</v>
      </c>
      <c r="S90" s="7" t="s">
        <v>227</v>
      </c>
    </row>
    <row r="91" spans="1:19" x14ac:dyDescent="0.15">
      <c r="A91">
        <v>4045</v>
      </c>
      <c r="B91" s="7" t="s">
        <v>44</v>
      </c>
      <c r="C91" t="s">
        <v>154</v>
      </c>
      <c r="D91">
        <v>4</v>
      </c>
      <c r="E91">
        <v>5</v>
      </c>
      <c r="F91">
        <v>40</v>
      </c>
      <c r="G91">
        <v>404</v>
      </c>
      <c r="H91">
        <v>402</v>
      </c>
      <c r="L91">
        <v>3</v>
      </c>
      <c r="M91">
        <v>250</v>
      </c>
      <c r="N91">
        <v>295</v>
      </c>
      <c r="O91">
        <v>3</v>
      </c>
      <c r="P91">
        <v>560</v>
      </c>
      <c r="Q91">
        <v>2560</v>
      </c>
      <c r="R91">
        <v>1</v>
      </c>
      <c r="S91" s="7" t="s">
        <v>228</v>
      </c>
    </row>
    <row r="92" spans="1:19" x14ac:dyDescent="0.15">
      <c r="A92">
        <v>4046</v>
      </c>
      <c r="B92" s="7" t="s">
        <v>45</v>
      </c>
      <c r="C92" t="s">
        <v>165</v>
      </c>
      <c r="D92">
        <v>4</v>
      </c>
      <c r="E92">
        <v>6</v>
      </c>
      <c r="F92">
        <v>40</v>
      </c>
      <c r="G92">
        <v>404</v>
      </c>
      <c r="H92">
        <v>402</v>
      </c>
      <c r="L92">
        <v>3</v>
      </c>
      <c r="M92">
        <v>204</v>
      </c>
      <c r="N92">
        <v>240</v>
      </c>
      <c r="O92">
        <v>3</v>
      </c>
      <c r="P92">
        <v>560</v>
      </c>
      <c r="Q92">
        <v>2560</v>
      </c>
      <c r="R92">
        <v>1</v>
      </c>
      <c r="S92" s="7" t="s">
        <v>229</v>
      </c>
    </row>
    <row r="93" spans="1:19" x14ac:dyDescent="0.15">
      <c r="A93">
        <v>4051</v>
      </c>
      <c r="B93" s="7" t="s">
        <v>41</v>
      </c>
      <c r="C93" t="s">
        <v>107</v>
      </c>
      <c r="D93">
        <v>5</v>
      </c>
      <c r="E93">
        <v>1</v>
      </c>
      <c r="F93">
        <v>40</v>
      </c>
      <c r="G93">
        <v>405</v>
      </c>
      <c r="H93">
        <v>403</v>
      </c>
      <c r="L93">
        <v>1</v>
      </c>
      <c r="M93">
        <v>9752</v>
      </c>
      <c r="N93">
        <v>11474</v>
      </c>
      <c r="O93">
        <v>4</v>
      </c>
      <c r="P93">
        <v>660</v>
      </c>
      <c r="Q93">
        <v>3200</v>
      </c>
      <c r="R93">
        <v>1</v>
      </c>
      <c r="S93" s="7" t="s">
        <v>224</v>
      </c>
    </row>
    <row r="94" spans="1:19" x14ac:dyDescent="0.15">
      <c r="A94">
        <v>4052</v>
      </c>
      <c r="B94" s="7" t="s">
        <v>91</v>
      </c>
      <c r="C94" t="s">
        <v>119</v>
      </c>
      <c r="D94">
        <v>5</v>
      </c>
      <c r="E94">
        <v>2</v>
      </c>
      <c r="F94">
        <v>40</v>
      </c>
      <c r="G94">
        <v>405</v>
      </c>
      <c r="H94">
        <v>403</v>
      </c>
      <c r="L94">
        <v>1</v>
      </c>
      <c r="M94">
        <v>7979</v>
      </c>
      <c r="N94">
        <v>9388</v>
      </c>
      <c r="O94">
        <v>4</v>
      </c>
      <c r="P94">
        <v>660</v>
      </c>
      <c r="Q94">
        <v>3200</v>
      </c>
      <c r="R94">
        <v>1</v>
      </c>
      <c r="S94" s="7" t="s">
        <v>225</v>
      </c>
    </row>
    <row r="95" spans="1:19" x14ac:dyDescent="0.15">
      <c r="A95">
        <v>4053</v>
      </c>
      <c r="B95" s="7" t="s">
        <v>42</v>
      </c>
      <c r="C95" t="s">
        <v>131</v>
      </c>
      <c r="D95">
        <v>5</v>
      </c>
      <c r="E95">
        <v>3</v>
      </c>
      <c r="F95">
        <v>40</v>
      </c>
      <c r="G95">
        <v>405</v>
      </c>
      <c r="H95">
        <v>403</v>
      </c>
      <c r="L95">
        <v>23</v>
      </c>
      <c r="M95">
        <v>322</v>
      </c>
      <c r="N95">
        <v>379</v>
      </c>
      <c r="O95">
        <v>4</v>
      </c>
      <c r="P95">
        <v>660</v>
      </c>
      <c r="Q95">
        <v>3200</v>
      </c>
      <c r="R95">
        <v>1</v>
      </c>
      <c r="S95" s="7" t="s">
        <v>226</v>
      </c>
    </row>
    <row r="96" spans="1:19" x14ac:dyDescent="0.15">
      <c r="A96">
        <v>4054</v>
      </c>
      <c r="B96" s="7" t="s">
        <v>43</v>
      </c>
      <c r="C96" t="s">
        <v>143</v>
      </c>
      <c r="D96">
        <v>5</v>
      </c>
      <c r="E96">
        <v>4</v>
      </c>
      <c r="F96">
        <v>40</v>
      </c>
      <c r="G96">
        <v>405</v>
      </c>
      <c r="H96">
        <v>403</v>
      </c>
      <c r="L96">
        <v>23</v>
      </c>
      <c r="M96">
        <v>263</v>
      </c>
      <c r="N96">
        <v>310</v>
      </c>
      <c r="O96">
        <v>4</v>
      </c>
      <c r="P96">
        <v>660</v>
      </c>
      <c r="Q96">
        <v>3200</v>
      </c>
      <c r="R96">
        <v>1</v>
      </c>
      <c r="S96" s="7" t="s">
        <v>227</v>
      </c>
    </row>
    <row r="97" spans="1:19" x14ac:dyDescent="0.15">
      <c r="A97">
        <v>4055</v>
      </c>
      <c r="B97" s="7" t="s">
        <v>44</v>
      </c>
      <c r="C97" t="s">
        <v>154</v>
      </c>
      <c r="D97">
        <v>5</v>
      </c>
      <c r="E97">
        <v>5</v>
      </c>
      <c r="F97">
        <v>40</v>
      </c>
      <c r="G97">
        <v>405</v>
      </c>
      <c r="H97">
        <v>403</v>
      </c>
      <c r="L97">
        <v>3</v>
      </c>
      <c r="M97">
        <v>326</v>
      </c>
      <c r="N97">
        <v>384</v>
      </c>
      <c r="O97">
        <v>4</v>
      </c>
      <c r="P97">
        <v>660</v>
      </c>
      <c r="Q97">
        <v>3200</v>
      </c>
      <c r="R97">
        <v>1</v>
      </c>
      <c r="S97" s="7" t="s">
        <v>228</v>
      </c>
    </row>
    <row r="98" spans="1:19" x14ac:dyDescent="0.15">
      <c r="A98">
        <v>4056</v>
      </c>
      <c r="B98" s="7" t="s">
        <v>45</v>
      </c>
      <c r="C98" t="s">
        <v>165</v>
      </c>
      <c r="D98">
        <v>5</v>
      </c>
      <c r="E98">
        <v>6</v>
      </c>
      <c r="F98">
        <v>40</v>
      </c>
      <c r="G98">
        <v>405</v>
      </c>
      <c r="H98">
        <v>403</v>
      </c>
      <c r="L98">
        <v>3</v>
      </c>
      <c r="M98">
        <v>266</v>
      </c>
      <c r="N98">
        <v>313</v>
      </c>
      <c r="O98">
        <v>4</v>
      </c>
      <c r="P98">
        <v>660</v>
      </c>
      <c r="Q98">
        <v>3200</v>
      </c>
      <c r="R98">
        <v>1</v>
      </c>
      <c r="S98" s="7" t="s">
        <v>229</v>
      </c>
    </row>
    <row r="99" spans="1:19" x14ac:dyDescent="0.15">
      <c r="A99">
        <v>4521</v>
      </c>
      <c r="B99" s="7" t="s">
        <v>46</v>
      </c>
      <c r="C99" t="s">
        <v>108</v>
      </c>
      <c r="D99">
        <v>2</v>
      </c>
      <c r="E99">
        <v>1</v>
      </c>
      <c r="F99">
        <v>45</v>
      </c>
      <c r="G99">
        <v>452</v>
      </c>
      <c r="H99" t="s">
        <v>189</v>
      </c>
      <c r="L99">
        <v>1</v>
      </c>
      <c r="M99">
        <v>5547</v>
      </c>
      <c r="N99">
        <v>6527</v>
      </c>
      <c r="O99">
        <v>1</v>
      </c>
      <c r="P99">
        <v>402</v>
      </c>
      <c r="Q99">
        <v>1822</v>
      </c>
      <c r="R99">
        <v>1</v>
      </c>
      <c r="S99" s="7" t="s">
        <v>230</v>
      </c>
    </row>
    <row r="100" spans="1:19" x14ac:dyDescent="0.15">
      <c r="A100">
        <v>4522</v>
      </c>
      <c r="B100" s="7" t="s">
        <v>92</v>
      </c>
      <c r="C100" t="s">
        <v>120</v>
      </c>
      <c r="D100">
        <v>2</v>
      </c>
      <c r="E100">
        <v>2</v>
      </c>
      <c r="F100">
        <v>45</v>
      </c>
      <c r="G100">
        <v>452</v>
      </c>
      <c r="H100" t="s">
        <v>189</v>
      </c>
      <c r="L100">
        <v>1</v>
      </c>
      <c r="M100">
        <v>4539</v>
      </c>
      <c r="N100">
        <v>5340</v>
      </c>
      <c r="O100">
        <v>1</v>
      </c>
      <c r="P100">
        <v>402</v>
      </c>
      <c r="Q100">
        <v>1822</v>
      </c>
      <c r="R100">
        <v>1</v>
      </c>
      <c r="S100" s="7" t="s">
        <v>231</v>
      </c>
    </row>
    <row r="101" spans="1:19" x14ac:dyDescent="0.15">
      <c r="A101">
        <v>4523</v>
      </c>
      <c r="B101" s="7" t="s">
        <v>47</v>
      </c>
      <c r="C101" t="s">
        <v>132</v>
      </c>
      <c r="D101">
        <v>2</v>
      </c>
      <c r="E101">
        <v>3</v>
      </c>
      <c r="F101">
        <v>45</v>
      </c>
      <c r="G101">
        <v>452</v>
      </c>
      <c r="H101" t="s">
        <v>189</v>
      </c>
      <c r="L101">
        <v>23</v>
      </c>
      <c r="M101">
        <v>182</v>
      </c>
      <c r="N101">
        <v>215</v>
      </c>
      <c r="O101">
        <v>1</v>
      </c>
      <c r="P101">
        <v>402</v>
      </c>
      <c r="Q101">
        <v>1822</v>
      </c>
      <c r="R101">
        <v>1</v>
      </c>
      <c r="S101" s="7" t="s">
        <v>232</v>
      </c>
    </row>
    <row r="102" spans="1:19" x14ac:dyDescent="0.15">
      <c r="A102">
        <v>4524</v>
      </c>
      <c r="B102" s="7" t="s">
        <v>48</v>
      </c>
      <c r="C102" t="s">
        <v>144</v>
      </c>
      <c r="D102">
        <v>2</v>
      </c>
      <c r="E102">
        <v>4</v>
      </c>
      <c r="F102">
        <v>45</v>
      </c>
      <c r="G102">
        <v>452</v>
      </c>
      <c r="H102" t="s">
        <v>189</v>
      </c>
      <c r="L102">
        <v>23</v>
      </c>
      <c r="M102">
        <v>149</v>
      </c>
      <c r="N102">
        <v>176</v>
      </c>
      <c r="O102">
        <v>1</v>
      </c>
      <c r="P102">
        <v>402</v>
      </c>
      <c r="Q102">
        <v>1822</v>
      </c>
      <c r="R102">
        <v>1</v>
      </c>
      <c r="S102" s="7" t="s">
        <v>233</v>
      </c>
    </row>
    <row r="103" spans="1:19" x14ac:dyDescent="0.15">
      <c r="A103">
        <v>4525</v>
      </c>
      <c r="B103" s="7" t="s">
        <v>49</v>
      </c>
      <c r="C103" t="s">
        <v>155</v>
      </c>
      <c r="D103">
        <v>2</v>
      </c>
      <c r="E103">
        <v>5</v>
      </c>
      <c r="F103">
        <v>45</v>
      </c>
      <c r="G103">
        <v>452</v>
      </c>
      <c r="H103" t="s">
        <v>189</v>
      </c>
      <c r="L103">
        <v>3</v>
      </c>
      <c r="M103">
        <v>184</v>
      </c>
      <c r="N103">
        <v>217</v>
      </c>
      <c r="O103">
        <v>1</v>
      </c>
      <c r="P103">
        <v>402</v>
      </c>
      <c r="Q103">
        <v>1822</v>
      </c>
      <c r="R103">
        <v>1</v>
      </c>
      <c r="S103" s="7" t="s">
        <v>234</v>
      </c>
    </row>
    <row r="104" spans="1:19" x14ac:dyDescent="0.15">
      <c r="A104">
        <v>4526</v>
      </c>
      <c r="B104" s="7" t="s">
        <v>278</v>
      </c>
      <c r="C104" t="s">
        <v>166</v>
      </c>
      <c r="D104">
        <v>2</v>
      </c>
      <c r="E104">
        <v>6</v>
      </c>
      <c r="F104">
        <v>45</v>
      </c>
      <c r="G104">
        <v>452</v>
      </c>
      <c r="H104" t="s">
        <v>189</v>
      </c>
      <c r="L104">
        <v>3</v>
      </c>
      <c r="M104">
        <v>150</v>
      </c>
      <c r="N104">
        <v>177</v>
      </c>
      <c r="O104">
        <v>1</v>
      </c>
      <c r="P104">
        <v>402</v>
      </c>
      <c r="Q104">
        <v>1822</v>
      </c>
      <c r="R104">
        <v>1</v>
      </c>
      <c r="S104" s="7" t="s">
        <v>235</v>
      </c>
    </row>
    <row r="105" spans="1:19" x14ac:dyDescent="0.15">
      <c r="A105">
        <v>4531</v>
      </c>
      <c r="B105" s="7" t="s">
        <v>46</v>
      </c>
      <c r="C105" t="s">
        <v>108</v>
      </c>
      <c r="D105">
        <v>3</v>
      </c>
      <c r="E105">
        <v>1</v>
      </c>
      <c r="F105">
        <v>45</v>
      </c>
      <c r="G105">
        <v>453</v>
      </c>
      <c r="H105">
        <v>451</v>
      </c>
      <c r="L105">
        <v>1</v>
      </c>
      <c r="M105">
        <v>7213</v>
      </c>
      <c r="N105">
        <v>8486</v>
      </c>
      <c r="O105">
        <v>2</v>
      </c>
      <c r="P105">
        <v>502</v>
      </c>
      <c r="Q105">
        <v>2733</v>
      </c>
      <c r="R105">
        <v>1</v>
      </c>
      <c r="S105" s="7" t="s">
        <v>230</v>
      </c>
    </row>
    <row r="106" spans="1:19" x14ac:dyDescent="0.15">
      <c r="A106">
        <v>4532</v>
      </c>
      <c r="B106" s="7" t="s">
        <v>92</v>
      </c>
      <c r="C106" t="s">
        <v>120</v>
      </c>
      <c r="D106">
        <v>3</v>
      </c>
      <c r="E106">
        <v>2</v>
      </c>
      <c r="F106">
        <v>45</v>
      </c>
      <c r="G106">
        <v>453</v>
      </c>
      <c r="H106">
        <v>451</v>
      </c>
      <c r="L106">
        <v>1</v>
      </c>
      <c r="M106">
        <v>5901</v>
      </c>
      <c r="N106">
        <v>6943</v>
      </c>
      <c r="O106">
        <v>2</v>
      </c>
      <c r="P106">
        <v>502</v>
      </c>
      <c r="Q106">
        <v>2733</v>
      </c>
      <c r="R106">
        <v>1</v>
      </c>
      <c r="S106" s="7" t="s">
        <v>231</v>
      </c>
    </row>
    <row r="107" spans="1:19" x14ac:dyDescent="0.15">
      <c r="A107">
        <v>4533</v>
      </c>
      <c r="B107" s="7" t="s">
        <v>47</v>
      </c>
      <c r="C107" t="s">
        <v>132</v>
      </c>
      <c r="D107">
        <v>3</v>
      </c>
      <c r="E107">
        <v>3</v>
      </c>
      <c r="F107">
        <v>45</v>
      </c>
      <c r="G107">
        <v>453</v>
      </c>
      <c r="H107">
        <v>451</v>
      </c>
      <c r="L107">
        <v>23</v>
      </c>
      <c r="M107">
        <v>238</v>
      </c>
      <c r="N107">
        <v>280</v>
      </c>
      <c r="O107">
        <v>2</v>
      </c>
      <c r="P107">
        <v>502</v>
      </c>
      <c r="Q107">
        <v>2733</v>
      </c>
      <c r="R107">
        <v>1</v>
      </c>
      <c r="S107" s="7" t="s">
        <v>232</v>
      </c>
    </row>
    <row r="108" spans="1:19" x14ac:dyDescent="0.15">
      <c r="A108">
        <v>4534</v>
      </c>
      <c r="B108" s="7" t="s">
        <v>48</v>
      </c>
      <c r="C108" t="s">
        <v>144</v>
      </c>
      <c r="D108">
        <v>3</v>
      </c>
      <c r="E108">
        <v>4</v>
      </c>
      <c r="F108">
        <v>45</v>
      </c>
      <c r="G108">
        <v>453</v>
      </c>
      <c r="H108">
        <v>451</v>
      </c>
      <c r="L108">
        <v>23</v>
      </c>
      <c r="M108">
        <v>194</v>
      </c>
      <c r="N108">
        <v>229</v>
      </c>
      <c r="O108">
        <v>2</v>
      </c>
      <c r="P108">
        <v>502</v>
      </c>
      <c r="Q108">
        <v>2733</v>
      </c>
      <c r="R108">
        <v>1</v>
      </c>
      <c r="S108" s="7" t="s">
        <v>233</v>
      </c>
    </row>
    <row r="109" spans="1:19" x14ac:dyDescent="0.15">
      <c r="A109">
        <v>4535</v>
      </c>
      <c r="B109" s="7" t="s">
        <v>49</v>
      </c>
      <c r="C109" t="s">
        <v>155</v>
      </c>
      <c r="D109">
        <v>3</v>
      </c>
      <c r="E109">
        <v>5</v>
      </c>
      <c r="F109">
        <v>45</v>
      </c>
      <c r="G109">
        <v>453</v>
      </c>
      <c r="H109">
        <v>451</v>
      </c>
      <c r="L109">
        <v>3</v>
      </c>
      <c r="M109">
        <v>240</v>
      </c>
      <c r="N109">
        <v>283</v>
      </c>
      <c r="O109">
        <v>2</v>
      </c>
      <c r="P109">
        <v>502</v>
      </c>
      <c r="Q109">
        <v>2733</v>
      </c>
      <c r="R109">
        <v>1</v>
      </c>
      <c r="S109" s="7" t="s">
        <v>234</v>
      </c>
    </row>
    <row r="110" spans="1:19" x14ac:dyDescent="0.15">
      <c r="A110">
        <v>4536</v>
      </c>
      <c r="B110" s="7" t="s">
        <v>278</v>
      </c>
      <c r="C110" t="s">
        <v>166</v>
      </c>
      <c r="D110">
        <v>3</v>
      </c>
      <c r="E110">
        <v>6</v>
      </c>
      <c r="F110">
        <v>45</v>
      </c>
      <c r="G110">
        <v>453</v>
      </c>
      <c r="H110">
        <v>451</v>
      </c>
      <c r="L110">
        <v>3</v>
      </c>
      <c r="M110">
        <v>196</v>
      </c>
      <c r="N110">
        <v>231</v>
      </c>
      <c r="O110">
        <v>2</v>
      </c>
      <c r="P110">
        <v>502</v>
      </c>
      <c r="Q110">
        <v>2733</v>
      </c>
      <c r="R110">
        <v>1</v>
      </c>
      <c r="S110" s="7" t="s">
        <v>235</v>
      </c>
    </row>
    <row r="111" spans="1:19" x14ac:dyDescent="0.15">
      <c r="A111">
        <v>4541</v>
      </c>
      <c r="B111" s="7" t="s">
        <v>46</v>
      </c>
      <c r="C111" t="s">
        <v>108</v>
      </c>
      <c r="D111">
        <v>4</v>
      </c>
      <c r="E111">
        <v>1</v>
      </c>
      <c r="F111">
        <v>45</v>
      </c>
      <c r="G111">
        <v>454</v>
      </c>
      <c r="H111">
        <v>452</v>
      </c>
      <c r="L111">
        <v>1</v>
      </c>
      <c r="M111">
        <v>9378</v>
      </c>
      <c r="N111">
        <v>11033</v>
      </c>
      <c r="O111">
        <v>3</v>
      </c>
      <c r="P111">
        <v>602</v>
      </c>
      <c r="Q111">
        <v>3645</v>
      </c>
      <c r="R111">
        <v>1</v>
      </c>
      <c r="S111" s="7" t="s">
        <v>230</v>
      </c>
    </row>
    <row r="112" spans="1:19" x14ac:dyDescent="0.15">
      <c r="A112">
        <v>4542</v>
      </c>
      <c r="B112" s="7" t="s">
        <v>92</v>
      </c>
      <c r="C112" t="s">
        <v>120</v>
      </c>
      <c r="D112">
        <v>4</v>
      </c>
      <c r="E112">
        <v>2</v>
      </c>
      <c r="F112">
        <v>45</v>
      </c>
      <c r="G112">
        <v>454</v>
      </c>
      <c r="H112">
        <v>452</v>
      </c>
      <c r="L112">
        <v>1</v>
      </c>
      <c r="M112">
        <v>7672</v>
      </c>
      <c r="N112">
        <v>9026</v>
      </c>
      <c r="O112">
        <v>3</v>
      </c>
      <c r="P112">
        <v>602</v>
      </c>
      <c r="Q112">
        <v>3645</v>
      </c>
      <c r="R112">
        <v>1</v>
      </c>
      <c r="S112" s="7" t="s">
        <v>231</v>
      </c>
    </row>
    <row r="113" spans="1:19" x14ac:dyDescent="0.15">
      <c r="A113">
        <v>4543</v>
      </c>
      <c r="B113" s="7" t="s">
        <v>47</v>
      </c>
      <c r="C113" t="s">
        <v>132</v>
      </c>
      <c r="D113">
        <v>4</v>
      </c>
      <c r="E113">
        <v>3</v>
      </c>
      <c r="F113">
        <v>45</v>
      </c>
      <c r="G113">
        <v>454</v>
      </c>
      <c r="H113">
        <v>452</v>
      </c>
      <c r="L113">
        <v>23</v>
      </c>
      <c r="M113">
        <v>309</v>
      </c>
      <c r="N113">
        <v>364</v>
      </c>
      <c r="O113">
        <v>3</v>
      </c>
      <c r="P113">
        <v>602</v>
      </c>
      <c r="Q113">
        <v>3645</v>
      </c>
      <c r="R113">
        <v>1</v>
      </c>
      <c r="S113" s="7" t="s">
        <v>232</v>
      </c>
    </row>
    <row r="114" spans="1:19" x14ac:dyDescent="0.15">
      <c r="A114">
        <v>4544</v>
      </c>
      <c r="B114" s="7" t="s">
        <v>48</v>
      </c>
      <c r="C114" t="s">
        <v>144</v>
      </c>
      <c r="D114">
        <v>4</v>
      </c>
      <c r="E114">
        <v>4</v>
      </c>
      <c r="F114">
        <v>45</v>
      </c>
      <c r="G114">
        <v>454</v>
      </c>
      <c r="H114">
        <v>452</v>
      </c>
      <c r="L114">
        <v>23</v>
      </c>
      <c r="M114">
        <v>253</v>
      </c>
      <c r="N114">
        <v>298</v>
      </c>
      <c r="O114">
        <v>3</v>
      </c>
      <c r="P114">
        <v>602</v>
      </c>
      <c r="Q114">
        <v>3645</v>
      </c>
      <c r="R114">
        <v>1</v>
      </c>
      <c r="S114" s="7" t="s">
        <v>233</v>
      </c>
    </row>
    <row r="115" spans="1:19" x14ac:dyDescent="0.15">
      <c r="A115">
        <v>4545</v>
      </c>
      <c r="B115" s="7" t="s">
        <v>49</v>
      </c>
      <c r="C115" t="s">
        <v>155</v>
      </c>
      <c r="D115">
        <v>4</v>
      </c>
      <c r="E115">
        <v>5</v>
      </c>
      <c r="F115">
        <v>45</v>
      </c>
      <c r="G115">
        <v>454</v>
      </c>
      <c r="H115">
        <v>452</v>
      </c>
      <c r="L115">
        <v>3</v>
      </c>
      <c r="M115">
        <v>313</v>
      </c>
      <c r="N115">
        <v>369</v>
      </c>
      <c r="O115">
        <v>3</v>
      </c>
      <c r="P115">
        <v>602</v>
      </c>
      <c r="Q115">
        <v>3645</v>
      </c>
      <c r="R115">
        <v>1</v>
      </c>
      <c r="S115" s="7" t="s">
        <v>234</v>
      </c>
    </row>
    <row r="116" spans="1:19" x14ac:dyDescent="0.15">
      <c r="A116">
        <v>4546</v>
      </c>
      <c r="B116" s="7" t="s">
        <v>278</v>
      </c>
      <c r="C116" t="s">
        <v>166</v>
      </c>
      <c r="D116">
        <v>4</v>
      </c>
      <c r="E116">
        <v>6</v>
      </c>
      <c r="F116">
        <v>45</v>
      </c>
      <c r="G116">
        <v>454</v>
      </c>
      <c r="H116">
        <v>452</v>
      </c>
      <c r="L116">
        <v>3</v>
      </c>
      <c r="M116">
        <v>255</v>
      </c>
      <c r="N116">
        <v>301</v>
      </c>
      <c r="O116">
        <v>3</v>
      </c>
      <c r="P116">
        <v>602</v>
      </c>
      <c r="Q116">
        <v>3645</v>
      </c>
      <c r="R116">
        <v>1</v>
      </c>
      <c r="S116" s="7" t="s">
        <v>235</v>
      </c>
    </row>
    <row r="117" spans="1:19" x14ac:dyDescent="0.15">
      <c r="A117">
        <v>4551</v>
      </c>
      <c r="B117" s="7" t="s">
        <v>46</v>
      </c>
      <c r="C117" t="s">
        <v>108</v>
      </c>
      <c r="D117">
        <v>5</v>
      </c>
      <c r="E117">
        <v>1</v>
      </c>
      <c r="F117">
        <v>45</v>
      </c>
      <c r="G117">
        <v>455</v>
      </c>
      <c r="H117">
        <v>453</v>
      </c>
      <c r="L117">
        <v>1</v>
      </c>
      <c r="M117">
        <v>12191</v>
      </c>
      <c r="N117">
        <v>14343</v>
      </c>
      <c r="O117">
        <v>4</v>
      </c>
      <c r="P117">
        <v>702</v>
      </c>
      <c r="Q117">
        <v>4556</v>
      </c>
      <c r="R117">
        <v>1</v>
      </c>
      <c r="S117" s="7" t="s">
        <v>230</v>
      </c>
    </row>
    <row r="118" spans="1:19" x14ac:dyDescent="0.15">
      <c r="A118">
        <v>4552</v>
      </c>
      <c r="B118" s="7" t="s">
        <v>92</v>
      </c>
      <c r="C118" t="s">
        <v>120</v>
      </c>
      <c r="D118">
        <v>5</v>
      </c>
      <c r="E118">
        <v>2</v>
      </c>
      <c r="F118">
        <v>45</v>
      </c>
      <c r="G118">
        <v>455</v>
      </c>
      <c r="H118">
        <v>453</v>
      </c>
      <c r="L118">
        <v>1</v>
      </c>
      <c r="M118">
        <v>9974</v>
      </c>
      <c r="N118">
        <v>11735</v>
      </c>
      <c r="O118">
        <v>4</v>
      </c>
      <c r="P118">
        <v>702</v>
      </c>
      <c r="Q118">
        <v>4556</v>
      </c>
      <c r="R118">
        <v>1</v>
      </c>
      <c r="S118" s="7" t="s">
        <v>231</v>
      </c>
    </row>
    <row r="119" spans="1:19" x14ac:dyDescent="0.15">
      <c r="A119">
        <v>4553</v>
      </c>
      <c r="B119" s="7" t="s">
        <v>47</v>
      </c>
      <c r="C119" t="s">
        <v>132</v>
      </c>
      <c r="D119">
        <v>5</v>
      </c>
      <c r="E119">
        <v>3</v>
      </c>
      <c r="F119">
        <v>45</v>
      </c>
      <c r="G119">
        <v>455</v>
      </c>
      <c r="H119">
        <v>453</v>
      </c>
      <c r="L119">
        <v>23</v>
      </c>
      <c r="M119">
        <v>402</v>
      </c>
      <c r="N119">
        <v>474</v>
      </c>
      <c r="O119">
        <v>4</v>
      </c>
      <c r="P119">
        <v>702</v>
      </c>
      <c r="Q119">
        <v>4556</v>
      </c>
      <c r="R119">
        <v>1</v>
      </c>
      <c r="S119" s="7" t="s">
        <v>232</v>
      </c>
    </row>
    <row r="120" spans="1:19" x14ac:dyDescent="0.15">
      <c r="A120">
        <v>4554</v>
      </c>
      <c r="B120" s="7" t="s">
        <v>48</v>
      </c>
      <c r="C120" t="s">
        <v>144</v>
      </c>
      <c r="D120">
        <v>5</v>
      </c>
      <c r="E120">
        <v>4</v>
      </c>
      <c r="F120">
        <v>45</v>
      </c>
      <c r="G120">
        <v>455</v>
      </c>
      <c r="H120">
        <v>453</v>
      </c>
      <c r="L120">
        <v>23</v>
      </c>
      <c r="M120">
        <v>329</v>
      </c>
      <c r="N120">
        <v>388</v>
      </c>
      <c r="O120">
        <v>4</v>
      </c>
      <c r="P120">
        <v>702</v>
      </c>
      <c r="Q120">
        <v>4556</v>
      </c>
      <c r="R120">
        <v>1</v>
      </c>
      <c r="S120" s="7" t="s">
        <v>233</v>
      </c>
    </row>
    <row r="121" spans="1:19" x14ac:dyDescent="0.15">
      <c r="A121">
        <v>4555</v>
      </c>
      <c r="B121" s="7" t="s">
        <v>49</v>
      </c>
      <c r="C121" t="s">
        <v>155</v>
      </c>
      <c r="D121">
        <v>5</v>
      </c>
      <c r="E121">
        <v>5</v>
      </c>
      <c r="F121">
        <v>45</v>
      </c>
      <c r="G121">
        <v>455</v>
      </c>
      <c r="H121">
        <v>453</v>
      </c>
      <c r="L121">
        <v>3</v>
      </c>
      <c r="M121">
        <v>408</v>
      </c>
      <c r="N121">
        <v>480</v>
      </c>
      <c r="O121">
        <v>4</v>
      </c>
      <c r="P121">
        <v>702</v>
      </c>
      <c r="Q121">
        <v>4556</v>
      </c>
      <c r="R121">
        <v>1</v>
      </c>
      <c r="S121" s="7" t="s">
        <v>234</v>
      </c>
    </row>
    <row r="122" spans="1:19" x14ac:dyDescent="0.15">
      <c r="A122">
        <v>4556</v>
      </c>
      <c r="B122" s="7" t="s">
        <v>278</v>
      </c>
      <c r="C122" t="s">
        <v>166</v>
      </c>
      <c r="D122">
        <v>5</v>
      </c>
      <c r="E122">
        <v>6</v>
      </c>
      <c r="F122">
        <v>45</v>
      </c>
      <c r="G122">
        <v>455</v>
      </c>
      <c r="H122">
        <v>453</v>
      </c>
      <c r="L122">
        <v>3</v>
      </c>
      <c r="M122">
        <v>333</v>
      </c>
      <c r="N122">
        <v>392</v>
      </c>
      <c r="O122">
        <v>4</v>
      </c>
      <c r="P122">
        <v>702</v>
      </c>
      <c r="Q122">
        <v>4556</v>
      </c>
      <c r="R122">
        <v>1</v>
      </c>
      <c r="S122" s="7" t="s">
        <v>235</v>
      </c>
    </row>
    <row r="123" spans="1:19" x14ac:dyDescent="0.15">
      <c r="A123">
        <v>5021</v>
      </c>
      <c r="B123" s="7" t="s">
        <v>51</v>
      </c>
      <c r="C123" t="s">
        <v>109</v>
      </c>
      <c r="D123">
        <v>2</v>
      </c>
      <c r="E123">
        <v>1</v>
      </c>
      <c r="F123">
        <v>50</v>
      </c>
      <c r="G123">
        <v>502</v>
      </c>
      <c r="H123" t="s">
        <v>189</v>
      </c>
      <c r="L123">
        <v>1</v>
      </c>
      <c r="M123">
        <v>6936</v>
      </c>
      <c r="N123">
        <v>8160</v>
      </c>
      <c r="O123">
        <v>1</v>
      </c>
      <c r="P123">
        <v>450</v>
      </c>
      <c r="Q123">
        <v>2500</v>
      </c>
      <c r="R123">
        <v>1</v>
      </c>
      <c r="S123" s="7" t="s">
        <v>236</v>
      </c>
    </row>
    <row r="124" spans="1:19" x14ac:dyDescent="0.15">
      <c r="A124">
        <v>5022</v>
      </c>
      <c r="B124" s="7" t="s">
        <v>93</v>
      </c>
      <c r="C124" t="s">
        <v>121</v>
      </c>
      <c r="D124">
        <v>2</v>
      </c>
      <c r="E124">
        <v>2</v>
      </c>
      <c r="F124">
        <v>50</v>
      </c>
      <c r="G124">
        <v>502</v>
      </c>
      <c r="H124" t="s">
        <v>189</v>
      </c>
      <c r="L124">
        <v>1</v>
      </c>
      <c r="M124">
        <v>5674</v>
      </c>
      <c r="N124">
        <v>6676</v>
      </c>
      <c r="O124">
        <v>1</v>
      </c>
      <c r="P124">
        <v>450</v>
      </c>
      <c r="Q124">
        <v>2500</v>
      </c>
      <c r="R124">
        <v>1</v>
      </c>
      <c r="S124" s="7" t="s">
        <v>237</v>
      </c>
    </row>
    <row r="125" spans="1:19" x14ac:dyDescent="0.15">
      <c r="A125">
        <v>5023</v>
      </c>
      <c r="B125" s="7" t="s">
        <v>52</v>
      </c>
      <c r="C125" t="s">
        <v>133</v>
      </c>
      <c r="D125">
        <v>2</v>
      </c>
      <c r="E125">
        <v>3</v>
      </c>
      <c r="F125">
        <v>50</v>
      </c>
      <c r="G125">
        <v>502</v>
      </c>
      <c r="H125" t="s">
        <v>189</v>
      </c>
      <c r="L125">
        <v>23</v>
      </c>
      <c r="M125">
        <v>228</v>
      </c>
      <c r="N125">
        <v>269</v>
      </c>
      <c r="O125">
        <v>1</v>
      </c>
      <c r="P125">
        <v>450</v>
      </c>
      <c r="Q125">
        <v>2500</v>
      </c>
      <c r="R125">
        <v>1</v>
      </c>
      <c r="S125" s="7" t="s">
        <v>238</v>
      </c>
    </row>
    <row r="126" spans="1:19" x14ac:dyDescent="0.15">
      <c r="A126">
        <v>5024</v>
      </c>
      <c r="B126" s="7" t="s">
        <v>53</v>
      </c>
      <c r="C126" t="s">
        <v>145</v>
      </c>
      <c r="D126">
        <v>2</v>
      </c>
      <c r="E126">
        <v>4</v>
      </c>
      <c r="F126">
        <v>50</v>
      </c>
      <c r="G126">
        <v>502</v>
      </c>
      <c r="H126" t="s">
        <v>189</v>
      </c>
      <c r="L126">
        <v>23</v>
      </c>
      <c r="M126">
        <v>187</v>
      </c>
      <c r="N126">
        <v>220</v>
      </c>
      <c r="O126">
        <v>1</v>
      </c>
      <c r="P126">
        <v>450</v>
      </c>
      <c r="Q126">
        <v>2500</v>
      </c>
      <c r="R126">
        <v>1</v>
      </c>
      <c r="S126" s="7" t="s">
        <v>239</v>
      </c>
    </row>
    <row r="127" spans="1:19" x14ac:dyDescent="0.15">
      <c r="A127">
        <v>5025</v>
      </c>
      <c r="B127" s="7" t="s">
        <v>54</v>
      </c>
      <c r="C127" t="s">
        <v>156</v>
      </c>
      <c r="D127">
        <v>2</v>
      </c>
      <c r="E127">
        <v>5</v>
      </c>
      <c r="F127">
        <v>50</v>
      </c>
      <c r="G127">
        <v>502</v>
      </c>
      <c r="H127" t="s">
        <v>189</v>
      </c>
      <c r="L127">
        <v>3</v>
      </c>
      <c r="M127">
        <v>231</v>
      </c>
      <c r="N127">
        <v>272</v>
      </c>
      <c r="O127">
        <v>1</v>
      </c>
      <c r="P127">
        <v>450</v>
      </c>
      <c r="Q127">
        <v>2500</v>
      </c>
      <c r="R127">
        <v>1</v>
      </c>
      <c r="S127" s="7" t="s">
        <v>240</v>
      </c>
    </row>
    <row r="128" spans="1:19" x14ac:dyDescent="0.15">
      <c r="A128">
        <v>5026</v>
      </c>
      <c r="B128" s="7" t="s">
        <v>55</v>
      </c>
      <c r="C128" t="s">
        <v>167</v>
      </c>
      <c r="D128">
        <v>2</v>
      </c>
      <c r="E128">
        <v>6</v>
      </c>
      <c r="F128">
        <v>50</v>
      </c>
      <c r="G128">
        <v>502</v>
      </c>
      <c r="H128" t="s">
        <v>189</v>
      </c>
      <c r="L128">
        <v>3</v>
      </c>
      <c r="M128">
        <v>189</v>
      </c>
      <c r="N128">
        <v>223</v>
      </c>
      <c r="O128">
        <v>1</v>
      </c>
      <c r="P128">
        <v>450</v>
      </c>
      <c r="Q128">
        <v>2500</v>
      </c>
      <c r="R128">
        <v>1</v>
      </c>
      <c r="S128" s="7" t="s">
        <v>241</v>
      </c>
    </row>
    <row r="129" spans="1:19" x14ac:dyDescent="0.15">
      <c r="A129">
        <v>5031</v>
      </c>
      <c r="B129" s="7" t="s">
        <v>51</v>
      </c>
      <c r="C129" t="s">
        <v>109</v>
      </c>
      <c r="D129">
        <v>3</v>
      </c>
      <c r="E129">
        <v>1</v>
      </c>
      <c r="F129">
        <v>50</v>
      </c>
      <c r="G129">
        <v>503</v>
      </c>
      <c r="H129">
        <v>501</v>
      </c>
      <c r="L129">
        <v>1</v>
      </c>
      <c r="M129">
        <v>9016</v>
      </c>
      <c r="N129">
        <v>10608</v>
      </c>
      <c r="O129">
        <v>2</v>
      </c>
      <c r="P129">
        <v>550</v>
      </c>
      <c r="Q129">
        <v>3750</v>
      </c>
      <c r="R129">
        <v>1</v>
      </c>
      <c r="S129" s="7" t="s">
        <v>236</v>
      </c>
    </row>
    <row r="130" spans="1:19" x14ac:dyDescent="0.15">
      <c r="A130">
        <v>5032</v>
      </c>
      <c r="B130" s="7" t="s">
        <v>93</v>
      </c>
      <c r="C130" t="s">
        <v>121</v>
      </c>
      <c r="D130">
        <v>3</v>
      </c>
      <c r="E130">
        <v>2</v>
      </c>
      <c r="F130">
        <v>50</v>
      </c>
      <c r="G130">
        <v>503</v>
      </c>
      <c r="H130">
        <v>501</v>
      </c>
      <c r="L130">
        <v>1</v>
      </c>
      <c r="M130">
        <v>7377</v>
      </c>
      <c r="N130">
        <v>8679</v>
      </c>
      <c r="O130">
        <v>2</v>
      </c>
      <c r="P130">
        <v>550</v>
      </c>
      <c r="Q130">
        <v>3750</v>
      </c>
      <c r="R130">
        <v>1</v>
      </c>
      <c r="S130" s="7" t="s">
        <v>237</v>
      </c>
    </row>
    <row r="131" spans="1:19" x14ac:dyDescent="0.15">
      <c r="A131">
        <v>5033</v>
      </c>
      <c r="B131" s="7" t="s">
        <v>52</v>
      </c>
      <c r="C131" t="s">
        <v>133</v>
      </c>
      <c r="D131">
        <v>3</v>
      </c>
      <c r="E131">
        <v>3</v>
      </c>
      <c r="F131">
        <v>50</v>
      </c>
      <c r="G131">
        <v>503</v>
      </c>
      <c r="H131">
        <v>501</v>
      </c>
      <c r="L131">
        <v>23</v>
      </c>
      <c r="M131">
        <v>297</v>
      </c>
      <c r="N131">
        <v>350</v>
      </c>
      <c r="O131">
        <v>2</v>
      </c>
      <c r="P131">
        <v>550</v>
      </c>
      <c r="Q131">
        <v>3750</v>
      </c>
      <c r="R131">
        <v>1</v>
      </c>
      <c r="S131" s="7" t="s">
        <v>238</v>
      </c>
    </row>
    <row r="132" spans="1:19" x14ac:dyDescent="0.15">
      <c r="A132">
        <v>5034</v>
      </c>
      <c r="B132" s="7" t="s">
        <v>53</v>
      </c>
      <c r="C132" t="s">
        <v>145</v>
      </c>
      <c r="D132">
        <v>3</v>
      </c>
      <c r="E132">
        <v>4</v>
      </c>
      <c r="F132">
        <v>50</v>
      </c>
      <c r="G132">
        <v>503</v>
      </c>
      <c r="H132">
        <v>501</v>
      </c>
      <c r="L132">
        <v>23</v>
      </c>
      <c r="M132">
        <v>243</v>
      </c>
      <c r="N132">
        <v>286</v>
      </c>
      <c r="O132">
        <v>2</v>
      </c>
      <c r="P132">
        <v>550</v>
      </c>
      <c r="Q132">
        <v>3750</v>
      </c>
      <c r="R132">
        <v>1</v>
      </c>
      <c r="S132" s="7" t="s">
        <v>239</v>
      </c>
    </row>
    <row r="133" spans="1:19" x14ac:dyDescent="0.15">
      <c r="A133">
        <v>5035</v>
      </c>
      <c r="B133" s="7" t="s">
        <v>54</v>
      </c>
      <c r="C133" t="s">
        <v>156</v>
      </c>
      <c r="D133">
        <v>3</v>
      </c>
      <c r="E133">
        <v>5</v>
      </c>
      <c r="F133">
        <v>50</v>
      </c>
      <c r="G133">
        <v>503</v>
      </c>
      <c r="H133">
        <v>501</v>
      </c>
      <c r="L133">
        <v>3</v>
      </c>
      <c r="M133">
        <v>300</v>
      </c>
      <c r="N133">
        <v>354</v>
      </c>
      <c r="O133">
        <v>2</v>
      </c>
      <c r="P133">
        <v>550</v>
      </c>
      <c r="Q133">
        <v>3750</v>
      </c>
      <c r="R133">
        <v>1</v>
      </c>
      <c r="S133" s="7" t="s">
        <v>240</v>
      </c>
    </row>
    <row r="134" spans="1:19" x14ac:dyDescent="0.15">
      <c r="A134">
        <v>5036</v>
      </c>
      <c r="B134" s="7" t="s">
        <v>55</v>
      </c>
      <c r="C134" t="s">
        <v>167</v>
      </c>
      <c r="D134">
        <v>3</v>
      </c>
      <c r="E134">
        <v>6</v>
      </c>
      <c r="F134">
        <v>50</v>
      </c>
      <c r="G134">
        <v>503</v>
      </c>
      <c r="H134">
        <v>501</v>
      </c>
      <c r="L134">
        <v>3</v>
      </c>
      <c r="M134">
        <v>246</v>
      </c>
      <c r="N134">
        <v>290</v>
      </c>
      <c r="O134">
        <v>2</v>
      </c>
      <c r="P134">
        <v>550</v>
      </c>
      <c r="Q134">
        <v>3750</v>
      </c>
      <c r="R134">
        <v>1</v>
      </c>
      <c r="S134" s="7" t="s">
        <v>241</v>
      </c>
    </row>
    <row r="135" spans="1:19" x14ac:dyDescent="0.15">
      <c r="A135">
        <v>5041</v>
      </c>
      <c r="B135" s="7" t="s">
        <v>51</v>
      </c>
      <c r="C135" t="s">
        <v>109</v>
      </c>
      <c r="D135">
        <v>4</v>
      </c>
      <c r="E135">
        <v>1</v>
      </c>
      <c r="F135">
        <v>50</v>
      </c>
      <c r="G135">
        <v>504</v>
      </c>
      <c r="H135">
        <v>502</v>
      </c>
      <c r="L135">
        <v>1</v>
      </c>
      <c r="M135">
        <v>11722</v>
      </c>
      <c r="N135">
        <v>13791</v>
      </c>
      <c r="O135">
        <v>3</v>
      </c>
      <c r="P135">
        <v>650</v>
      </c>
      <c r="Q135">
        <v>5000</v>
      </c>
      <c r="R135">
        <v>1</v>
      </c>
      <c r="S135" s="7" t="s">
        <v>236</v>
      </c>
    </row>
    <row r="136" spans="1:19" x14ac:dyDescent="0.15">
      <c r="A136">
        <v>5042</v>
      </c>
      <c r="B136" s="7" t="s">
        <v>93</v>
      </c>
      <c r="C136" t="s">
        <v>121</v>
      </c>
      <c r="D136">
        <v>4</v>
      </c>
      <c r="E136">
        <v>2</v>
      </c>
      <c r="F136">
        <v>50</v>
      </c>
      <c r="G136">
        <v>504</v>
      </c>
      <c r="H136">
        <v>502</v>
      </c>
      <c r="L136">
        <v>1</v>
      </c>
      <c r="M136">
        <v>9590</v>
      </c>
      <c r="N136">
        <v>11283</v>
      </c>
      <c r="O136">
        <v>3</v>
      </c>
      <c r="P136">
        <v>650</v>
      </c>
      <c r="Q136">
        <v>5000</v>
      </c>
      <c r="R136">
        <v>1</v>
      </c>
      <c r="S136" s="7" t="s">
        <v>237</v>
      </c>
    </row>
    <row r="137" spans="1:19" x14ac:dyDescent="0.15">
      <c r="A137">
        <v>5043</v>
      </c>
      <c r="B137" s="7" t="s">
        <v>52</v>
      </c>
      <c r="C137" t="s">
        <v>133</v>
      </c>
      <c r="D137">
        <v>4</v>
      </c>
      <c r="E137">
        <v>3</v>
      </c>
      <c r="F137">
        <v>50</v>
      </c>
      <c r="G137">
        <v>504</v>
      </c>
      <c r="H137">
        <v>502</v>
      </c>
      <c r="L137">
        <v>23</v>
      </c>
      <c r="M137">
        <v>387</v>
      </c>
      <c r="N137">
        <v>456</v>
      </c>
      <c r="O137">
        <v>3</v>
      </c>
      <c r="P137">
        <v>650</v>
      </c>
      <c r="Q137">
        <v>5000</v>
      </c>
      <c r="R137">
        <v>1</v>
      </c>
      <c r="S137" s="7" t="s">
        <v>238</v>
      </c>
    </row>
    <row r="138" spans="1:19" x14ac:dyDescent="0.15">
      <c r="A138">
        <v>5044</v>
      </c>
      <c r="B138" s="7" t="s">
        <v>53</v>
      </c>
      <c r="C138" t="s">
        <v>145</v>
      </c>
      <c r="D138">
        <v>4</v>
      </c>
      <c r="E138">
        <v>4</v>
      </c>
      <c r="F138">
        <v>50</v>
      </c>
      <c r="G138">
        <v>504</v>
      </c>
      <c r="H138">
        <v>502</v>
      </c>
      <c r="L138">
        <v>23</v>
      </c>
      <c r="M138">
        <v>317</v>
      </c>
      <c r="N138">
        <v>373</v>
      </c>
      <c r="O138">
        <v>3</v>
      </c>
      <c r="P138">
        <v>650</v>
      </c>
      <c r="Q138">
        <v>5000</v>
      </c>
      <c r="R138">
        <v>1</v>
      </c>
      <c r="S138" s="7" t="s">
        <v>239</v>
      </c>
    </row>
    <row r="139" spans="1:19" x14ac:dyDescent="0.15">
      <c r="A139">
        <v>5045</v>
      </c>
      <c r="B139" s="7" t="s">
        <v>54</v>
      </c>
      <c r="C139" t="s">
        <v>156</v>
      </c>
      <c r="D139">
        <v>4</v>
      </c>
      <c r="E139">
        <v>5</v>
      </c>
      <c r="F139">
        <v>50</v>
      </c>
      <c r="G139">
        <v>504</v>
      </c>
      <c r="H139">
        <v>502</v>
      </c>
      <c r="L139">
        <v>3</v>
      </c>
      <c r="M139">
        <v>391</v>
      </c>
      <c r="N139">
        <v>461</v>
      </c>
      <c r="O139">
        <v>3</v>
      </c>
      <c r="P139">
        <v>650</v>
      </c>
      <c r="Q139">
        <v>5000</v>
      </c>
      <c r="R139">
        <v>1</v>
      </c>
      <c r="S139" s="7" t="s">
        <v>240</v>
      </c>
    </row>
    <row r="140" spans="1:19" x14ac:dyDescent="0.15">
      <c r="A140">
        <v>5046</v>
      </c>
      <c r="B140" s="7" t="s">
        <v>55</v>
      </c>
      <c r="C140" t="s">
        <v>167</v>
      </c>
      <c r="D140">
        <v>4</v>
      </c>
      <c r="E140">
        <v>6</v>
      </c>
      <c r="F140">
        <v>50</v>
      </c>
      <c r="G140">
        <v>504</v>
      </c>
      <c r="H140">
        <v>502</v>
      </c>
      <c r="L140">
        <v>3</v>
      </c>
      <c r="M140">
        <v>320</v>
      </c>
      <c r="N140">
        <v>377</v>
      </c>
      <c r="O140">
        <v>3</v>
      </c>
      <c r="P140">
        <v>650</v>
      </c>
      <c r="Q140">
        <v>5000</v>
      </c>
      <c r="R140">
        <v>1</v>
      </c>
      <c r="S140" s="7" t="s">
        <v>241</v>
      </c>
    </row>
    <row r="141" spans="1:19" x14ac:dyDescent="0.15">
      <c r="A141">
        <v>5051</v>
      </c>
      <c r="B141" s="7" t="s">
        <v>51</v>
      </c>
      <c r="C141" t="s">
        <v>109</v>
      </c>
      <c r="D141">
        <v>5</v>
      </c>
      <c r="E141">
        <v>1</v>
      </c>
      <c r="F141">
        <v>50</v>
      </c>
      <c r="G141">
        <v>505</v>
      </c>
      <c r="H141">
        <v>503</v>
      </c>
      <c r="L141">
        <v>1</v>
      </c>
      <c r="M141">
        <v>15239</v>
      </c>
      <c r="N141">
        <v>17929</v>
      </c>
      <c r="O141">
        <v>4</v>
      </c>
      <c r="P141">
        <v>750</v>
      </c>
      <c r="Q141">
        <v>6250</v>
      </c>
      <c r="R141">
        <v>1</v>
      </c>
      <c r="S141" s="7" t="s">
        <v>236</v>
      </c>
    </row>
    <row r="142" spans="1:19" x14ac:dyDescent="0.15">
      <c r="A142">
        <v>5052</v>
      </c>
      <c r="B142" s="7" t="s">
        <v>93</v>
      </c>
      <c r="C142" t="s">
        <v>121</v>
      </c>
      <c r="D142">
        <v>5</v>
      </c>
      <c r="E142">
        <v>2</v>
      </c>
      <c r="F142">
        <v>50</v>
      </c>
      <c r="G142">
        <v>505</v>
      </c>
      <c r="H142">
        <v>503</v>
      </c>
      <c r="L142">
        <v>1</v>
      </c>
      <c r="M142">
        <v>12468</v>
      </c>
      <c r="N142">
        <v>14669</v>
      </c>
      <c r="O142">
        <v>4</v>
      </c>
      <c r="P142">
        <v>750</v>
      </c>
      <c r="Q142">
        <v>6250</v>
      </c>
      <c r="R142">
        <v>1</v>
      </c>
      <c r="S142" s="7" t="s">
        <v>237</v>
      </c>
    </row>
    <row r="143" spans="1:19" x14ac:dyDescent="0.15">
      <c r="A143">
        <v>5053</v>
      </c>
      <c r="B143" s="7" t="s">
        <v>52</v>
      </c>
      <c r="C143" t="s">
        <v>133</v>
      </c>
      <c r="D143">
        <v>5</v>
      </c>
      <c r="E143">
        <v>3</v>
      </c>
      <c r="F143">
        <v>50</v>
      </c>
      <c r="G143">
        <v>505</v>
      </c>
      <c r="H143">
        <v>503</v>
      </c>
      <c r="L143">
        <v>23</v>
      </c>
      <c r="M143">
        <v>504</v>
      </c>
      <c r="N143">
        <v>593</v>
      </c>
      <c r="O143">
        <v>4</v>
      </c>
      <c r="P143">
        <v>750</v>
      </c>
      <c r="Q143">
        <v>6250</v>
      </c>
      <c r="R143">
        <v>1</v>
      </c>
      <c r="S143" s="7" t="s">
        <v>238</v>
      </c>
    </row>
    <row r="144" spans="1:19" x14ac:dyDescent="0.15">
      <c r="A144">
        <v>5054</v>
      </c>
      <c r="B144" s="7" t="s">
        <v>53</v>
      </c>
      <c r="C144" t="s">
        <v>145</v>
      </c>
      <c r="D144">
        <v>5</v>
      </c>
      <c r="E144">
        <v>4</v>
      </c>
      <c r="F144">
        <v>50</v>
      </c>
      <c r="G144">
        <v>505</v>
      </c>
      <c r="H144">
        <v>503</v>
      </c>
      <c r="L144">
        <v>23</v>
      </c>
      <c r="M144">
        <v>413</v>
      </c>
      <c r="N144">
        <v>486</v>
      </c>
      <c r="O144">
        <v>4</v>
      </c>
      <c r="P144">
        <v>750</v>
      </c>
      <c r="Q144">
        <v>6250</v>
      </c>
      <c r="R144">
        <v>1</v>
      </c>
      <c r="S144" s="7" t="s">
        <v>239</v>
      </c>
    </row>
    <row r="145" spans="1:19" x14ac:dyDescent="0.15">
      <c r="A145">
        <v>5055</v>
      </c>
      <c r="B145" s="7" t="s">
        <v>54</v>
      </c>
      <c r="C145" t="s">
        <v>156</v>
      </c>
      <c r="D145">
        <v>5</v>
      </c>
      <c r="E145">
        <v>5</v>
      </c>
      <c r="F145">
        <v>50</v>
      </c>
      <c r="G145">
        <v>505</v>
      </c>
      <c r="H145">
        <v>503</v>
      </c>
      <c r="L145">
        <v>3</v>
      </c>
      <c r="M145">
        <v>510</v>
      </c>
      <c r="N145">
        <v>600</v>
      </c>
      <c r="O145">
        <v>4</v>
      </c>
      <c r="P145">
        <v>750</v>
      </c>
      <c r="Q145">
        <v>6250</v>
      </c>
      <c r="R145">
        <v>1</v>
      </c>
      <c r="S145" s="7" t="s">
        <v>240</v>
      </c>
    </row>
    <row r="146" spans="1:19" x14ac:dyDescent="0.15">
      <c r="A146">
        <v>5056</v>
      </c>
      <c r="B146" s="7" t="s">
        <v>55</v>
      </c>
      <c r="C146" t="s">
        <v>167</v>
      </c>
      <c r="D146">
        <v>5</v>
      </c>
      <c r="E146">
        <v>6</v>
      </c>
      <c r="F146">
        <v>50</v>
      </c>
      <c r="G146">
        <v>505</v>
      </c>
      <c r="H146">
        <v>503</v>
      </c>
      <c r="L146">
        <v>3</v>
      </c>
      <c r="M146">
        <v>417</v>
      </c>
      <c r="N146">
        <v>491</v>
      </c>
      <c r="O146">
        <v>4</v>
      </c>
      <c r="P146">
        <v>750</v>
      </c>
      <c r="Q146">
        <v>6250</v>
      </c>
      <c r="R146">
        <v>1</v>
      </c>
      <c r="S146" s="7" t="s">
        <v>241</v>
      </c>
    </row>
    <row r="147" spans="1:19" x14ac:dyDescent="0.15">
      <c r="A147">
        <v>5521</v>
      </c>
      <c r="B147" s="7" t="s">
        <v>56</v>
      </c>
      <c r="C147" t="s">
        <v>110</v>
      </c>
      <c r="D147">
        <v>2</v>
      </c>
      <c r="E147">
        <v>1</v>
      </c>
      <c r="F147">
        <v>55</v>
      </c>
      <c r="G147">
        <v>552</v>
      </c>
      <c r="H147" t="s">
        <v>189</v>
      </c>
      <c r="L147">
        <v>1</v>
      </c>
      <c r="M147">
        <v>8670</v>
      </c>
      <c r="N147">
        <v>10200</v>
      </c>
      <c r="O147">
        <v>1</v>
      </c>
      <c r="P147">
        <v>502</v>
      </c>
      <c r="Q147">
        <v>3327</v>
      </c>
      <c r="R147">
        <v>1</v>
      </c>
      <c r="S147" s="7" t="s">
        <v>242</v>
      </c>
    </row>
    <row r="148" spans="1:19" x14ac:dyDescent="0.15">
      <c r="A148">
        <v>5522</v>
      </c>
      <c r="B148" s="7" t="s">
        <v>94</v>
      </c>
      <c r="C148" t="s">
        <v>122</v>
      </c>
      <c r="D148">
        <v>2</v>
      </c>
      <c r="E148">
        <v>2</v>
      </c>
      <c r="F148">
        <v>55</v>
      </c>
      <c r="G148">
        <v>552</v>
      </c>
      <c r="H148" t="s">
        <v>189</v>
      </c>
      <c r="L148">
        <v>1</v>
      </c>
      <c r="M148">
        <v>7094</v>
      </c>
      <c r="N148">
        <v>8346</v>
      </c>
      <c r="O148">
        <v>1</v>
      </c>
      <c r="P148">
        <v>502</v>
      </c>
      <c r="Q148">
        <v>3327</v>
      </c>
      <c r="R148">
        <v>1</v>
      </c>
      <c r="S148" s="7" t="s">
        <v>243</v>
      </c>
    </row>
    <row r="149" spans="1:19" x14ac:dyDescent="0.15">
      <c r="A149">
        <v>5523</v>
      </c>
      <c r="B149" s="7" t="s">
        <v>57</v>
      </c>
      <c r="C149" t="s">
        <v>134</v>
      </c>
      <c r="D149">
        <v>2</v>
      </c>
      <c r="E149">
        <v>3</v>
      </c>
      <c r="F149">
        <v>55</v>
      </c>
      <c r="G149">
        <v>552</v>
      </c>
      <c r="H149" t="s">
        <v>189</v>
      </c>
      <c r="L149">
        <v>23</v>
      </c>
      <c r="M149">
        <v>285</v>
      </c>
      <c r="N149">
        <v>336</v>
      </c>
      <c r="O149">
        <v>1</v>
      </c>
      <c r="P149">
        <v>502</v>
      </c>
      <c r="Q149">
        <v>3327</v>
      </c>
      <c r="R149">
        <v>1</v>
      </c>
      <c r="S149" s="7" t="s">
        <v>244</v>
      </c>
    </row>
    <row r="150" spans="1:19" x14ac:dyDescent="0.15">
      <c r="A150">
        <v>5524</v>
      </c>
      <c r="B150" s="7" t="s">
        <v>58</v>
      </c>
      <c r="C150" t="s">
        <v>146</v>
      </c>
      <c r="D150">
        <v>2</v>
      </c>
      <c r="E150">
        <v>4</v>
      </c>
      <c r="F150">
        <v>55</v>
      </c>
      <c r="G150">
        <v>552</v>
      </c>
      <c r="H150" t="s">
        <v>189</v>
      </c>
      <c r="L150">
        <v>23</v>
      </c>
      <c r="M150">
        <v>234</v>
      </c>
      <c r="N150">
        <v>276</v>
      </c>
      <c r="O150">
        <v>1</v>
      </c>
      <c r="P150">
        <v>502</v>
      </c>
      <c r="Q150">
        <v>3327</v>
      </c>
      <c r="R150">
        <v>1</v>
      </c>
      <c r="S150" s="7" t="s">
        <v>245</v>
      </c>
    </row>
    <row r="151" spans="1:19" x14ac:dyDescent="0.15">
      <c r="A151">
        <v>5525</v>
      </c>
      <c r="B151" s="7" t="s">
        <v>59</v>
      </c>
      <c r="C151" t="s">
        <v>157</v>
      </c>
      <c r="D151">
        <v>2</v>
      </c>
      <c r="E151">
        <v>5</v>
      </c>
      <c r="F151">
        <v>55</v>
      </c>
      <c r="G151">
        <v>552</v>
      </c>
      <c r="H151" t="s">
        <v>189</v>
      </c>
      <c r="L151">
        <v>3</v>
      </c>
      <c r="M151">
        <v>289</v>
      </c>
      <c r="N151">
        <v>340</v>
      </c>
      <c r="O151">
        <v>1</v>
      </c>
      <c r="P151">
        <v>502</v>
      </c>
      <c r="Q151">
        <v>3327</v>
      </c>
      <c r="R151">
        <v>1</v>
      </c>
      <c r="S151" s="7" t="s">
        <v>246</v>
      </c>
    </row>
    <row r="152" spans="1:19" x14ac:dyDescent="0.15">
      <c r="A152">
        <v>5526</v>
      </c>
      <c r="B152" s="7" t="s">
        <v>60</v>
      </c>
      <c r="C152" t="s">
        <v>168</v>
      </c>
      <c r="D152">
        <v>2</v>
      </c>
      <c r="E152">
        <v>6</v>
      </c>
      <c r="F152">
        <v>55</v>
      </c>
      <c r="G152">
        <v>552</v>
      </c>
      <c r="H152" t="s">
        <v>189</v>
      </c>
      <c r="L152">
        <v>3</v>
      </c>
      <c r="M152">
        <v>237</v>
      </c>
      <c r="N152">
        <v>279</v>
      </c>
      <c r="O152">
        <v>1</v>
      </c>
      <c r="P152">
        <v>502</v>
      </c>
      <c r="Q152">
        <v>3327</v>
      </c>
      <c r="R152">
        <v>1</v>
      </c>
      <c r="S152" s="7" t="s">
        <v>247</v>
      </c>
    </row>
    <row r="153" spans="1:19" x14ac:dyDescent="0.15">
      <c r="A153">
        <v>5531</v>
      </c>
      <c r="B153" s="7" t="s">
        <v>56</v>
      </c>
      <c r="C153" t="s">
        <v>110</v>
      </c>
      <c r="D153">
        <v>3</v>
      </c>
      <c r="E153">
        <v>1</v>
      </c>
      <c r="F153">
        <v>55</v>
      </c>
      <c r="G153">
        <v>553</v>
      </c>
      <c r="H153">
        <v>551</v>
      </c>
      <c r="L153">
        <v>1</v>
      </c>
      <c r="M153">
        <v>11271</v>
      </c>
      <c r="N153">
        <v>13261</v>
      </c>
      <c r="O153">
        <v>2</v>
      </c>
      <c r="P153">
        <v>602</v>
      </c>
      <c r="Q153">
        <v>4991</v>
      </c>
      <c r="R153">
        <v>1</v>
      </c>
      <c r="S153" s="7" t="s">
        <v>242</v>
      </c>
    </row>
    <row r="154" spans="1:19" x14ac:dyDescent="0.15">
      <c r="A154">
        <v>5532</v>
      </c>
      <c r="B154" s="7" t="s">
        <v>94</v>
      </c>
      <c r="C154" t="s">
        <v>122</v>
      </c>
      <c r="D154">
        <v>3</v>
      </c>
      <c r="E154">
        <v>2</v>
      </c>
      <c r="F154">
        <v>55</v>
      </c>
      <c r="G154">
        <v>553</v>
      </c>
      <c r="H154">
        <v>551</v>
      </c>
      <c r="L154">
        <v>1</v>
      </c>
      <c r="M154">
        <v>9222</v>
      </c>
      <c r="N154">
        <v>10850</v>
      </c>
      <c r="O154">
        <v>2</v>
      </c>
      <c r="P154">
        <v>602</v>
      </c>
      <c r="Q154">
        <v>4991</v>
      </c>
      <c r="R154">
        <v>1</v>
      </c>
      <c r="S154" s="7" t="s">
        <v>243</v>
      </c>
    </row>
    <row r="155" spans="1:19" x14ac:dyDescent="0.15">
      <c r="A155">
        <v>5533</v>
      </c>
      <c r="B155" s="7" t="s">
        <v>57</v>
      </c>
      <c r="C155" t="s">
        <v>134</v>
      </c>
      <c r="D155">
        <v>3</v>
      </c>
      <c r="E155">
        <v>3</v>
      </c>
      <c r="F155">
        <v>55</v>
      </c>
      <c r="G155">
        <v>553</v>
      </c>
      <c r="H155">
        <v>551</v>
      </c>
      <c r="L155">
        <v>23</v>
      </c>
      <c r="M155">
        <v>372</v>
      </c>
      <c r="N155">
        <v>438</v>
      </c>
      <c r="O155">
        <v>2</v>
      </c>
      <c r="P155">
        <v>602</v>
      </c>
      <c r="Q155">
        <v>4991</v>
      </c>
      <c r="R155">
        <v>1</v>
      </c>
      <c r="S155" s="7" t="s">
        <v>244</v>
      </c>
    </row>
    <row r="156" spans="1:19" x14ac:dyDescent="0.15">
      <c r="A156">
        <v>5534</v>
      </c>
      <c r="B156" s="7" t="s">
        <v>58</v>
      </c>
      <c r="C156" t="s">
        <v>146</v>
      </c>
      <c r="D156">
        <v>3</v>
      </c>
      <c r="E156">
        <v>4</v>
      </c>
      <c r="F156">
        <v>55</v>
      </c>
      <c r="G156">
        <v>553</v>
      </c>
      <c r="H156">
        <v>551</v>
      </c>
      <c r="L156">
        <v>23</v>
      </c>
      <c r="M156">
        <v>305</v>
      </c>
      <c r="N156">
        <v>359</v>
      </c>
      <c r="O156">
        <v>2</v>
      </c>
      <c r="P156">
        <v>602</v>
      </c>
      <c r="Q156">
        <v>4991</v>
      </c>
      <c r="R156">
        <v>1</v>
      </c>
      <c r="S156" s="7" t="s">
        <v>245</v>
      </c>
    </row>
    <row r="157" spans="1:19" x14ac:dyDescent="0.15">
      <c r="A157">
        <v>5535</v>
      </c>
      <c r="B157" s="7" t="s">
        <v>59</v>
      </c>
      <c r="C157" t="s">
        <v>157</v>
      </c>
      <c r="D157">
        <v>3</v>
      </c>
      <c r="E157">
        <v>5</v>
      </c>
      <c r="F157">
        <v>55</v>
      </c>
      <c r="G157">
        <v>553</v>
      </c>
      <c r="H157">
        <v>551</v>
      </c>
      <c r="L157">
        <v>3</v>
      </c>
      <c r="M157">
        <v>376</v>
      </c>
      <c r="N157">
        <v>443</v>
      </c>
      <c r="O157">
        <v>2</v>
      </c>
      <c r="P157">
        <v>602</v>
      </c>
      <c r="Q157">
        <v>4991</v>
      </c>
      <c r="R157">
        <v>1</v>
      </c>
      <c r="S157" s="7" t="s">
        <v>246</v>
      </c>
    </row>
    <row r="158" spans="1:19" x14ac:dyDescent="0.15">
      <c r="A158">
        <v>5536</v>
      </c>
      <c r="B158" s="7" t="s">
        <v>60</v>
      </c>
      <c r="C158" t="s">
        <v>168</v>
      </c>
      <c r="D158">
        <v>3</v>
      </c>
      <c r="E158">
        <v>6</v>
      </c>
      <c r="F158">
        <v>55</v>
      </c>
      <c r="G158">
        <v>553</v>
      </c>
      <c r="H158">
        <v>551</v>
      </c>
      <c r="L158">
        <v>3</v>
      </c>
      <c r="M158">
        <v>308</v>
      </c>
      <c r="N158">
        <v>363</v>
      </c>
      <c r="O158">
        <v>2</v>
      </c>
      <c r="P158">
        <v>602</v>
      </c>
      <c r="Q158">
        <v>4991</v>
      </c>
      <c r="R158">
        <v>1</v>
      </c>
      <c r="S158" s="7" t="s">
        <v>247</v>
      </c>
    </row>
    <row r="159" spans="1:19" x14ac:dyDescent="0.15">
      <c r="A159">
        <v>5541</v>
      </c>
      <c r="B159" s="7" t="s">
        <v>56</v>
      </c>
      <c r="C159" t="s">
        <v>110</v>
      </c>
      <c r="D159">
        <v>4</v>
      </c>
      <c r="E159">
        <v>1</v>
      </c>
      <c r="F159">
        <v>55</v>
      </c>
      <c r="G159">
        <v>554</v>
      </c>
      <c r="H159">
        <v>552</v>
      </c>
      <c r="L159">
        <v>1</v>
      </c>
      <c r="M159">
        <v>14654</v>
      </c>
      <c r="N159">
        <v>17240</v>
      </c>
      <c r="O159">
        <v>3</v>
      </c>
      <c r="P159">
        <v>702</v>
      </c>
      <c r="Q159">
        <v>6655</v>
      </c>
      <c r="R159">
        <v>1</v>
      </c>
      <c r="S159" s="7" t="s">
        <v>242</v>
      </c>
    </row>
    <row r="160" spans="1:19" x14ac:dyDescent="0.15">
      <c r="A160">
        <v>5542</v>
      </c>
      <c r="B160" s="7" t="s">
        <v>94</v>
      </c>
      <c r="C160" t="s">
        <v>122</v>
      </c>
      <c r="D160">
        <v>4</v>
      </c>
      <c r="E160">
        <v>2</v>
      </c>
      <c r="F160">
        <v>55</v>
      </c>
      <c r="G160">
        <v>554</v>
      </c>
      <c r="H160">
        <v>552</v>
      </c>
      <c r="L160">
        <v>1</v>
      </c>
      <c r="M160">
        <v>11989</v>
      </c>
      <c r="N160">
        <v>14105</v>
      </c>
      <c r="O160">
        <v>3</v>
      </c>
      <c r="P160">
        <v>702</v>
      </c>
      <c r="Q160">
        <v>6655</v>
      </c>
      <c r="R160">
        <v>1</v>
      </c>
      <c r="S160" s="7" t="s">
        <v>243</v>
      </c>
    </row>
    <row r="161" spans="1:19" x14ac:dyDescent="0.15">
      <c r="A161">
        <v>5543</v>
      </c>
      <c r="B161" s="7" t="s">
        <v>57</v>
      </c>
      <c r="C161" t="s">
        <v>134</v>
      </c>
      <c r="D161">
        <v>4</v>
      </c>
      <c r="E161">
        <v>3</v>
      </c>
      <c r="F161">
        <v>55</v>
      </c>
      <c r="G161">
        <v>554</v>
      </c>
      <c r="H161">
        <v>552</v>
      </c>
      <c r="L161">
        <v>23</v>
      </c>
      <c r="M161">
        <v>484</v>
      </c>
      <c r="N161">
        <v>570</v>
      </c>
      <c r="O161">
        <v>3</v>
      </c>
      <c r="P161">
        <v>702</v>
      </c>
      <c r="Q161">
        <v>6655</v>
      </c>
      <c r="R161">
        <v>1</v>
      </c>
      <c r="S161" s="7" t="s">
        <v>244</v>
      </c>
    </row>
    <row r="162" spans="1:19" x14ac:dyDescent="0.15">
      <c r="A162">
        <v>5544</v>
      </c>
      <c r="B162" s="7" t="s">
        <v>58</v>
      </c>
      <c r="C162" t="s">
        <v>146</v>
      </c>
      <c r="D162">
        <v>4</v>
      </c>
      <c r="E162">
        <v>4</v>
      </c>
      <c r="F162">
        <v>55</v>
      </c>
      <c r="G162">
        <v>554</v>
      </c>
      <c r="H162">
        <v>552</v>
      </c>
      <c r="L162">
        <v>23</v>
      </c>
      <c r="M162">
        <v>396</v>
      </c>
      <c r="N162">
        <v>467</v>
      </c>
      <c r="O162">
        <v>3</v>
      </c>
      <c r="P162">
        <v>702</v>
      </c>
      <c r="Q162">
        <v>6655</v>
      </c>
      <c r="R162">
        <v>1</v>
      </c>
      <c r="S162" s="7" t="s">
        <v>245</v>
      </c>
    </row>
    <row r="163" spans="1:19" x14ac:dyDescent="0.15">
      <c r="A163">
        <v>5545</v>
      </c>
      <c r="B163" s="7" t="s">
        <v>59</v>
      </c>
      <c r="C163" t="s">
        <v>157</v>
      </c>
      <c r="D163">
        <v>4</v>
      </c>
      <c r="E163">
        <v>5</v>
      </c>
      <c r="F163">
        <v>55</v>
      </c>
      <c r="G163">
        <v>554</v>
      </c>
      <c r="H163">
        <v>552</v>
      </c>
      <c r="L163">
        <v>3</v>
      </c>
      <c r="M163">
        <v>490</v>
      </c>
      <c r="N163">
        <v>577</v>
      </c>
      <c r="O163">
        <v>3</v>
      </c>
      <c r="P163">
        <v>702</v>
      </c>
      <c r="Q163">
        <v>6655</v>
      </c>
      <c r="R163">
        <v>1</v>
      </c>
      <c r="S163" s="7" t="s">
        <v>246</v>
      </c>
    </row>
    <row r="164" spans="1:19" x14ac:dyDescent="0.15">
      <c r="A164">
        <v>5546</v>
      </c>
      <c r="B164" s="7" t="s">
        <v>60</v>
      </c>
      <c r="C164" t="s">
        <v>168</v>
      </c>
      <c r="D164">
        <v>4</v>
      </c>
      <c r="E164">
        <v>6</v>
      </c>
      <c r="F164">
        <v>55</v>
      </c>
      <c r="G164">
        <v>554</v>
      </c>
      <c r="H164">
        <v>552</v>
      </c>
      <c r="L164">
        <v>3</v>
      </c>
      <c r="M164">
        <v>401</v>
      </c>
      <c r="N164">
        <v>472</v>
      </c>
      <c r="O164">
        <v>3</v>
      </c>
      <c r="P164">
        <v>702</v>
      </c>
      <c r="Q164">
        <v>6655</v>
      </c>
      <c r="R164">
        <v>1</v>
      </c>
      <c r="S164" s="7" t="s">
        <v>247</v>
      </c>
    </row>
    <row r="165" spans="1:19" x14ac:dyDescent="0.15">
      <c r="A165">
        <v>5551</v>
      </c>
      <c r="B165" s="7" t="s">
        <v>56</v>
      </c>
      <c r="C165" t="s">
        <v>110</v>
      </c>
      <c r="D165">
        <v>5</v>
      </c>
      <c r="E165">
        <v>1</v>
      </c>
      <c r="F165">
        <v>55</v>
      </c>
      <c r="G165">
        <v>555</v>
      </c>
      <c r="H165">
        <v>553</v>
      </c>
      <c r="L165">
        <v>1</v>
      </c>
      <c r="M165">
        <v>19050</v>
      </c>
      <c r="N165">
        <v>22412</v>
      </c>
      <c r="O165">
        <v>4</v>
      </c>
      <c r="P165">
        <v>802</v>
      </c>
      <c r="Q165">
        <v>8318</v>
      </c>
      <c r="R165">
        <v>1</v>
      </c>
      <c r="S165" s="7" t="s">
        <v>242</v>
      </c>
    </row>
    <row r="166" spans="1:19" x14ac:dyDescent="0.15">
      <c r="A166">
        <v>5552</v>
      </c>
      <c r="B166" s="7" t="s">
        <v>94</v>
      </c>
      <c r="C166" t="s">
        <v>122</v>
      </c>
      <c r="D166">
        <v>5</v>
      </c>
      <c r="E166">
        <v>2</v>
      </c>
      <c r="F166">
        <v>55</v>
      </c>
      <c r="G166">
        <v>555</v>
      </c>
      <c r="H166">
        <v>553</v>
      </c>
      <c r="L166">
        <v>1</v>
      </c>
      <c r="M166">
        <v>15586</v>
      </c>
      <c r="N166">
        <v>18337</v>
      </c>
      <c r="O166">
        <v>4</v>
      </c>
      <c r="P166">
        <v>802</v>
      </c>
      <c r="Q166">
        <v>8318</v>
      </c>
      <c r="R166">
        <v>1</v>
      </c>
      <c r="S166" s="7" t="s">
        <v>243</v>
      </c>
    </row>
    <row r="167" spans="1:19" x14ac:dyDescent="0.15">
      <c r="A167">
        <v>5553</v>
      </c>
      <c r="B167" s="7" t="s">
        <v>57</v>
      </c>
      <c r="C167" t="s">
        <v>134</v>
      </c>
      <c r="D167">
        <v>5</v>
      </c>
      <c r="E167">
        <v>3</v>
      </c>
      <c r="F167">
        <v>55</v>
      </c>
      <c r="G167">
        <v>555</v>
      </c>
      <c r="H167">
        <v>553</v>
      </c>
      <c r="L167">
        <v>23</v>
      </c>
      <c r="M167">
        <v>630</v>
      </c>
      <c r="N167">
        <v>742</v>
      </c>
      <c r="O167">
        <v>4</v>
      </c>
      <c r="P167">
        <v>802</v>
      </c>
      <c r="Q167">
        <v>8318</v>
      </c>
      <c r="R167">
        <v>1</v>
      </c>
      <c r="S167" s="7" t="s">
        <v>244</v>
      </c>
    </row>
    <row r="168" spans="1:19" x14ac:dyDescent="0.15">
      <c r="A168">
        <v>5554</v>
      </c>
      <c r="B168" s="7" t="s">
        <v>58</v>
      </c>
      <c r="C168" t="s">
        <v>146</v>
      </c>
      <c r="D168">
        <v>5</v>
      </c>
      <c r="E168">
        <v>4</v>
      </c>
      <c r="F168">
        <v>55</v>
      </c>
      <c r="G168">
        <v>555</v>
      </c>
      <c r="H168">
        <v>553</v>
      </c>
      <c r="L168">
        <v>23</v>
      </c>
      <c r="M168">
        <v>516</v>
      </c>
      <c r="N168">
        <v>608</v>
      </c>
      <c r="O168">
        <v>4</v>
      </c>
      <c r="P168">
        <v>802</v>
      </c>
      <c r="Q168">
        <v>8318</v>
      </c>
      <c r="R168">
        <v>1</v>
      </c>
      <c r="S168" s="7" t="s">
        <v>245</v>
      </c>
    </row>
    <row r="169" spans="1:19" x14ac:dyDescent="0.15">
      <c r="A169">
        <v>5555</v>
      </c>
      <c r="B169" s="7" t="s">
        <v>59</v>
      </c>
      <c r="C169" t="s">
        <v>157</v>
      </c>
      <c r="D169">
        <v>5</v>
      </c>
      <c r="E169">
        <v>5</v>
      </c>
      <c r="F169">
        <v>55</v>
      </c>
      <c r="G169">
        <v>555</v>
      </c>
      <c r="H169">
        <v>553</v>
      </c>
      <c r="L169">
        <v>3</v>
      </c>
      <c r="M169">
        <v>638</v>
      </c>
      <c r="N169">
        <v>751</v>
      </c>
      <c r="O169">
        <v>4</v>
      </c>
      <c r="P169">
        <v>802</v>
      </c>
      <c r="Q169">
        <v>8318</v>
      </c>
      <c r="R169">
        <v>1</v>
      </c>
      <c r="S169" s="7" t="s">
        <v>246</v>
      </c>
    </row>
    <row r="170" spans="1:19" x14ac:dyDescent="0.15">
      <c r="A170">
        <v>5556</v>
      </c>
      <c r="B170" s="7" t="s">
        <v>60</v>
      </c>
      <c r="C170" t="s">
        <v>168</v>
      </c>
      <c r="D170">
        <v>5</v>
      </c>
      <c r="E170">
        <v>6</v>
      </c>
      <c r="F170">
        <v>55</v>
      </c>
      <c r="G170">
        <v>555</v>
      </c>
      <c r="H170">
        <v>553</v>
      </c>
      <c r="L170">
        <v>3</v>
      </c>
      <c r="M170">
        <v>521</v>
      </c>
      <c r="N170">
        <v>614</v>
      </c>
      <c r="O170">
        <v>4</v>
      </c>
      <c r="P170">
        <v>802</v>
      </c>
      <c r="Q170">
        <v>8318</v>
      </c>
      <c r="R170">
        <v>1</v>
      </c>
      <c r="S170" s="7" t="s">
        <v>247</v>
      </c>
    </row>
    <row r="171" spans="1:19" x14ac:dyDescent="0.15">
      <c r="A171">
        <v>6021</v>
      </c>
      <c r="B171" s="7" t="s">
        <v>61</v>
      </c>
      <c r="C171" t="s">
        <v>111</v>
      </c>
      <c r="D171">
        <v>2</v>
      </c>
      <c r="E171">
        <v>1</v>
      </c>
      <c r="F171">
        <v>60</v>
      </c>
      <c r="G171">
        <v>602</v>
      </c>
      <c r="H171" t="s">
        <v>189</v>
      </c>
      <c r="L171">
        <v>1</v>
      </c>
      <c r="M171">
        <v>10837</v>
      </c>
      <c r="N171">
        <v>12750</v>
      </c>
      <c r="O171">
        <v>1</v>
      </c>
      <c r="P171">
        <v>560</v>
      </c>
      <c r="Q171">
        <v>4320</v>
      </c>
      <c r="R171">
        <v>1</v>
      </c>
      <c r="S171" s="7" t="s">
        <v>248</v>
      </c>
    </row>
    <row r="172" spans="1:19" x14ac:dyDescent="0.15">
      <c r="A172">
        <v>6022</v>
      </c>
      <c r="B172" s="7" t="s">
        <v>95</v>
      </c>
      <c r="C172" t="s">
        <v>123</v>
      </c>
      <c r="D172">
        <v>2</v>
      </c>
      <c r="E172">
        <v>2</v>
      </c>
      <c r="F172">
        <v>60</v>
      </c>
      <c r="G172">
        <v>602</v>
      </c>
      <c r="H172" t="s">
        <v>189</v>
      </c>
      <c r="L172">
        <v>1</v>
      </c>
      <c r="M172">
        <v>8868</v>
      </c>
      <c r="N172">
        <v>10433</v>
      </c>
      <c r="O172">
        <v>1</v>
      </c>
      <c r="P172">
        <v>560</v>
      </c>
      <c r="Q172">
        <v>4320</v>
      </c>
      <c r="R172">
        <v>1</v>
      </c>
      <c r="S172" s="7" t="s">
        <v>249</v>
      </c>
    </row>
    <row r="173" spans="1:19" x14ac:dyDescent="0.15">
      <c r="A173">
        <v>6023</v>
      </c>
      <c r="B173" s="7" t="s">
        <v>62</v>
      </c>
      <c r="C173" t="s">
        <v>135</v>
      </c>
      <c r="D173">
        <v>2</v>
      </c>
      <c r="E173">
        <v>3</v>
      </c>
      <c r="F173">
        <v>60</v>
      </c>
      <c r="G173">
        <v>602</v>
      </c>
      <c r="H173" t="s">
        <v>189</v>
      </c>
      <c r="L173">
        <v>23</v>
      </c>
      <c r="M173">
        <v>357</v>
      </c>
      <c r="N173">
        <v>421</v>
      </c>
      <c r="O173">
        <v>1</v>
      </c>
      <c r="P173">
        <v>560</v>
      </c>
      <c r="Q173">
        <v>4320</v>
      </c>
      <c r="R173">
        <v>1</v>
      </c>
      <c r="S173" s="7" t="s">
        <v>250</v>
      </c>
    </row>
    <row r="174" spans="1:19" x14ac:dyDescent="0.15">
      <c r="A174">
        <v>6024</v>
      </c>
      <c r="B174" s="7" t="s">
        <v>63</v>
      </c>
      <c r="C174" t="s">
        <v>147</v>
      </c>
      <c r="D174">
        <v>2</v>
      </c>
      <c r="E174">
        <v>4</v>
      </c>
      <c r="F174">
        <v>60</v>
      </c>
      <c r="G174">
        <v>602</v>
      </c>
      <c r="H174" t="s">
        <v>189</v>
      </c>
      <c r="L174">
        <v>23</v>
      </c>
      <c r="M174">
        <v>293</v>
      </c>
      <c r="N174">
        <v>345</v>
      </c>
      <c r="O174">
        <v>1</v>
      </c>
      <c r="P174">
        <v>560</v>
      </c>
      <c r="Q174">
        <v>4320</v>
      </c>
      <c r="R174">
        <v>1</v>
      </c>
      <c r="S174" s="7" t="s">
        <v>251</v>
      </c>
    </row>
    <row r="175" spans="1:19" x14ac:dyDescent="0.15">
      <c r="A175">
        <v>6025</v>
      </c>
      <c r="B175" s="7" t="s">
        <v>64</v>
      </c>
      <c r="C175" t="s">
        <v>158</v>
      </c>
      <c r="D175">
        <v>2</v>
      </c>
      <c r="E175">
        <v>5</v>
      </c>
      <c r="F175">
        <v>60</v>
      </c>
      <c r="G175">
        <v>602</v>
      </c>
      <c r="H175" t="s">
        <v>189</v>
      </c>
      <c r="L175">
        <v>3</v>
      </c>
      <c r="M175">
        <v>362</v>
      </c>
      <c r="N175">
        <v>426</v>
      </c>
      <c r="O175">
        <v>1</v>
      </c>
      <c r="P175">
        <v>560</v>
      </c>
      <c r="Q175">
        <v>4320</v>
      </c>
      <c r="R175">
        <v>1</v>
      </c>
      <c r="S175" s="7" t="s">
        <v>252</v>
      </c>
    </row>
    <row r="176" spans="1:19" x14ac:dyDescent="0.15">
      <c r="A176">
        <v>6026</v>
      </c>
      <c r="B176" s="7" t="s">
        <v>65</v>
      </c>
      <c r="C176" t="s">
        <v>169</v>
      </c>
      <c r="D176">
        <v>2</v>
      </c>
      <c r="E176">
        <v>6</v>
      </c>
      <c r="F176">
        <v>60</v>
      </c>
      <c r="G176">
        <v>602</v>
      </c>
      <c r="H176" t="s">
        <v>189</v>
      </c>
      <c r="L176">
        <v>3</v>
      </c>
      <c r="M176">
        <v>295</v>
      </c>
      <c r="N176">
        <v>348</v>
      </c>
      <c r="O176">
        <v>1</v>
      </c>
      <c r="P176">
        <v>560</v>
      </c>
      <c r="Q176">
        <v>4320</v>
      </c>
      <c r="R176">
        <v>1</v>
      </c>
      <c r="S176" s="7" t="s">
        <v>253</v>
      </c>
    </row>
    <row r="177" spans="1:19" x14ac:dyDescent="0.15">
      <c r="A177">
        <v>6031</v>
      </c>
      <c r="B177" s="7" t="s">
        <v>61</v>
      </c>
      <c r="C177" t="s">
        <v>111</v>
      </c>
      <c r="D177">
        <v>3</v>
      </c>
      <c r="E177">
        <v>1</v>
      </c>
      <c r="F177">
        <v>60</v>
      </c>
      <c r="G177">
        <v>603</v>
      </c>
      <c r="H177">
        <v>601</v>
      </c>
      <c r="L177">
        <v>1</v>
      </c>
      <c r="M177">
        <v>14089</v>
      </c>
      <c r="N177">
        <v>16576</v>
      </c>
      <c r="O177">
        <v>2</v>
      </c>
      <c r="P177">
        <v>660</v>
      </c>
      <c r="Q177">
        <v>6480</v>
      </c>
      <c r="R177">
        <v>1</v>
      </c>
      <c r="S177" s="7" t="s">
        <v>248</v>
      </c>
    </row>
    <row r="178" spans="1:19" x14ac:dyDescent="0.15">
      <c r="A178">
        <v>6032</v>
      </c>
      <c r="B178" s="7" t="s">
        <v>95</v>
      </c>
      <c r="C178" t="s">
        <v>123</v>
      </c>
      <c r="D178">
        <v>3</v>
      </c>
      <c r="E178">
        <v>2</v>
      </c>
      <c r="F178">
        <v>60</v>
      </c>
      <c r="G178">
        <v>603</v>
      </c>
      <c r="H178">
        <v>601</v>
      </c>
      <c r="L178">
        <v>1</v>
      </c>
      <c r="M178">
        <v>11528</v>
      </c>
      <c r="N178">
        <v>13563</v>
      </c>
      <c r="O178">
        <v>2</v>
      </c>
      <c r="P178">
        <v>660</v>
      </c>
      <c r="Q178">
        <v>6480</v>
      </c>
      <c r="R178">
        <v>1</v>
      </c>
      <c r="S178" s="7" t="s">
        <v>249</v>
      </c>
    </row>
    <row r="179" spans="1:19" x14ac:dyDescent="0.15">
      <c r="A179">
        <v>6033</v>
      </c>
      <c r="B179" s="7" t="s">
        <v>62</v>
      </c>
      <c r="C179" t="s">
        <v>135</v>
      </c>
      <c r="D179">
        <v>3</v>
      </c>
      <c r="E179">
        <v>3</v>
      </c>
      <c r="F179">
        <v>60</v>
      </c>
      <c r="G179">
        <v>603</v>
      </c>
      <c r="H179">
        <v>601</v>
      </c>
      <c r="L179">
        <v>23</v>
      </c>
      <c r="M179">
        <v>465</v>
      </c>
      <c r="N179">
        <v>548</v>
      </c>
      <c r="O179">
        <v>2</v>
      </c>
      <c r="P179">
        <v>660</v>
      </c>
      <c r="Q179">
        <v>6480</v>
      </c>
      <c r="R179">
        <v>1</v>
      </c>
      <c r="S179" s="7" t="s">
        <v>250</v>
      </c>
    </row>
    <row r="180" spans="1:19" x14ac:dyDescent="0.15">
      <c r="A180">
        <v>6034</v>
      </c>
      <c r="B180" s="7" t="s">
        <v>63</v>
      </c>
      <c r="C180" t="s">
        <v>147</v>
      </c>
      <c r="D180">
        <v>3</v>
      </c>
      <c r="E180">
        <v>4</v>
      </c>
      <c r="F180">
        <v>60</v>
      </c>
      <c r="G180">
        <v>603</v>
      </c>
      <c r="H180">
        <v>601</v>
      </c>
      <c r="L180">
        <v>23</v>
      </c>
      <c r="M180">
        <v>381</v>
      </c>
      <c r="N180">
        <v>449</v>
      </c>
      <c r="O180">
        <v>2</v>
      </c>
      <c r="P180">
        <v>660</v>
      </c>
      <c r="Q180">
        <v>6480</v>
      </c>
      <c r="R180">
        <v>1</v>
      </c>
      <c r="S180" s="7" t="s">
        <v>251</v>
      </c>
    </row>
    <row r="181" spans="1:19" x14ac:dyDescent="0.15">
      <c r="A181">
        <v>6035</v>
      </c>
      <c r="B181" s="7" t="s">
        <v>64</v>
      </c>
      <c r="C181" t="s">
        <v>158</v>
      </c>
      <c r="D181">
        <v>3</v>
      </c>
      <c r="E181">
        <v>5</v>
      </c>
      <c r="F181">
        <v>60</v>
      </c>
      <c r="G181">
        <v>603</v>
      </c>
      <c r="H181">
        <v>601</v>
      </c>
      <c r="L181">
        <v>3</v>
      </c>
      <c r="M181">
        <v>471</v>
      </c>
      <c r="N181">
        <v>555</v>
      </c>
      <c r="O181">
        <v>2</v>
      </c>
      <c r="P181">
        <v>660</v>
      </c>
      <c r="Q181">
        <v>6480</v>
      </c>
      <c r="R181">
        <v>1</v>
      </c>
      <c r="S181" s="7" t="s">
        <v>252</v>
      </c>
    </row>
    <row r="182" spans="1:19" x14ac:dyDescent="0.15">
      <c r="A182">
        <v>6036</v>
      </c>
      <c r="B182" s="7" t="s">
        <v>65</v>
      </c>
      <c r="C182" t="s">
        <v>169</v>
      </c>
      <c r="D182">
        <v>3</v>
      </c>
      <c r="E182">
        <v>6</v>
      </c>
      <c r="F182">
        <v>60</v>
      </c>
      <c r="G182">
        <v>603</v>
      </c>
      <c r="H182">
        <v>601</v>
      </c>
      <c r="L182">
        <v>3</v>
      </c>
      <c r="M182">
        <v>385</v>
      </c>
      <c r="N182">
        <v>453</v>
      </c>
      <c r="O182">
        <v>2</v>
      </c>
      <c r="P182">
        <v>660</v>
      </c>
      <c r="Q182">
        <v>6480</v>
      </c>
      <c r="R182">
        <v>1</v>
      </c>
      <c r="S182" s="7" t="s">
        <v>253</v>
      </c>
    </row>
    <row r="183" spans="1:19" x14ac:dyDescent="0.15">
      <c r="A183">
        <v>6041</v>
      </c>
      <c r="B183" s="7" t="s">
        <v>61</v>
      </c>
      <c r="C183" t="s">
        <v>111</v>
      </c>
      <c r="D183">
        <v>4</v>
      </c>
      <c r="E183">
        <v>1</v>
      </c>
      <c r="F183">
        <v>60</v>
      </c>
      <c r="G183">
        <v>604</v>
      </c>
      <c r="H183">
        <v>602</v>
      </c>
      <c r="L183">
        <v>1</v>
      </c>
      <c r="M183">
        <v>18317</v>
      </c>
      <c r="N183">
        <v>21550</v>
      </c>
      <c r="O183">
        <v>3</v>
      </c>
      <c r="P183">
        <v>760</v>
      </c>
      <c r="Q183">
        <v>8640</v>
      </c>
      <c r="R183">
        <v>1</v>
      </c>
      <c r="S183" s="7" t="s">
        <v>248</v>
      </c>
    </row>
    <row r="184" spans="1:19" x14ac:dyDescent="0.15">
      <c r="A184">
        <v>6042</v>
      </c>
      <c r="B184" s="7" t="s">
        <v>95</v>
      </c>
      <c r="C184" t="s">
        <v>123</v>
      </c>
      <c r="D184">
        <v>4</v>
      </c>
      <c r="E184">
        <v>2</v>
      </c>
      <c r="F184">
        <v>60</v>
      </c>
      <c r="G184">
        <v>604</v>
      </c>
      <c r="H184">
        <v>602</v>
      </c>
      <c r="L184">
        <v>1</v>
      </c>
      <c r="M184">
        <v>14987</v>
      </c>
      <c r="N184">
        <v>17632</v>
      </c>
      <c r="O184">
        <v>3</v>
      </c>
      <c r="P184">
        <v>760</v>
      </c>
      <c r="Q184">
        <v>8640</v>
      </c>
      <c r="R184">
        <v>1</v>
      </c>
      <c r="S184" s="7" t="s">
        <v>249</v>
      </c>
    </row>
    <row r="185" spans="1:19" x14ac:dyDescent="0.15">
      <c r="A185">
        <v>6043</v>
      </c>
      <c r="B185" s="7" t="s">
        <v>62</v>
      </c>
      <c r="C185" t="s">
        <v>135</v>
      </c>
      <c r="D185">
        <v>4</v>
      </c>
      <c r="E185">
        <v>3</v>
      </c>
      <c r="F185">
        <v>60</v>
      </c>
      <c r="G185">
        <v>604</v>
      </c>
      <c r="H185">
        <v>602</v>
      </c>
      <c r="L185">
        <v>23</v>
      </c>
      <c r="M185">
        <v>606</v>
      </c>
      <c r="N185">
        <v>713</v>
      </c>
      <c r="O185">
        <v>3</v>
      </c>
      <c r="P185">
        <v>760</v>
      </c>
      <c r="Q185">
        <v>8640</v>
      </c>
      <c r="R185">
        <v>1</v>
      </c>
      <c r="S185" s="7" t="s">
        <v>250</v>
      </c>
    </row>
    <row r="186" spans="1:19" x14ac:dyDescent="0.15">
      <c r="A186">
        <v>6044</v>
      </c>
      <c r="B186" s="7" t="s">
        <v>63</v>
      </c>
      <c r="C186" t="s">
        <v>147</v>
      </c>
      <c r="D186">
        <v>4</v>
      </c>
      <c r="E186">
        <v>4</v>
      </c>
      <c r="F186">
        <v>60</v>
      </c>
      <c r="G186">
        <v>604</v>
      </c>
      <c r="H186">
        <v>602</v>
      </c>
      <c r="L186">
        <v>23</v>
      </c>
      <c r="M186">
        <v>496</v>
      </c>
      <c r="N186">
        <v>584</v>
      </c>
      <c r="O186">
        <v>3</v>
      </c>
      <c r="P186">
        <v>760</v>
      </c>
      <c r="Q186">
        <v>8640</v>
      </c>
      <c r="R186">
        <v>1</v>
      </c>
      <c r="S186" s="7" t="s">
        <v>251</v>
      </c>
    </row>
    <row r="187" spans="1:19" x14ac:dyDescent="0.15">
      <c r="A187">
        <v>6045</v>
      </c>
      <c r="B187" s="7" t="s">
        <v>64</v>
      </c>
      <c r="C187" t="s">
        <v>158</v>
      </c>
      <c r="D187">
        <v>4</v>
      </c>
      <c r="E187">
        <v>5</v>
      </c>
      <c r="F187">
        <v>60</v>
      </c>
      <c r="G187">
        <v>604</v>
      </c>
      <c r="H187">
        <v>602</v>
      </c>
      <c r="L187">
        <v>3</v>
      </c>
      <c r="M187">
        <v>613</v>
      </c>
      <c r="N187">
        <v>722</v>
      </c>
      <c r="O187">
        <v>3</v>
      </c>
      <c r="P187">
        <v>760</v>
      </c>
      <c r="Q187">
        <v>8640</v>
      </c>
      <c r="R187">
        <v>1</v>
      </c>
      <c r="S187" s="7" t="s">
        <v>252</v>
      </c>
    </row>
    <row r="188" spans="1:19" x14ac:dyDescent="0.15">
      <c r="A188">
        <v>6046</v>
      </c>
      <c r="B188" s="7" t="s">
        <v>65</v>
      </c>
      <c r="C188" t="s">
        <v>169</v>
      </c>
      <c r="D188">
        <v>4</v>
      </c>
      <c r="E188">
        <v>6</v>
      </c>
      <c r="F188">
        <v>60</v>
      </c>
      <c r="G188">
        <v>604</v>
      </c>
      <c r="H188">
        <v>602</v>
      </c>
      <c r="L188">
        <v>3</v>
      </c>
      <c r="M188">
        <v>501</v>
      </c>
      <c r="N188">
        <v>590</v>
      </c>
      <c r="O188">
        <v>3</v>
      </c>
      <c r="P188">
        <v>760</v>
      </c>
      <c r="Q188">
        <v>8640</v>
      </c>
      <c r="R188">
        <v>1</v>
      </c>
      <c r="S188" s="7" t="s">
        <v>253</v>
      </c>
    </row>
    <row r="189" spans="1:19" x14ac:dyDescent="0.15">
      <c r="A189">
        <v>6051</v>
      </c>
      <c r="B189" s="7" t="s">
        <v>61</v>
      </c>
      <c r="C189" t="s">
        <v>111</v>
      </c>
      <c r="D189">
        <v>5</v>
      </c>
      <c r="E189">
        <v>1</v>
      </c>
      <c r="F189">
        <v>60</v>
      </c>
      <c r="G189">
        <v>605</v>
      </c>
      <c r="H189">
        <v>603</v>
      </c>
      <c r="L189">
        <v>1</v>
      </c>
      <c r="M189">
        <v>23813</v>
      </c>
      <c r="N189">
        <v>28016</v>
      </c>
      <c r="O189">
        <v>4</v>
      </c>
      <c r="P189">
        <v>860</v>
      </c>
      <c r="Q189">
        <v>10800</v>
      </c>
      <c r="R189">
        <v>1</v>
      </c>
      <c r="S189" s="7" t="s">
        <v>248</v>
      </c>
    </row>
    <row r="190" spans="1:19" x14ac:dyDescent="0.15">
      <c r="A190">
        <v>6052</v>
      </c>
      <c r="B190" s="7" t="s">
        <v>95</v>
      </c>
      <c r="C190" t="s">
        <v>123</v>
      </c>
      <c r="D190">
        <v>5</v>
      </c>
      <c r="E190">
        <v>2</v>
      </c>
      <c r="F190">
        <v>60</v>
      </c>
      <c r="G190">
        <v>605</v>
      </c>
      <c r="H190">
        <v>603</v>
      </c>
      <c r="L190">
        <v>1</v>
      </c>
      <c r="M190">
        <v>19483</v>
      </c>
      <c r="N190">
        <v>22922</v>
      </c>
      <c r="O190">
        <v>4</v>
      </c>
      <c r="P190">
        <v>860</v>
      </c>
      <c r="Q190">
        <v>10800</v>
      </c>
      <c r="R190">
        <v>1</v>
      </c>
      <c r="S190" s="7" t="s">
        <v>249</v>
      </c>
    </row>
    <row r="191" spans="1:19" x14ac:dyDescent="0.15">
      <c r="A191">
        <v>6053</v>
      </c>
      <c r="B191" s="7" t="s">
        <v>62</v>
      </c>
      <c r="C191" t="s">
        <v>135</v>
      </c>
      <c r="D191">
        <v>5</v>
      </c>
      <c r="E191">
        <v>3</v>
      </c>
      <c r="F191">
        <v>60</v>
      </c>
      <c r="G191">
        <v>605</v>
      </c>
      <c r="H191">
        <v>603</v>
      </c>
      <c r="L191">
        <v>23</v>
      </c>
      <c r="M191">
        <v>788</v>
      </c>
      <c r="N191">
        <v>928</v>
      </c>
      <c r="O191">
        <v>4</v>
      </c>
      <c r="P191">
        <v>860</v>
      </c>
      <c r="Q191">
        <v>10800</v>
      </c>
      <c r="R191">
        <v>1</v>
      </c>
      <c r="S191" s="7" t="s">
        <v>250</v>
      </c>
    </row>
    <row r="192" spans="1:19" x14ac:dyDescent="0.15">
      <c r="A192">
        <v>6054</v>
      </c>
      <c r="B192" s="7" t="s">
        <v>63</v>
      </c>
      <c r="C192" t="s">
        <v>147</v>
      </c>
      <c r="D192">
        <v>5</v>
      </c>
      <c r="E192">
        <v>4</v>
      </c>
      <c r="F192">
        <v>60</v>
      </c>
      <c r="G192">
        <v>605</v>
      </c>
      <c r="H192">
        <v>603</v>
      </c>
      <c r="L192">
        <v>23</v>
      </c>
      <c r="M192">
        <v>646</v>
      </c>
      <c r="N192">
        <v>760</v>
      </c>
      <c r="O192">
        <v>4</v>
      </c>
      <c r="P192">
        <v>860</v>
      </c>
      <c r="Q192">
        <v>10800</v>
      </c>
      <c r="R192">
        <v>1</v>
      </c>
      <c r="S192" s="7" t="s">
        <v>251</v>
      </c>
    </row>
    <row r="193" spans="1:19" x14ac:dyDescent="0.15">
      <c r="A193">
        <v>6055</v>
      </c>
      <c r="B193" s="7" t="s">
        <v>64</v>
      </c>
      <c r="C193" t="s">
        <v>158</v>
      </c>
      <c r="D193">
        <v>5</v>
      </c>
      <c r="E193">
        <v>5</v>
      </c>
      <c r="F193">
        <v>60</v>
      </c>
      <c r="G193">
        <v>605</v>
      </c>
      <c r="H193">
        <v>603</v>
      </c>
      <c r="L193">
        <v>3</v>
      </c>
      <c r="M193">
        <v>798</v>
      </c>
      <c r="N193">
        <v>939</v>
      </c>
      <c r="O193">
        <v>4</v>
      </c>
      <c r="P193">
        <v>860</v>
      </c>
      <c r="Q193">
        <v>10800</v>
      </c>
      <c r="R193">
        <v>1</v>
      </c>
      <c r="S193" s="7" t="s">
        <v>252</v>
      </c>
    </row>
    <row r="194" spans="1:19" x14ac:dyDescent="0.15">
      <c r="A194">
        <v>6056</v>
      </c>
      <c r="B194" s="7" t="s">
        <v>65</v>
      </c>
      <c r="C194" t="s">
        <v>169</v>
      </c>
      <c r="D194">
        <v>5</v>
      </c>
      <c r="E194">
        <v>6</v>
      </c>
      <c r="F194">
        <v>60</v>
      </c>
      <c r="G194">
        <v>605</v>
      </c>
      <c r="H194">
        <v>603</v>
      </c>
      <c r="L194">
        <v>3</v>
      </c>
      <c r="M194">
        <v>652</v>
      </c>
      <c r="N194">
        <v>768</v>
      </c>
      <c r="O194">
        <v>4</v>
      </c>
      <c r="P194">
        <v>860</v>
      </c>
      <c r="Q194">
        <v>10800</v>
      </c>
      <c r="R194">
        <v>1</v>
      </c>
      <c r="S194" s="7" t="s">
        <v>253</v>
      </c>
    </row>
    <row r="195" spans="1:19" x14ac:dyDescent="0.15">
      <c r="A195">
        <v>6521</v>
      </c>
      <c r="B195" s="7" t="s">
        <v>66</v>
      </c>
      <c r="C195" t="s">
        <v>112</v>
      </c>
      <c r="D195">
        <v>2</v>
      </c>
      <c r="E195">
        <v>1</v>
      </c>
      <c r="F195">
        <v>65</v>
      </c>
      <c r="G195">
        <v>652</v>
      </c>
      <c r="H195" t="s">
        <v>189</v>
      </c>
      <c r="L195">
        <v>1</v>
      </c>
      <c r="M195">
        <v>13548</v>
      </c>
      <c r="N195">
        <v>15939</v>
      </c>
      <c r="O195">
        <v>1</v>
      </c>
      <c r="P195">
        <v>622</v>
      </c>
      <c r="Q195">
        <v>5492</v>
      </c>
      <c r="R195">
        <v>1</v>
      </c>
      <c r="S195" s="7" t="s">
        <v>254</v>
      </c>
    </row>
    <row r="196" spans="1:19" x14ac:dyDescent="0.15">
      <c r="A196">
        <v>6522</v>
      </c>
      <c r="B196" s="7" t="s">
        <v>96</v>
      </c>
      <c r="C196" t="s">
        <v>124</v>
      </c>
      <c r="D196">
        <v>2</v>
      </c>
      <c r="E196">
        <v>2</v>
      </c>
      <c r="F196">
        <v>65</v>
      </c>
      <c r="G196">
        <v>652</v>
      </c>
      <c r="H196" t="s">
        <v>189</v>
      </c>
      <c r="L196">
        <v>1</v>
      </c>
      <c r="M196">
        <v>11084</v>
      </c>
      <c r="N196">
        <v>13040</v>
      </c>
      <c r="O196">
        <v>1</v>
      </c>
      <c r="P196">
        <v>622</v>
      </c>
      <c r="Q196">
        <v>5492</v>
      </c>
      <c r="R196">
        <v>1</v>
      </c>
      <c r="S196" s="7" t="s">
        <v>255</v>
      </c>
    </row>
    <row r="197" spans="1:19" x14ac:dyDescent="0.15">
      <c r="A197">
        <v>6523</v>
      </c>
      <c r="B197" s="7" t="s">
        <v>67</v>
      </c>
      <c r="C197" t="s">
        <v>136</v>
      </c>
      <c r="D197">
        <v>2</v>
      </c>
      <c r="E197">
        <v>3</v>
      </c>
      <c r="F197">
        <v>65</v>
      </c>
      <c r="G197">
        <v>652</v>
      </c>
      <c r="H197" t="s">
        <v>189</v>
      </c>
      <c r="L197">
        <v>23</v>
      </c>
      <c r="M197">
        <v>447</v>
      </c>
      <c r="N197">
        <v>527</v>
      </c>
      <c r="O197">
        <v>1</v>
      </c>
      <c r="P197">
        <v>622</v>
      </c>
      <c r="Q197">
        <v>5492</v>
      </c>
      <c r="R197">
        <v>1</v>
      </c>
      <c r="S197" s="7" t="s">
        <v>256</v>
      </c>
    </row>
    <row r="198" spans="1:19" x14ac:dyDescent="0.15">
      <c r="A198">
        <v>6524</v>
      </c>
      <c r="B198" s="7" t="s">
        <v>68</v>
      </c>
      <c r="C198" t="s">
        <v>148</v>
      </c>
      <c r="D198">
        <v>2</v>
      </c>
      <c r="E198">
        <v>4</v>
      </c>
      <c r="F198">
        <v>65</v>
      </c>
      <c r="G198">
        <v>652</v>
      </c>
      <c r="H198" t="s">
        <v>189</v>
      </c>
      <c r="L198">
        <v>23</v>
      </c>
      <c r="M198">
        <v>366</v>
      </c>
      <c r="N198">
        <v>431</v>
      </c>
      <c r="O198">
        <v>1</v>
      </c>
      <c r="P198">
        <v>622</v>
      </c>
      <c r="Q198">
        <v>5492</v>
      </c>
      <c r="R198">
        <v>1</v>
      </c>
      <c r="S198" s="7" t="s">
        <v>257</v>
      </c>
    </row>
    <row r="199" spans="1:19" x14ac:dyDescent="0.15">
      <c r="A199">
        <v>6525</v>
      </c>
      <c r="B199" s="7" t="s">
        <v>279</v>
      </c>
      <c r="C199" t="s">
        <v>159</v>
      </c>
      <c r="D199">
        <v>2</v>
      </c>
      <c r="E199">
        <v>5</v>
      </c>
      <c r="F199">
        <v>65</v>
      </c>
      <c r="G199">
        <v>652</v>
      </c>
      <c r="H199" t="s">
        <v>189</v>
      </c>
      <c r="L199">
        <v>3</v>
      </c>
      <c r="M199">
        <v>453</v>
      </c>
      <c r="N199">
        <v>533</v>
      </c>
      <c r="O199">
        <v>1</v>
      </c>
      <c r="P199">
        <v>622</v>
      </c>
      <c r="Q199">
        <v>5492</v>
      </c>
      <c r="R199">
        <v>1</v>
      </c>
      <c r="S199" s="7" t="s">
        <v>258</v>
      </c>
    </row>
    <row r="200" spans="1:19" x14ac:dyDescent="0.15">
      <c r="A200">
        <v>6526</v>
      </c>
      <c r="B200" s="7" t="s">
        <v>70</v>
      </c>
      <c r="C200" t="s">
        <v>170</v>
      </c>
      <c r="D200">
        <v>2</v>
      </c>
      <c r="E200">
        <v>6</v>
      </c>
      <c r="F200">
        <v>65</v>
      </c>
      <c r="G200">
        <v>652</v>
      </c>
      <c r="H200" t="s">
        <v>189</v>
      </c>
      <c r="L200">
        <v>3</v>
      </c>
      <c r="M200">
        <v>370</v>
      </c>
      <c r="N200">
        <v>436</v>
      </c>
      <c r="O200">
        <v>1</v>
      </c>
      <c r="P200">
        <v>622</v>
      </c>
      <c r="Q200">
        <v>5492</v>
      </c>
      <c r="R200">
        <v>1</v>
      </c>
      <c r="S200" s="7" t="s">
        <v>259</v>
      </c>
    </row>
    <row r="201" spans="1:19" x14ac:dyDescent="0.15">
      <c r="A201">
        <v>6531</v>
      </c>
      <c r="B201" s="7" t="s">
        <v>66</v>
      </c>
      <c r="C201" t="s">
        <v>112</v>
      </c>
      <c r="D201">
        <v>3</v>
      </c>
      <c r="E201">
        <v>1</v>
      </c>
      <c r="F201">
        <v>65</v>
      </c>
      <c r="G201">
        <v>653</v>
      </c>
      <c r="H201">
        <v>651</v>
      </c>
      <c r="L201">
        <v>1</v>
      </c>
      <c r="M201">
        <v>17612</v>
      </c>
      <c r="N201">
        <v>20721</v>
      </c>
      <c r="O201">
        <v>2</v>
      </c>
      <c r="P201">
        <v>722</v>
      </c>
      <c r="Q201">
        <v>8238</v>
      </c>
      <c r="R201">
        <v>1</v>
      </c>
      <c r="S201" s="7" t="s">
        <v>254</v>
      </c>
    </row>
    <row r="202" spans="1:19" x14ac:dyDescent="0.15">
      <c r="A202">
        <v>6532</v>
      </c>
      <c r="B202" s="7" t="s">
        <v>96</v>
      </c>
      <c r="C202" t="s">
        <v>124</v>
      </c>
      <c r="D202">
        <v>3</v>
      </c>
      <c r="E202">
        <v>2</v>
      </c>
      <c r="F202">
        <v>65</v>
      </c>
      <c r="G202">
        <v>653</v>
      </c>
      <c r="H202">
        <v>651</v>
      </c>
      <c r="L202">
        <v>1</v>
      </c>
      <c r="M202">
        <v>14410</v>
      </c>
      <c r="N202">
        <v>16953</v>
      </c>
      <c r="O202">
        <v>2</v>
      </c>
      <c r="P202">
        <v>722</v>
      </c>
      <c r="Q202">
        <v>8238</v>
      </c>
      <c r="R202">
        <v>1</v>
      </c>
      <c r="S202" s="7" t="s">
        <v>255</v>
      </c>
    </row>
    <row r="203" spans="1:19" x14ac:dyDescent="0.15">
      <c r="A203">
        <v>6533</v>
      </c>
      <c r="B203" s="7" t="s">
        <v>67</v>
      </c>
      <c r="C203" t="s">
        <v>136</v>
      </c>
      <c r="D203">
        <v>3</v>
      </c>
      <c r="E203">
        <v>3</v>
      </c>
      <c r="F203">
        <v>65</v>
      </c>
      <c r="G203">
        <v>653</v>
      </c>
      <c r="H203">
        <v>651</v>
      </c>
      <c r="L203">
        <v>23</v>
      </c>
      <c r="M203">
        <v>583</v>
      </c>
      <c r="N203">
        <v>686</v>
      </c>
      <c r="O203">
        <v>2</v>
      </c>
      <c r="P203">
        <v>722</v>
      </c>
      <c r="Q203">
        <v>8238</v>
      </c>
      <c r="R203">
        <v>1</v>
      </c>
      <c r="S203" s="7" t="s">
        <v>256</v>
      </c>
    </row>
    <row r="204" spans="1:19" x14ac:dyDescent="0.15">
      <c r="A204">
        <v>6534</v>
      </c>
      <c r="B204" s="7" t="s">
        <v>68</v>
      </c>
      <c r="C204" t="s">
        <v>148</v>
      </c>
      <c r="D204">
        <v>3</v>
      </c>
      <c r="E204">
        <v>4</v>
      </c>
      <c r="F204">
        <v>65</v>
      </c>
      <c r="G204">
        <v>653</v>
      </c>
      <c r="H204">
        <v>651</v>
      </c>
      <c r="L204">
        <v>23</v>
      </c>
      <c r="M204">
        <v>476</v>
      </c>
      <c r="N204">
        <v>561</v>
      </c>
      <c r="O204">
        <v>2</v>
      </c>
      <c r="P204">
        <v>722</v>
      </c>
      <c r="Q204">
        <v>8238</v>
      </c>
      <c r="R204">
        <v>1</v>
      </c>
      <c r="S204" s="7" t="s">
        <v>257</v>
      </c>
    </row>
    <row r="205" spans="1:19" x14ac:dyDescent="0.15">
      <c r="A205">
        <v>6535</v>
      </c>
      <c r="B205" s="7" t="s">
        <v>279</v>
      </c>
      <c r="C205" t="s">
        <v>159</v>
      </c>
      <c r="D205">
        <v>3</v>
      </c>
      <c r="E205">
        <v>5</v>
      </c>
      <c r="F205">
        <v>65</v>
      </c>
      <c r="G205">
        <v>653</v>
      </c>
      <c r="H205">
        <v>651</v>
      </c>
      <c r="L205">
        <v>3</v>
      </c>
      <c r="M205">
        <v>589</v>
      </c>
      <c r="N205">
        <v>694</v>
      </c>
      <c r="O205">
        <v>2</v>
      </c>
      <c r="P205">
        <v>722</v>
      </c>
      <c r="Q205">
        <v>8238</v>
      </c>
      <c r="R205">
        <v>1</v>
      </c>
      <c r="S205" s="7" t="s">
        <v>258</v>
      </c>
    </row>
    <row r="206" spans="1:19" x14ac:dyDescent="0.15">
      <c r="A206">
        <v>6536</v>
      </c>
      <c r="B206" s="7" t="s">
        <v>70</v>
      </c>
      <c r="C206" t="s">
        <v>170</v>
      </c>
      <c r="D206">
        <v>3</v>
      </c>
      <c r="E206">
        <v>6</v>
      </c>
      <c r="F206">
        <v>65</v>
      </c>
      <c r="G206">
        <v>653</v>
      </c>
      <c r="H206">
        <v>651</v>
      </c>
      <c r="L206">
        <v>3</v>
      </c>
      <c r="M206">
        <v>482</v>
      </c>
      <c r="N206">
        <v>568</v>
      </c>
      <c r="O206">
        <v>2</v>
      </c>
      <c r="P206">
        <v>722</v>
      </c>
      <c r="Q206">
        <v>8238</v>
      </c>
      <c r="R206">
        <v>1</v>
      </c>
      <c r="S206" s="7" t="s">
        <v>259</v>
      </c>
    </row>
    <row r="207" spans="1:19" x14ac:dyDescent="0.15">
      <c r="A207">
        <v>6541</v>
      </c>
      <c r="B207" s="7" t="s">
        <v>66</v>
      </c>
      <c r="C207" t="s">
        <v>112</v>
      </c>
      <c r="D207">
        <v>4</v>
      </c>
      <c r="E207">
        <v>1</v>
      </c>
      <c r="F207">
        <v>65</v>
      </c>
      <c r="G207">
        <v>654</v>
      </c>
      <c r="H207">
        <v>652</v>
      </c>
      <c r="L207">
        <v>1</v>
      </c>
      <c r="M207">
        <v>22897</v>
      </c>
      <c r="N207">
        <v>26938</v>
      </c>
      <c r="O207">
        <v>3</v>
      </c>
      <c r="P207">
        <v>822</v>
      </c>
      <c r="Q207">
        <v>10985</v>
      </c>
      <c r="R207">
        <v>1</v>
      </c>
      <c r="S207" s="7" t="s">
        <v>254</v>
      </c>
    </row>
    <row r="208" spans="1:19" x14ac:dyDescent="0.15">
      <c r="A208">
        <v>6542</v>
      </c>
      <c r="B208" s="7" t="s">
        <v>96</v>
      </c>
      <c r="C208" t="s">
        <v>124</v>
      </c>
      <c r="D208">
        <v>4</v>
      </c>
      <c r="E208">
        <v>2</v>
      </c>
      <c r="F208">
        <v>65</v>
      </c>
      <c r="G208">
        <v>654</v>
      </c>
      <c r="H208">
        <v>652</v>
      </c>
      <c r="L208">
        <v>1</v>
      </c>
      <c r="M208">
        <v>18734</v>
      </c>
      <c r="N208">
        <v>22040</v>
      </c>
      <c r="O208">
        <v>3</v>
      </c>
      <c r="P208">
        <v>822</v>
      </c>
      <c r="Q208">
        <v>10985</v>
      </c>
      <c r="R208">
        <v>1</v>
      </c>
      <c r="S208" s="7" t="s">
        <v>255</v>
      </c>
    </row>
    <row r="209" spans="1:19" x14ac:dyDescent="0.15">
      <c r="A209">
        <v>6543</v>
      </c>
      <c r="B209" s="7" t="s">
        <v>67</v>
      </c>
      <c r="C209" t="s">
        <v>136</v>
      </c>
      <c r="D209">
        <v>4</v>
      </c>
      <c r="E209">
        <v>3</v>
      </c>
      <c r="F209">
        <v>65</v>
      </c>
      <c r="G209">
        <v>654</v>
      </c>
      <c r="H209">
        <v>652</v>
      </c>
      <c r="L209">
        <v>23</v>
      </c>
      <c r="M209">
        <v>759</v>
      </c>
      <c r="N209">
        <v>893</v>
      </c>
      <c r="O209">
        <v>3</v>
      </c>
      <c r="P209">
        <v>822</v>
      </c>
      <c r="Q209">
        <v>10985</v>
      </c>
      <c r="R209">
        <v>1</v>
      </c>
      <c r="S209" s="7" t="s">
        <v>256</v>
      </c>
    </row>
    <row r="210" spans="1:19" x14ac:dyDescent="0.15">
      <c r="A210">
        <v>6544</v>
      </c>
      <c r="B210" s="7" t="s">
        <v>68</v>
      </c>
      <c r="C210" t="s">
        <v>148</v>
      </c>
      <c r="D210">
        <v>4</v>
      </c>
      <c r="E210">
        <v>4</v>
      </c>
      <c r="F210">
        <v>65</v>
      </c>
      <c r="G210">
        <v>654</v>
      </c>
      <c r="H210">
        <v>652</v>
      </c>
      <c r="L210">
        <v>23</v>
      </c>
      <c r="M210">
        <v>620</v>
      </c>
      <c r="N210">
        <v>730</v>
      </c>
      <c r="O210">
        <v>3</v>
      </c>
      <c r="P210">
        <v>822</v>
      </c>
      <c r="Q210">
        <v>10985</v>
      </c>
      <c r="R210">
        <v>1</v>
      </c>
      <c r="S210" s="7" t="s">
        <v>257</v>
      </c>
    </row>
    <row r="211" spans="1:19" x14ac:dyDescent="0.15">
      <c r="A211">
        <v>6545</v>
      </c>
      <c r="B211" s="7" t="s">
        <v>279</v>
      </c>
      <c r="C211" t="s">
        <v>159</v>
      </c>
      <c r="D211">
        <v>4</v>
      </c>
      <c r="E211">
        <v>5</v>
      </c>
      <c r="F211">
        <v>65</v>
      </c>
      <c r="G211">
        <v>654</v>
      </c>
      <c r="H211">
        <v>652</v>
      </c>
      <c r="L211">
        <v>3</v>
      </c>
      <c r="M211">
        <v>767</v>
      </c>
      <c r="N211">
        <v>903</v>
      </c>
      <c r="O211">
        <v>3</v>
      </c>
      <c r="P211">
        <v>822</v>
      </c>
      <c r="Q211">
        <v>10985</v>
      </c>
      <c r="R211">
        <v>1</v>
      </c>
      <c r="S211" s="7" t="s">
        <v>258</v>
      </c>
    </row>
    <row r="212" spans="1:19" x14ac:dyDescent="0.15">
      <c r="A212">
        <v>6546</v>
      </c>
      <c r="B212" s="7" t="s">
        <v>70</v>
      </c>
      <c r="C212" t="s">
        <v>170</v>
      </c>
      <c r="D212">
        <v>4</v>
      </c>
      <c r="E212">
        <v>6</v>
      </c>
      <c r="F212">
        <v>65</v>
      </c>
      <c r="G212">
        <v>654</v>
      </c>
      <c r="H212">
        <v>652</v>
      </c>
      <c r="L212">
        <v>3</v>
      </c>
      <c r="M212">
        <v>628</v>
      </c>
      <c r="N212">
        <v>739</v>
      </c>
      <c r="O212">
        <v>3</v>
      </c>
      <c r="P212">
        <v>822</v>
      </c>
      <c r="Q212">
        <v>10985</v>
      </c>
      <c r="R212">
        <v>1</v>
      </c>
      <c r="S212" s="7" t="s">
        <v>259</v>
      </c>
    </row>
    <row r="213" spans="1:19" x14ac:dyDescent="0.15">
      <c r="A213">
        <v>6551</v>
      </c>
      <c r="B213" s="7" t="s">
        <v>66</v>
      </c>
      <c r="C213" t="s">
        <v>112</v>
      </c>
      <c r="D213">
        <v>5</v>
      </c>
      <c r="E213">
        <v>1</v>
      </c>
      <c r="F213">
        <v>65</v>
      </c>
      <c r="G213">
        <v>655</v>
      </c>
      <c r="H213">
        <v>653</v>
      </c>
      <c r="L213">
        <v>1</v>
      </c>
      <c r="M213">
        <v>29767</v>
      </c>
      <c r="N213">
        <v>35020</v>
      </c>
      <c r="O213">
        <v>4</v>
      </c>
      <c r="P213">
        <v>922</v>
      </c>
      <c r="Q213">
        <v>13731</v>
      </c>
      <c r="R213">
        <v>1</v>
      </c>
      <c r="S213" s="7" t="s">
        <v>254</v>
      </c>
    </row>
    <row r="214" spans="1:19" x14ac:dyDescent="0.15">
      <c r="A214">
        <v>6552</v>
      </c>
      <c r="B214" s="7" t="s">
        <v>96</v>
      </c>
      <c r="C214" t="s">
        <v>124</v>
      </c>
      <c r="D214">
        <v>5</v>
      </c>
      <c r="E214">
        <v>2</v>
      </c>
      <c r="F214">
        <v>65</v>
      </c>
      <c r="G214">
        <v>655</v>
      </c>
      <c r="H214">
        <v>653</v>
      </c>
      <c r="L214">
        <v>1</v>
      </c>
      <c r="M214">
        <v>24355</v>
      </c>
      <c r="N214">
        <v>28653</v>
      </c>
      <c r="O214">
        <v>4</v>
      </c>
      <c r="P214">
        <v>922</v>
      </c>
      <c r="Q214">
        <v>13731</v>
      </c>
      <c r="R214">
        <v>1</v>
      </c>
      <c r="S214" s="7" t="s">
        <v>255</v>
      </c>
    </row>
    <row r="215" spans="1:19" x14ac:dyDescent="0.15">
      <c r="A215">
        <v>6553</v>
      </c>
      <c r="B215" s="7" t="s">
        <v>67</v>
      </c>
      <c r="C215" t="s">
        <v>136</v>
      </c>
      <c r="D215">
        <v>5</v>
      </c>
      <c r="E215">
        <v>3</v>
      </c>
      <c r="F215">
        <v>65</v>
      </c>
      <c r="G215">
        <v>655</v>
      </c>
      <c r="H215">
        <v>653</v>
      </c>
      <c r="L215">
        <v>23</v>
      </c>
      <c r="M215">
        <v>986</v>
      </c>
      <c r="N215">
        <v>1161</v>
      </c>
      <c r="O215">
        <v>4</v>
      </c>
      <c r="P215">
        <v>922</v>
      </c>
      <c r="Q215">
        <v>13731</v>
      </c>
      <c r="R215">
        <v>1</v>
      </c>
      <c r="S215" s="7" t="s">
        <v>256</v>
      </c>
    </row>
    <row r="216" spans="1:19" x14ac:dyDescent="0.15">
      <c r="A216">
        <v>6554</v>
      </c>
      <c r="B216" s="7" t="s">
        <v>68</v>
      </c>
      <c r="C216" t="s">
        <v>148</v>
      </c>
      <c r="D216">
        <v>5</v>
      </c>
      <c r="E216">
        <v>4</v>
      </c>
      <c r="F216">
        <v>65</v>
      </c>
      <c r="G216">
        <v>655</v>
      </c>
      <c r="H216">
        <v>653</v>
      </c>
      <c r="L216">
        <v>23</v>
      </c>
      <c r="M216">
        <v>807</v>
      </c>
      <c r="N216">
        <v>950</v>
      </c>
      <c r="O216">
        <v>4</v>
      </c>
      <c r="P216">
        <v>922</v>
      </c>
      <c r="Q216">
        <v>13731</v>
      </c>
      <c r="R216">
        <v>1</v>
      </c>
      <c r="S216" s="7" t="s">
        <v>257</v>
      </c>
    </row>
    <row r="217" spans="1:19" x14ac:dyDescent="0.15">
      <c r="A217">
        <v>6555</v>
      </c>
      <c r="B217" s="7" t="s">
        <v>279</v>
      </c>
      <c r="C217" t="s">
        <v>159</v>
      </c>
      <c r="D217">
        <v>5</v>
      </c>
      <c r="E217">
        <v>5</v>
      </c>
      <c r="F217">
        <v>65</v>
      </c>
      <c r="G217">
        <v>655</v>
      </c>
      <c r="H217">
        <v>653</v>
      </c>
      <c r="L217">
        <v>3</v>
      </c>
      <c r="M217">
        <v>997</v>
      </c>
      <c r="N217">
        <v>1174</v>
      </c>
      <c r="O217">
        <v>4</v>
      </c>
      <c r="P217">
        <v>922</v>
      </c>
      <c r="Q217">
        <v>13731</v>
      </c>
      <c r="R217">
        <v>1</v>
      </c>
      <c r="S217" s="7" t="s">
        <v>258</v>
      </c>
    </row>
    <row r="218" spans="1:19" x14ac:dyDescent="0.15">
      <c r="A218">
        <v>6556</v>
      </c>
      <c r="B218" s="7" t="s">
        <v>70</v>
      </c>
      <c r="C218" t="s">
        <v>170</v>
      </c>
      <c r="D218">
        <v>5</v>
      </c>
      <c r="E218">
        <v>6</v>
      </c>
      <c r="F218">
        <v>65</v>
      </c>
      <c r="G218">
        <v>655</v>
      </c>
      <c r="H218">
        <v>653</v>
      </c>
      <c r="L218">
        <v>3</v>
      </c>
      <c r="M218">
        <v>816</v>
      </c>
      <c r="N218">
        <v>961</v>
      </c>
      <c r="O218">
        <v>4</v>
      </c>
      <c r="P218">
        <v>922</v>
      </c>
      <c r="Q218">
        <v>13731</v>
      </c>
      <c r="R218">
        <v>1</v>
      </c>
      <c r="S218" s="7" t="s">
        <v>259</v>
      </c>
    </row>
    <row r="219" spans="1:19" x14ac:dyDescent="0.15">
      <c r="A219">
        <v>7021</v>
      </c>
      <c r="B219" s="7" t="s">
        <v>71</v>
      </c>
      <c r="C219" t="s">
        <v>113</v>
      </c>
      <c r="D219">
        <v>2</v>
      </c>
      <c r="E219">
        <v>1</v>
      </c>
      <c r="F219">
        <v>70</v>
      </c>
      <c r="G219">
        <v>702</v>
      </c>
      <c r="H219" t="s">
        <v>189</v>
      </c>
      <c r="L219">
        <v>1</v>
      </c>
      <c r="M219">
        <v>16935</v>
      </c>
      <c r="N219">
        <v>19924</v>
      </c>
      <c r="O219">
        <v>1</v>
      </c>
      <c r="P219">
        <v>690</v>
      </c>
      <c r="Q219">
        <v>6860</v>
      </c>
      <c r="R219">
        <v>1</v>
      </c>
      <c r="S219" s="7" t="s">
        <v>260</v>
      </c>
    </row>
    <row r="220" spans="1:19" x14ac:dyDescent="0.15">
      <c r="A220">
        <v>7022</v>
      </c>
      <c r="B220" s="7" t="s">
        <v>97</v>
      </c>
      <c r="C220" t="s">
        <v>125</v>
      </c>
      <c r="D220">
        <v>2</v>
      </c>
      <c r="E220">
        <v>2</v>
      </c>
      <c r="F220">
        <v>70</v>
      </c>
      <c r="G220">
        <v>702</v>
      </c>
      <c r="H220" t="s">
        <v>189</v>
      </c>
      <c r="L220">
        <v>1</v>
      </c>
      <c r="M220">
        <v>13856</v>
      </c>
      <c r="N220">
        <v>16302</v>
      </c>
      <c r="O220">
        <v>1</v>
      </c>
      <c r="P220">
        <v>690</v>
      </c>
      <c r="Q220">
        <v>6860</v>
      </c>
      <c r="R220">
        <v>1</v>
      </c>
      <c r="S220" s="7" t="s">
        <v>261</v>
      </c>
    </row>
    <row r="221" spans="1:19" x14ac:dyDescent="0.15">
      <c r="A221">
        <v>7023</v>
      </c>
      <c r="B221" s="7" t="s">
        <v>72</v>
      </c>
      <c r="C221" t="s">
        <v>137</v>
      </c>
      <c r="D221">
        <v>2</v>
      </c>
      <c r="E221">
        <v>3</v>
      </c>
      <c r="F221">
        <v>70</v>
      </c>
      <c r="G221">
        <v>702</v>
      </c>
      <c r="H221" t="s">
        <v>189</v>
      </c>
      <c r="L221">
        <v>23</v>
      </c>
      <c r="M221">
        <v>561</v>
      </c>
      <c r="N221">
        <v>660</v>
      </c>
      <c r="O221">
        <v>1</v>
      </c>
      <c r="P221">
        <v>690</v>
      </c>
      <c r="Q221">
        <v>6860</v>
      </c>
      <c r="R221">
        <v>1</v>
      </c>
      <c r="S221" s="7" t="s">
        <v>262</v>
      </c>
    </row>
    <row r="222" spans="1:19" x14ac:dyDescent="0.15">
      <c r="A222">
        <v>7024</v>
      </c>
      <c r="B222" s="7" t="s">
        <v>73</v>
      </c>
      <c r="C222" t="s">
        <v>149</v>
      </c>
      <c r="D222">
        <v>2</v>
      </c>
      <c r="E222">
        <v>4</v>
      </c>
      <c r="F222">
        <v>70</v>
      </c>
      <c r="G222">
        <v>702</v>
      </c>
      <c r="H222" t="s">
        <v>189</v>
      </c>
      <c r="L222">
        <v>23</v>
      </c>
      <c r="M222">
        <v>459</v>
      </c>
      <c r="N222">
        <v>540</v>
      </c>
      <c r="O222">
        <v>1</v>
      </c>
      <c r="P222">
        <v>690</v>
      </c>
      <c r="Q222">
        <v>6860</v>
      </c>
      <c r="R222">
        <v>1</v>
      </c>
      <c r="S222" s="7" t="s">
        <v>263</v>
      </c>
    </row>
    <row r="223" spans="1:19" x14ac:dyDescent="0.15">
      <c r="A223">
        <v>7025</v>
      </c>
      <c r="B223" s="7" t="s">
        <v>74</v>
      </c>
      <c r="C223" t="s">
        <v>160</v>
      </c>
      <c r="D223">
        <v>2</v>
      </c>
      <c r="E223">
        <v>5</v>
      </c>
      <c r="F223">
        <v>70</v>
      </c>
      <c r="G223">
        <v>702</v>
      </c>
      <c r="H223" t="s">
        <v>189</v>
      </c>
      <c r="L223">
        <v>3</v>
      </c>
      <c r="M223">
        <v>566</v>
      </c>
      <c r="N223">
        <v>667</v>
      </c>
      <c r="O223">
        <v>1</v>
      </c>
      <c r="P223">
        <v>690</v>
      </c>
      <c r="Q223">
        <v>6860</v>
      </c>
      <c r="R223">
        <v>1</v>
      </c>
      <c r="S223" s="7" t="s">
        <v>264</v>
      </c>
    </row>
    <row r="224" spans="1:19" x14ac:dyDescent="0.15">
      <c r="A224">
        <v>7026</v>
      </c>
      <c r="B224" s="7" t="s">
        <v>75</v>
      </c>
      <c r="C224" t="s">
        <v>171</v>
      </c>
      <c r="D224">
        <v>2</v>
      </c>
      <c r="E224">
        <v>6</v>
      </c>
      <c r="F224">
        <v>70</v>
      </c>
      <c r="G224">
        <v>702</v>
      </c>
      <c r="H224" t="s">
        <v>189</v>
      </c>
      <c r="L224">
        <v>3</v>
      </c>
      <c r="M224">
        <v>464</v>
      </c>
      <c r="N224">
        <v>546</v>
      </c>
      <c r="O224">
        <v>1</v>
      </c>
      <c r="P224">
        <v>690</v>
      </c>
      <c r="Q224">
        <v>6860</v>
      </c>
      <c r="R224">
        <v>1</v>
      </c>
      <c r="S224" s="7" t="s">
        <v>265</v>
      </c>
    </row>
    <row r="225" spans="1:19" x14ac:dyDescent="0.15">
      <c r="A225">
        <v>7031</v>
      </c>
      <c r="B225" s="7" t="s">
        <v>71</v>
      </c>
      <c r="C225" t="s">
        <v>113</v>
      </c>
      <c r="D225">
        <v>3</v>
      </c>
      <c r="E225">
        <v>1</v>
      </c>
      <c r="F225">
        <v>70</v>
      </c>
      <c r="G225">
        <v>703</v>
      </c>
      <c r="H225">
        <v>701</v>
      </c>
      <c r="L225">
        <v>1</v>
      </c>
      <c r="M225">
        <v>22016</v>
      </c>
      <c r="N225">
        <v>25902</v>
      </c>
      <c r="O225">
        <v>2</v>
      </c>
      <c r="P225">
        <v>790</v>
      </c>
      <c r="Q225">
        <v>10290</v>
      </c>
      <c r="R225">
        <v>1</v>
      </c>
      <c r="S225" s="7" t="s">
        <v>260</v>
      </c>
    </row>
    <row r="226" spans="1:19" x14ac:dyDescent="0.15">
      <c r="A226">
        <v>7032</v>
      </c>
      <c r="B226" s="7" t="s">
        <v>97</v>
      </c>
      <c r="C226" t="s">
        <v>125</v>
      </c>
      <c r="D226">
        <v>3</v>
      </c>
      <c r="E226">
        <v>2</v>
      </c>
      <c r="F226">
        <v>70</v>
      </c>
      <c r="G226">
        <v>703</v>
      </c>
      <c r="H226">
        <v>701</v>
      </c>
      <c r="L226">
        <v>1</v>
      </c>
      <c r="M226">
        <v>18014</v>
      </c>
      <c r="N226">
        <v>21193</v>
      </c>
      <c r="O226">
        <v>2</v>
      </c>
      <c r="P226">
        <v>790</v>
      </c>
      <c r="Q226">
        <v>10290</v>
      </c>
      <c r="R226">
        <v>1</v>
      </c>
      <c r="S226" s="7" t="s">
        <v>261</v>
      </c>
    </row>
    <row r="227" spans="1:19" x14ac:dyDescent="0.15">
      <c r="A227">
        <v>7033</v>
      </c>
      <c r="B227" s="7" t="s">
        <v>72</v>
      </c>
      <c r="C227" t="s">
        <v>137</v>
      </c>
      <c r="D227">
        <v>3</v>
      </c>
      <c r="E227">
        <v>3</v>
      </c>
      <c r="F227">
        <v>70</v>
      </c>
      <c r="G227">
        <v>703</v>
      </c>
      <c r="H227">
        <v>701</v>
      </c>
      <c r="L227">
        <v>23</v>
      </c>
      <c r="M227">
        <v>729</v>
      </c>
      <c r="N227">
        <v>858</v>
      </c>
      <c r="O227">
        <v>2</v>
      </c>
      <c r="P227">
        <v>790</v>
      </c>
      <c r="Q227">
        <v>10290</v>
      </c>
      <c r="R227">
        <v>1</v>
      </c>
      <c r="S227" s="7" t="s">
        <v>262</v>
      </c>
    </row>
    <row r="228" spans="1:19" x14ac:dyDescent="0.15">
      <c r="A228">
        <v>7034</v>
      </c>
      <c r="B228" s="7" t="s">
        <v>73</v>
      </c>
      <c r="C228" t="s">
        <v>149</v>
      </c>
      <c r="D228">
        <v>3</v>
      </c>
      <c r="E228">
        <v>4</v>
      </c>
      <c r="F228">
        <v>70</v>
      </c>
      <c r="G228">
        <v>703</v>
      </c>
      <c r="H228">
        <v>701</v>
      </c>
      <c r="L228">
        <v>23</v>
      </c>
      <c r="M228">
        <v>596</v>
      </c>
      <c r="N228">
        <v>702</v>
      </c>
      <c r="O228">
        <v>2</v>
      </c>
      <c r="P228">
        <v>790</v>
      </c>
      <c r="Q228">
        <v>10290</v>
      </c>
      <c r="R228">
        <v>1</v>
      </c>
      <c r="S228" s="7" t="s">
        <v>263</v>
      </c>
    </row>
    <row r="229" spans="1:19" x14ac:dyDescent="0.15">
      <c r="A229">
        <v>7035</v>
      </c>
      <c r="B229" s="7" t="s">
        <v>74</v>
      </c>
      <c r="C229" t="s">
        <v>160</v>
      </c>
      <c r="D229">
        <v>3</v>
      </c>
      <c r="E229">
        <v>5</v>
      </c>
      <c r="F229">
        <v>70</v>
      </c>
      <c r="G229">
        <v>703</v>
      </c>
      <c r="H229">
        <v>701</v>
      </c>
      <c r="L229">
        <v>3</v>
      </c>
      <c r="M229">
        <v>737</v>
      </c>
      <c r="N229">
        <v>868</v>
      </c>
      <c r="O229">
        <v>2</v>
      </c>
      <c r="P229">
        <v>790</v>
      </c>
      <c r="Q229">
        <v>10290</v>
      </c>
      <c r="R229">
        <v>1</v>
      </c>
      <c r="S229" s="7" t="s">
        <v>264</v>
      </c>
    </row>
    <row r="230" spans="1:19" x14ac:dyDescent="0.15">
      <c r="A230">
        <v>7036</v>
      </c>
      <c r="B230" s="7" t="s">
        <v>75</v>
      </c>
      <c r="C230" t="s">
        <v>171</v>
      </c>
      <c r="D230">
        <v>3</v>
      </c>
      <c r="E230">
        <v>6</v>
      </c>
      <c r="F230">
        <v>70</v>
      </c>
      <c r="G230">
        <v>703</v>
      </c>
      <c r="H230">
        <v>701</v>
      </c>
      <c r="L230">
        <v>3</v>
      </c>
      <c r="M230">
        <v>603</v>
      </c>
      <c r="N230">
        <v>710</v>
      </c>
      <c r="O230">
        <v>2</v>
      </c>
      <c r="P230">
        <v>790</v>
      </c>
      <c r="Q230">
        <v>10290</v>
      </c>
      <c r="R230">
        <v>1</v>
      </c>
      <c r="S230" s="7" t="s">
        <v>265</v>
      </c>
    </row>
    <row r="231" spans="1:19" x14ac:dyDescent="0.15">
      <c r="A231">
        <v>7041</v>
      </c>
      <c r="B231" s="7" t="s">
        <v>71</v>
      </c>
      <c r="C231" t="s">
        <v>113</v>
      </c>
      <c r="D231">
        <v>4</v>
      </c>
      <c r="E231">
        <v>1</v>
      </c>
      <c r="F231">
        <v>70</v>
      </c>
      <c r="G231">
        <v>704</v>
      </c>
      <c r="H231">
        <v>702</v>
      </c>
      <c r="L231">
        <v>1</v>
      </c>
      <c r="M231">
        <v>28622</v>
      </c>
      <c r="N231">
        <v>33673</v>
      </c>
      <c r="O231">
        <v>3</v>
      </c>
      <c r="P231">
        <v>890</v>
      </c>
      <c r="Q231">
        <v>13720</v>
      </c>
      <c r="R231">
        <v>1</v>
      </c>
      <c r="S231" s="7" t="s">
        <v>260</v>
      </c>
    </row>
    <row r="232" spans="1:19" x14ac:dyDescent="0.15">
      <c r="A232">
        <v>7042</v>
      </c>
      <c r="B232" s="7" t="s">
        <v>97</v>
      </c>
      <c r="C232" t="s">
        <v>125</v>
      </c>
      <c r="D232">
        <v>4</v>
      </c>
      <c r="E232">
        <v>2</v>
      </c>
      <c r="F232">
        <v>70</v>
      </c>
      <c r="G232">
        <v>704</v>
      </c>
      <c r="H232">
        <v>702</v>
      </c>
      <c r="L232">
        <v>1</v>
      </c>
      <c r="M232">
        <v>23418</v>
      </c>
      <c r="N232">
        <v>27551</v>
      </c>
      <c r="O232">
        <v>3</v>
      </c>
      <c r="P232">
        <v>890</v>
      </c>
      <c r="Q232">
        <v>13720</v>
      </c>
      <c r="R232">
        <v>1</v>
      </c>
      <c r="S232" s="7" t="s">
        <v>261</v>
      </c>
    </row>
    <row r="233" spans="1:19" x14ac:dyDescent="0.15">
      <c r="A233">
        <v>7043</v>
      </c>
      <c r="B233" s="7" t="s">
        <v>72</v>
      </c>
      <c r="C233" t="s">
        <v>137</v>
      </c>
      <c r="D233">
        <v>4</v>
      </c>
      <c r="E233">
        <v>3</v>
      </c>
      <c r="F233">
        <v>70</v>
      </c>
      <c r="G233">
        <v>704</v>
      </c>
      <c r="H233">
        <v>702</v>
      </c>
      <c r="L233">
        <v>23</v>
      </c>
      <c r="M233">
        <v>948</v>
      </c>
      <c r="N233">
        <v>1116</v>
      </c>
      <c r="O233">
        <v>3</v>
      </c>
      <c r="P233">
        <v>890</v>
      </c>
      <c r="Q233">
        <v>13720</v>
      </c>
      <c r="R233">
        <v>1</v>
      </c>
      <c r="S233" s="7" t="s">
        <v>262</v>
      </c>
    </row>
    <row r="234" spans="1:19" x14ac:dyDescent="0.15">
      <c r="A234">
        <v>7044</v>
      </c>
      <c r="B234" s="7" t="s">
        <v>73</v>
      </c>
      <c r="C234" t="s">
        <v>149</v>
      </c>
      <c r="D234">
        <v>4</v>
      </c>
      <c r="E234">
        <v>4</v>
      </c>
      <c r="F234">
        <v>70</v>
      </c>
      <c r="G234">
        <v>704</v>
      </c>
      <c r="H234">
        <v>702</v>
      </c>
      <c r="L234">
        <v>23</v>
      </c>
      <c r="M234">
        <v>776</v>
      </c>
      <c r="N234">
        <v>913</v>
      </c>
      <c r="O234">
        <v>3</v>
      </c>
      <c r="P234">
        <v>890</v>
      </c>
      <c r="Q234">
        <v>13720</v>
      </c>
      <c r="R234">
        <v>1</v>
      </c>
      <c r="S234" s="7" t="s">
        <v>263</v>
      </c>
    </row>
    <row r="235" spans="1:19" x14ac:dyDescent="0.15">
      <c r="A235">
        <v>7045</v>
      </c>
      <c r="B235" s="7" t="s">
        <v>74</v>
      </c>
      <c r="C235" t="s">
        <v>160</v>
      </c>
      <c r="D235">
        <v>4</v>
      </c>
      <c r="E235">
        <v>5</v>
      </c>
      <c r="F235">
        <v>70</v>
      </c>
      <c r="G235">
        <v>704</v>
      </c>
      <c r="H235">
        <v>702</v>
      </c>
      <c r="L235">
        <v>3</v>
      </c>
      <c r="M235">
        <v>959</v>
      </c>
      <c r="N235">
        <v>1129</v>
      </c>
      <c r="O235">
        <v>3</v>
      </c>
      <c r="P235">
        <v>890</v>
      </c>
      <c r="Q235">
        <v>13720</v>
      </c>
      <c r="R235">
        <v>1</v>
      </c>
      <c r="S235" s="7" t="s">
        <v>264</v>
      </c>
    </row>
    <row r="236" spans="1:19" x14ac:dyDescent="0.15">
      <c r="A236">
        <v>7046</v>
      </c>
      <c r="B236" s="7" t="s">
        <v>75</v>
      </c>
      <c r="C236" t="s">
        <v>171</v>
      </c>
      <c r="D236">
        <v>4</v>
      </c>
      <c r="E236">
        <v>6</v>
      </c>
      <c r="F236">
        <v>70</v>
      </c>
      <c r="G236">
        <v>704</v>
      </c>
      <c r="H236">
        <v>702</v>
      </c>
      <c r="L236">
        <v>3</v>
      </c>
      <c r="M236">
        <v>785</v>
      </c>
      <c r="N236">
        <v>924</v>
      </c>
      <c r="O236">
        <v>3</v>
      </c>
      <c r="P236">
        <v>890</v>
      </c>
      <c r="Q236">
        <v>13720</v>
      </c>
      <c r="R236">
        <v>1</v>
      </c>
      <c r="S236" s="7" t="s">
        <v>265</v>
      </c>
    </row>
    <row r="237" spans="1:19" x14ac:dyDescent="0.15">
      <c r="A237">
        <v>7051</v>
      </c>
      <c r="B237" s="7" t="s">
        <v>71</v>
      </c>
      <c r="C237" t="s">
        <v>113</v>
      </c>
      <c r="D237">
        <v>5</v>
      </c>
      <c r="E237">
        <v>1</v>
      </c>
      <c r="F237">
        <v>70</v>
      </c>
      <c r="G237">
        <v>705</v>
      </c>
      <c r="H237">
        <v>703</v>
      </c>
      <c r="L237">
        <v>1</v>
      </c>
      <c r="M237">
        <v>37209</v>
      </c>
      <c r="N237">
        <v>43776</v>
      </c>
      <c r="O237">
        <v>4</v>
      </c>
      <c r="P237">
        <v>990</v>
      </c>
      <c r="Q237">
        <v>17150</v>
      </c>
      <c r="R237">
        <v>1</v>
      </c>
      <c r="S237" s="7" t="s">
        <v>260</v>
      </c>
    </row>
    <row r="238" spans="1:19" x14ac:dyDescent="0.15">
      <c r="A238">
        <v>7052</v>
      </c>
      <c r="B238" s="7" t="s">
        <v>97</v>
      </c>
      <c r="C238" t="s">
        <v>125</v>
      </c>
      <c r="D238">
        <v>5</v>
      </c>
      <c r="E238">
        <v>2</v>
      </c>
      <c r="F238">
        <v>70</v>
      </c>
      <c r="G238">
        <v>705</v>
      </c>
      <c r="H238">
        <v>703</v>
      </c>
      <c r="L238">
        <v>1</v>
      </c>
      <c r="M238">
        <v>30444</v>
      </c>
      <c r="N238">
        <v>35817</v>
      </c>
      <c r="O238">
        <v>4</v>
      </c>
      <c r="P238">
        <v>990</v>
      </c>
      <c r="Q238">
        <v>17150</v>
      </c>
      <c r="R238">
        <v>1</v>
      </c>
      <c r="S238" s="7" t="s">
        <v>261</v>
      </c>
    </row>
    <row r="239" spans="1:19" x14ac:dyDescent="0.15">
      <c r="A239">
        <v>7053</v>
      </c>
      <c r="B239" s="7" t="s">
        <v>72</v>
      </c>
      <c r="C239" t="s">
        <v>137</v>
      </c>
      <c r="D239">
        <v>5</v>
      </c>
      <c r="E239">
        <v>3</v>
      </c>
      <c r="F239">
        <v>70</v>
      </c>
      <c r="G239">
        <v>705</v>
      </c>
      <c r="H239">
        <v>703</v>
      </c>
      <c r="L239">
        <v>23</v>
      </c>
      <c r="M239">
        <v>1234</v>
      </c>
      <c r="N239">
        <v>1452</v>
      </c>
      <c r="O239">
        <v>4</v>
      </c>
      <c r="P239">
        <v>990</v>
      </c>
      <c r="Q239">
        <v>17150</v>
      </c>
      <c r="R239">
        <v>1</v>
      </c>
      <c r="S239" s="7" t="s">
        <v>262</v>
      </c>
    </row>
    <row r="240" spans="1:19" x14ac:dyDescent="0.15">
      <c r="A240">
        <v>7054</v>
      </c>
      <c r="B240" s="7" t="s">
        <v>73</v>
      </c>
      <c r="C240" t="s">
        <v>149</v>
      </c>
      <c r="D240">
        <v>5</v>
      </c>
      <c r="E240">
        <v>4</v>
      </c>
      <c r="F240">
        <v>70</v>
      </c>
      <c r="G240">
        <v>705</v>
      </c>
      <c r="H240">
        <v>703</v>
      </c>
      <c r="L240">
        <v>23</v>
      </c>
      <c r="M240">
        <v>1009</v>
      </c>
      <c r="N240">
        <v>1188</v>
      </c>
      <c r="O240">
        <v>4</v>
      </c>
      <c r="P240">
        <v>990</v>
      </c>
      <c r="Q240">
        <v>17150</v>
      </c>
      <c r="R240">
        <v>1</v>
      </c>
      <c r="S240" s="7" t="s">
        <v>263</v>
      </c>
    </row>
    <row r="241" spans="1:19" x14ac:dyDescent="0.15">
      <c r="A241">
        <v>7055</v>
      </c>
      <c r="B241" s="7" t="s">
        <v>74</v>
      </c>
      <c r="C241" t="s">
        <v>160</v>
      </c>
      <c r="D241">
        <v>5</v>
      </c>
      <c r="E241">
        <v>5</v>
      </c>
      <c r="F241">
        <v>70</v>
      </c>
      <c r="G241">
        <v>705</v>
      </c>
      <c r="H241">
        <v>703</v>
      </c>
      <c r="L241">
        <v>3</v>
      </c>
      <c r="M241">
        <v>1247</v>
      </c>
      <c r="N241">
        <v>1468</v>
      </c>
      <c r="O241">
        <v>4</v>
      </c>
      <c r="P241">
        <v>990</v>
      </c>
      <c r="Q241">
        <v>17150</v>
      </c>
      <c r="R241">
        <v>1</v>
      </c>
      <c r="S241" s="7" t="s">
        <v>264</v>
      </c>
    </row>
    <row r="242" spans="1:19" x14ac:dyDescent="0.15">
      <c r="A242">
        <v>7056</v>
      </c>
      <c r="B242" s="7" t="s">
        <v>75</v>
      </c>
      <c r="C242" t="s">
        <v>171</v>
      </c>
      <c r="D242">
        <v>5</v>
      </c>
      <c r="E242">
        <v>6</v>
      </c>
      <c r="F242">
        <v>70</v>
      </c>
      <c r="G242">
        <v>705</v>
      </c>
      <c r="H242">
        <v>703</v>
      </c>
      <c r="L242">
        <v>3</v>
      </c>
      <c r="M242">
        <v>1021</v>
      </c>
      <c r="N242">
        <v>1202</v>
      </c>
      <c r="O242">
        <v>4</v>
      </c>
      <c r="P242">
        <v>990</v>
      </c>
      <c r="Q242">
        <v>17150</v>
      </c>
      <c r="R242">
        <v>1</v>
      </c>
      <c r="S242" s="7" t="s">
        <v>265</v>
      </c>
    </row>
    <row r="243" spans="1:19" x14ac:dyDescent="0.15">
      <c r="A243">
        <v>7521</v>
      </c>
      <c r="B243" s="7" t="s">
        <v>76</v>
      </c>
      <c r="C243" t="s">
        <v>114</v>
      </c>
      <c r="D243">
        <v>2</v>
      </c>
      <c r="E243">
        <v>1</v>
      </c>
      <c r="F243">
        <v>75</v>
      </c>
      <c r="G243">
        <v>752</v>
      </c>
      <c r="H243" t="s">
        <v>189</v>
      </c>
      <c r="L243">
        <v>1</v>
      </c>
      <c r="M243">
        <v>21170</v>
      </c>
      <c r="N243">
        <v>24906</v>
      </c>
      <c r="O243">
        <v>1</v>
      </c>
      <c r="P243">
        <v>762</v>
      </c>
      <c r="Q243">
        <v>8437</v>
      </c>
      <c r="R243">
        <v>1</v>
      </c>
      <c r="S243" s="7" t="s">
        <v>266</v>
      </c>
    </row>
    <row r="244" spans="1:19" x14ac:dyDescent="0.15">
      <c r="A244">
        <v>7522</v>
      </c>
      <c r="B244" s="7" t="s">
        <v>98</v>
      </c>
      <c r="C244" t="s">
        <v>126</v>
      </c>
      <c r="D244">
        <v>2</v>
      </c>
      <c r="E244">
        <v>2</v>
      </c>
      <c r="F244">
        <v>75</v>
      </c>
      <c r="G244">
        <v>752</v>
      </c>
      <c r="H244" t="s">
        <v>189</v>
      </c>
      <c r="L244">
        <v>1</v>
      </c>
      <c r="M244">
        <v>17321</v>
      </c>
      <c r="N244">
        <v>20378</v>
      </c>
      <c r="O244">
        <v>1</v>
      </c>
      <c r="P244">
        <v>762</v>
      </c>
      <c r="Q244">
        <v>8437</v>
      </c>
      <c r="R244">
        <v>1</v>
      </c>
      <c r="S244" s="7" t="s">
        <v>267</v>
      </c>
    </row>
    <row r="245" spans="1:19" x14ac:dyDescent="0.15">
      <c r="A245">
        <v>7523</v>
      </c>
      <c r="B245" s="7" t="s">
        <v>77</v>
      </c>
      <c r="C245" t="s">
        <v>138</v>
      </c>
      <c r="D245">
        <v>2</v>
      </c>
      <c r="E245">
        <v>3</v>
      </c>
      <c r="F245">
        <v>75</v>
      </c>
      <c r="G245">
        <v>752</v>
      </c>
      <c r="H245" t="s">
        <v>189</v>
      </c>
      <c r="L245">
        <v>23</v>
      </c>
      <c r="M245">
        <v>701</v>
      </c>
      <c r="N245">
        <v>825</v>
      </c>
      <c r="O245">
        <v>1</v>
      </c>
      <c r="P245">
        <v>762</v>
      </c>
      <c r="Q245">
        <v>8437</v>
      </c>
      <c r="R245">
        <v>1</v>
      </c>
      <c r="S245" s="7" t="s">
        <v>268</v>
      </c>
    </row>
    <row r="246" spans="1:19" x14ac:dyDescent="0.15">
      <c r="A246">
        <v>7524</v>
      </c>
      <c r="B246" s="7" t="s">
        <v>78</v>
      </c>
      <c r="C246" t="s">
        <v>150</v>
      </c>
      <c r="D246">
        <v>2</v>
      </c>
      <c r="E246">
        <v>4</v>
      </c>
      <c r="F246">
        <v>75</v>
      </c>
      <c r="G246">
        <v>752</v>
      </c>
      <c r="H246" t="s">
        <v>189</v>
      </c>
      <c r="L246">
        <v>23</v>
      </c>
      <c r="M246">
        <v>574</v>
      </c>
      <c r="N246">
        <v>676</v>
      </c>
      <c r="O246">
        <v>1</v>
      </c>
      <c r="P246">
        <v>762</v>
      </c>
      <c r="Q246">
        <v>8437</v>
      </c>
      <c r="R246">
        <v>1</v>
      </c>
      <c r="S246" s="7" t="s">
        <v>269</v>
      </c>
    </row>
    <row r="247" spans="1:19" x14ac:dyDescent="0.15">
      <c r="A247">
        <v>7525</v>
      </c>
      <c r="B247" s="7" t="s">
        <v>79</v>
      </c>
      <c r="C247" t="s">
        <v>161</v>
      </c>
      <c r="D247">
        <v>2</v>
      </c>
      <c r="E247">
        <v>5</v>
      </c>
      <c r="F247">
        <v>75</v>
      </c>
      <c r="G247">
        <v>752</v>
      </c>
      <c r="H247" t="s">
        <v>189</v>
      </c>
      <c r="L247">
        <v>3</v>
      </c>
      <c r="M247">
        <v>709</v>
      </c>
      <c r="N247">
        <v>835</v>
      </c>
      <c r="O247">
        <v>1</v>
      </c>
      <c r="P247">
        <v>762</v>
      </c>
      <c r="Q247">
        <v>8437</v>
      </c>
      <c r="R247">
        <v>1</v>
      </c>
      <c r="S247" s="7" t="s">
        <v>270</v>
      </c>
    </row>
    <row r="248" spans="1:19" x14ac:dyDescent="0.15">
      <c r="A248">
        <v>7526</v>
      </c>
      <c r="B248" s="7" t="s">
        <v>80</v>
      </c>
      <c r="C248" t="s">
        <v>172</v>
      </c>
      <c r="D248">
        <v>2</v>
      </c>
      <c r="E248">
        <v>6</v>
      </c>
      <c r="F248">
        <v>75</v>
      </c>
      <c r="G248">
        <v>752</v>
      </c>
      <c r="H248" t="s">
        <v>189</v>
      </c>
      <c r="L248">
        <v>3</v>
      </c>
      <c r="M248">
        <v>580</v>
      </c>
      <c r="N248">
        <v>683</v>
      </c>
      <c r="O248">
        <v>1</v>
      </c>
      <c r="P248">
        <v>762</v>
      </c>
      <c r="Q248">
        <v>8437</v>
      </c>
      <c r="R248">
        <v>1</v>
      </c>
      <c r="S248" s="7" t="s">
        <v>271</v>
      </c>
    </row>
    <row r="249" spans="1:19" x14ac:dyDescent="0.15">
      <c r="A249">
        <v>7531</v>
      </c>
      <c r="B249" s="7" t="s">
        <v>76</v>
      </c>
      <c r="C249" t="s">
        <v>114</v>
      </c>
      <c r="D249">
        <v>3</v>
      </c>
      <c r="E249">
        <v>1</v>
      </c>
      <c r="F249">
        <v>75</v>
      </c>
      <c r="G249">
        <v>753</v>
      </c>
      <c r="H249">
        <v>751</v>
      </c>
      <c r="L249">
        <v>1</v>
      </c>
      <c r="M249">
        <v>27521</v>
      </c>
      <c r="N249">
        <v>32378</v>
      </c>
      <c r="O249">
        <v>2</v>
      </c>
      <c r="P249">
        <v>862</v>
      </c>
      <c r="Q249">
        <v>12656</v>
      </c>
      <c r="R249">
        <v>1</v>
      </c>
      <c r="S249" s="7" t="s">
        <v>266</v>
      </c>
    </row>
    <row r="250" spans="1:19" x14ac:dyDescent="0.15">
      <c r="A250">
        <v>7532</v>
      </c>
      <c r="B250" s="7" t="s">
        <v>98</v>
      </c>
      <c r="C250" t="s">
        <v>126</v>
      </c>
      <c r="D250">
        <v>3</v>
      </c>
      <c r="E250">
        <v>2</v>
      </c>
      <c r="F250">
        <v>75</v>
      </c>
      <c r="G250">
        <v>753</v>
      </c>
      <c r="H250">
        <v>751</v>
      </c>
      <c r="L250">
        <v>1</v>
      </c>
      <c r="M250">
        <v>22518</v>
      </c>
      <c r="N250">
        <v>26492</v>
      </c>
      <c r="O250">
        <v>2</v>
      </c>
      <c r="P250">
        <v>862</v>
      </c>
      <c r="Q250">
        <v>12656</v>
      </c>
      <c r="R250">
        <v>1</v>
      </c>
      <c r="S250" s="7" t="s">
        <v>267</v>
      </c>
    </row>
    <row r="251" spans="1:19" x14ac:dyDescent="0.15">
      <c r="A251">
        <v>7533</v>
      </c>
      <c r="B251" s="7" t="s">
        <v>77</v>
      </c>
      <c r="C251" t="s">
        <v>138</v>
      </c>
      <c r="D251">
        <v>3</v>
      </c>
      <c r="E251">
        <v>3</v>
      </c>
      <c r="F251">
        <v>75</v>
      </c>
      <c r="G251">
        <v>753</v>
      </c>
      <c r="H251">
        <v>751</v>
      </c>
      <c r="L251">
        <v>23</v>
      </c>
      <c r="M251">
        <v>912</v>
      </c>
      <c r="N251">
        <v>1073</v>
      </c>
      <c r="O251">
        <v>2</v>
      </c>
      <c r="P251">
        <v>862</v>
      </c>
      <c r="Q251">
        <v>12656</v>
      </c>
      <c r="R251">
        <v>1</v>
      </c>
      <c r="S251" s="7" t="s">
        <v>268</v>
      </c>
    </row>
    <row r="252" spans="1:19" x14ac:dyDescent="0.15">
      <c r="A252">
        <v>7534</v>
      </c>
      <c r="B252" s="7" t="s">
        <v>78</v>
      </c>
      <c r="C252" t="s">
        <v>150</v>
      </c>
      <c r="D252">
        <v>3</v>
      </c>
      <c r="E252">
        <v>4</v>
      </c>
      <c r="F252">
        <v>75</v>
      </c>
      <c r="G252">
        <v>753</v>
      </c>
      <c r="H252">
        <v>751</v>
      </c>
      <c r="L252">
        <v>23</v>
      </c>
      <c r="M252">
        <v>747</v>
      </c>
      <c r="N252">
        <v>879</v>
      </c>
      <c r="O252">
        <v>2</v>
      </c>
      <c r="P252">
        <v>862</v>
      </c>
      <c r="Q252">
        <v>12656</v>
      </c>
      <c r="R252">
        <v>1</v>
      </c>
      <c r="S252" s="7" t="s">
        <v>269</v>
      </c>
    </row>
    <row r="253" spans="1:19" x14ac:dyDescent="0.15">
      <c r="A253">
        <v>7535</v>
      </c>
      <c r="B253" s="7" t="s">
        <v>79</v>
      </c>
      <c r="C253" t="s">
        <v>161</v>
      </c>
      <c r="D253">
        <v>3</v>
      </c>
      <c r="E253">
        <v>5</v>
      </c>
      <c r="F253">
        <v>75</v>
      </c>
      <c r="G253">
        <v>753</v>
      </c>
      <c r="H253">
        <v>751</v>
      </c>
      <c r="L253">
        <v>3</v>
      </c>
      <c r="M253">
        <v>923</v>
      </c>
      <c r="N253">
        <v>1086</v>
      </c>
      <c r="O253">
        <v>2</v>
      </c>
      <c r="P253">
        <v>862</v>
      </c>
      <c r="Q253">
        <v>12656</v>
      </c>
      <c r="R253">
        <v>1</v>
      </c>
      <c r="S253" s="7" t="s">
        <v>270</v>
      </c>
    </row>
    <row r="254" spans="1:19" x14ac:dyDescent="0.15">
      <c r="A254">
        <v>7536</v>
      </c>
      <c r="B254" s="7" t="s">
        <v>80</v>
      </c>
      <c r="C254" t="s">
        <v>172</v>
      </c>
      <c r="D254">
        <v>3</v>
      </c>
      <c r="E254">
        <v>6</v>
      </c>
      <c r="F254">
        <v>75</v>
      </c>
      <c r="G254">
        <v>753</v>
      </c>
      <c r="H254">
        <v>751</v>
      </c>
      <c r="L254">
        <v>3</v>
      </c>
      <c r="M254">
        <v>755</v>
      </c>
      <c r="N254">
        <v>889</v>
      </c>
      <c r="O254">
        <v>2</v>
      </c>
      <c r="P254">
        <v>862</v>
      </c>
      <c r="Q254">
        <v>12656</v>
      </c>
      <c r="R254">
        <v>1</v>
      </c>
      <c r="S254" s="7" t="s">
        <v>271</v>
      </c>
    </row>
    <row r="255" spans="1:19" x14ac:dyDescent="0.15">
      <c r="A255">
        <v>7541</v>
      </c>
      <c r="B255" s="7" t="s">
        <v>76</v>
      </c>
      <c r="C255" t="s">
        <v>114</v>
      </c>
      <c r="D255">
        <v>4</v>
      </c>
      <c r="E255">
        <v>1</v>
      </c>
      <c r="F255">
        <v>75</v>
      </c>
      <c r="G255">
        <v>754</v>
      </c>
      <c r="H255">
        <v>752</v>
      </c>
      <c r="L255">
        <v>1</v>
      </c>
      <c r="M255">
        <v>35778</v>
      </c>
      <c r="N255">
        <v>42092</v>
      </c>
      <c r="O255">
        <v>3</v>
      </c>
      <c r="P255">
        <v>962</v>
      </c>
      <c r="Q255">
        <v>16875</v>
      </c>
      <c r="R255">
        <v>1</v>
      </c>
      <c r="S255" s="7" t="s">
        <v>266</v>
      </c>
    </row>
    <row r="256" spans="1:19" x14ac:dyDescent="0.15">
      <c r="A256">
        <v>7542</v>
      </c>
      <c r="B256" s="7" t="s">
        <v>98</v>
      </c>
      <c r="C256" t="s">
        <v>126</v>
      </c>
      <c r="D256">
        <v>4</v>
      </c>
      <c r="E256">
        <v>2</v>
      </c>
      <c r="F256">
        <v>75</v>
      </c>
      <c r="G256">
        <v>754</v>
      </c>
      <c r="H256">
        <v>752</v>
      </c>
      <c r="L256">
        <v>1</v>
      </c>
      <c r="M256">
        <v>29274</v>
      </c>
      <c r="N256">
        <v>34440</v>
      </c>
      <c r="O256">
        <v>3</v>
      </c>
      <c r="P256">
        <v>962</v>
      </c>
      <c r="Q256">
        <v>16875</v>
      </c>
      <c r="R256">
        <v>1</v>
      </c>
      <c r="S256" s="7" t="s">
        <v>267</v>
      </c>
    </row>
    <row r="257" spans="1:19" x14ac:dyDescent="0.15">
      <c r="A257">
        <v>7543</v>
      </c>
      <c r="B257" s="7" t="s">
        <v>77</v>
      </c>
      <c r="C257" t="s">
        <v>138</v>
      </c>
      <c r="D257">
        <v>4</v>
      </c>
      <c r="E257">
        <v>3</v>
      </c>
      <c r="F257">
        <v>75</v>
      </c>
      <c r="G257">
        <v>754</v>
      </c>
      <c r="H257">
        <v>752</v>
      </c>
      <c r="L257">
        <v>23</v>
      </c>
      <c r="M257">
        <v>1186</v>
      </c>
      <c r="N257">
        <v>1396</v>
      </c>
      <c r="O257">
        <v>3</v>
      </c>
      <c r="P257">
        <v>962</v>
      </c>
      <c r="Q257">
        <v>16875</v>
      </c>
      <c r="R257">
        <v>1</v>
      </c>
      <c r="S257" s="7" t="s">
        <v>268</v>
      </c>
    </row>
    <row r="258" spans="1:19" x14ac:dyDescent="0.15">
      <c r="A258">
        <v>7544</v>
      </c>
      <c r="B258" s="7" t="s">
        <v>78</v>
      </c>
      <c r="C258" t="s">
        <v>150</v>
      </c>
      <c r="D258">
        <v>4</v>
      </c>
      <c r="E258">
        <v>4</v>
      </c>
      <c r="F258">
        <v>75</v>
      </c>
      <c r="G258">
        <v>754</v>
      </c>
      <c r="H258">
        <v>752</v>
      </c>
      <c r="L258">
        <v>23</v>
      </c>
      <c r="M258">
        <v>971</v>
      </c>
      <c r="N258">
        <v>1143</v>
      </c>
      <c r="O258">
        <v>3</v>
      </c>
      <c r="P258">
        <v>962</v>
      </c>
      <c r="Q258">
        <v>16875</v>
      </c>
      <c r="R258">
        <v>1</v>
      </c>
      <c r="S258" s="7" t="s">
        <v>269</v>
      </c>
    </row>
    <row r="259" spans="1:19" x14ac:dyDescent="0.15">
      <c r="A259">
        <v>7545</v>
      </c>
      <c r="B259" s="7" t="s">
        <v>79</v>
      </c>
      <c r="C259" t="s">
        <v>161</v>
      </c>
      <c r="D259">
        <v>4</v>
      </c>
      <c r="E259">
        <v>5</v>
      </c>
      <c r="F259">
        <v>75</v>
      </c>
      <c r="G259">
        <v>754</v>
      </c>
      <c r="H259">
        <v>752</v>
      </c>
      <c r="L259">
        <v>3</v>
      </c>
      <c r="M259">
        <v>1200</v>
      </c>
      <c r="N259">
        <v>1412</v>
      </c>
      <c r="O259">
        <v>3</v>
      </c>
      <c r="P259">
        <v>962</v>
      </c>
      <c r="Q259">
        <v>16875</v>
      </c>
      <c r="R259">
        <v>1</v>
      </c>
      <c r="S259" s="7" t="s">
        <v>270</v>
      </c>
    </row>
    <row r="260" spans="1:19" x14ac:dyDescent="0.15">
      <c r="A260">
        <v>7546</v>
      </c>
      <c r="B260" s="7" t="s">
        <v>80</v>
      </c>
      <c r="C260" t="s">
        <v>172</v>
      </c>
      <c r="D260">
        <v>4</v>
      </c>
      <c r="E260">
        <v>6</v>
      </c>
      <c r="F260">
        <v>75</v>
      </c>
      <c r="G260">
        <v>754</v>
      </c>
      <c r="H260">
        <v>752</v>
      </c>
      <c r="L260">
        <v>3</v>
      </c>
      <c r="M260">
        <v>982</v>
      </c>
      <c r="N260">
        <v>1156</v>
      </c>
      <c r="O260">
        <v>3</v>
      </c>
      <c r="P260">
        <v>962</v>
      </c>
      <c r="Q260">
        <v>16875</v>
      </c>
      <c r="R260">
        <v>1</v>
      </c>
      <c r="S260" s="7" t="s">
        <v>271</v>
      </c>
    </row>
    <row r="261" spans="1:19" x14ac:dyDescent="0.15">
      <c r="A261">
        <v>7551</v>
      </c>
      <c r="B261" s="7" t="s">
        <v>76</v>
      </c>
      <c r="C261" t="s">
        <v>114</v>
      </c>
      <c r="D261">
        <v>5</v>
      </c>
      <c r="E261">
        <v>1</v>
      </c>
      <c r="F261">
        <v>75</v>
      </c>
      <c r="G261">
        <v>755</v>
      </c>
      <c r="H261">
        <v>753</v>
      </c>
      <c r="L261">
        <v>1</v>
      </c>
      <c r="M261">
        <v>46512</v>
      </c>
      <c r="N261">
        <v>54720</v>
      </c>
      <c r="O261">
        <v>4</v>
      </c>
      <c r="P261">
        <v>1062</v>
      </c>
      <c r="Q261">
        <v>21093</v>
      </c>
      <c r="R261">
        <v>1</v>
      </c>
      <c r="S261" s="7" t="s">
        <v>266</v>
      </c>
    </row>
    <row r="262" spans="1:19" x14ac:dyDescent="0.15">
      <c r="A262">
        <v>7552</v>
      </c>
      <c r="B262" s="7" t="s">
        <v>98</v>
      </c>
      <c r="C262" t="s">
        <v>126</v>
      </c>
      <c r="D262">
        <v>5</v>
      </c>
      <c r="E262">
        <v>2</v>
      </c>
      <c r="F262">
        <v>75</v>
      </c>
      <c r="G262">
        <v>755</v>
      </c>
      <c r="H262">
        <v>753</v>
      </c>
      <c r="L262">
        <v>1</v>
      </c>
      <c r="M262">
        <v>38056</v>
      </c>
      <c r="N262">
        <v>44772</v>
      </c>
      <c r="O262">
        <v>4</v>
      </c>
      <c r="P262">
        <v>1062</v>
      </c>
      <c r="Q262">
        <v>21093</v>
      </c>
      <c r="R262">
        <v>1</v>
      </c>
      <c r="S262" s="7" t="s">
        <v>267</v>
      </c>
    </row>
    <row r="263" spans="1:19" x14ac:dyDescent="0.15">
      <c r="A263">
        <v>7553</v>
      </c>
      <c r="B263" s="7" t="s">
        <v>77</v>
      </c>
      <c r="C263" t="s">
        <v>138</v>
      </c>
      <c r="D263">
        <v>5</v>
      </c>
      <c r="E263">
        <v>3</v>
      </c>
      <c r="F263">
        <v>75</v>
      </c>
      <c r="G263">
        <v>755</v>
      </c>
      <c r="H263">
        <v>753</v>
      </c>
      <c r="L263">
        <v>23</v>
      </c>
      <c r="M263">
        <v>1543</v>
      </c>
      <c r="N263">
        <v>1816</v>
      </c>
      <c r="O263">
        <v>4</v>
      </c>
      <c r="P263">
        <v>1062</v>
      </c>
      <c r="Q263">
        <v>21093</v>
      </c>
      <c r="R263">
        <v>1</v>
      </c>
      <c r="S263" s="7" t="s">
        <v>268</v>
      </c>
    </row>
    <row r="264" spans="1:19" x14ac:dyDescent="0.15">
      <c r="A264">
        <v>7554</v>
      </c>
      <c r="B264" s="7" t="s">
        <v>78</v>
      </c>
      <c r="C264" t="s">
        <v>150</v>
      </c>
      <c r="D264">
        <v>5</v>
      </c>
      <c r="E264">
        <v>4</v>
      </c>
      <c r="F264">
        <v>75</v>
      </c>
      <c r="G264">
        <v>755</v>
      </c>
      <c r="H264">
        <v>753</v>
      </c>
      <c r="L264">
        <v>23</v>
      </c>
      <c r="M264">
        <v>1263</v>
      </c>
      <c r="N264">
        <v>1486</v>
      </c>
      <c r="O264">
        <v>4</v>
      </c>
      <c r="P264">
        <v>1062</v>
      </c>
      <c r="Q264">
        <v>21093</v>
      </c>
      <c r="R264">
        <v>1</v>
      </c>
      <c r="S264" s="7" t="s">
        <v>269</v>
      </c>
    </row>
    <row r="265" spans="1:19" x14ac:dyDescent="0.15">
      <c r="A265">
        <v>7555</v>
      </c>
      <c r="B265" s="7" t="s">
        <v>79</v>
      </c>
      <c r="C265" t="s">
        <v>161</v>
      </c>
      <c r="D265">
        <v>5</v>
      </c>
      <c r="E265">
        <v>5</v>
      </c>
      <c r="F265">
        <v>75</v>
      </c>
      <c r="G265">
        <v>755</v>
      </c>
      <c r="H265">
        <v>753</v>
      </c>
      <c r="L265">
        <v>3</v>
      </c>
      <c r="M265">
        <v>1560</v>
      </c>
      <c r="N265">
        <v>1836</v>
      </c>
      <c r="O265">
        <v>4</v>
      </c>
      <c r="P265">
        <v>1062</v>
      </c>
      <c r="Q265">
        <v>21093</v>
      </c>
      <c r="R265">
        <v>1</v>
      </c>
      <c r="S265" s="7" t="s">
        <v>270</v>
      </c>
    </row>
    <row r="266" spans="1:19" x14ac:dyDescent="0.15">
      <c r="A266">
        <v>7556</v>
      </c>
      <c r="B266" s="7" t="s">
        <v>80</v>
      </c>
      <c r="C266" t="s">
        <v>172</v>
      </c>
      <c r="D266">
        <v>5</v>
      </c>
      <c r="E266">
        <v>6</v>
      </c>
      <c r="F266">
        <v>75</v>
      </c>
      <c r="G266">
        <v>755</v>
      </c>
      <c r="H266">
        <v>753</v>
      </c>
      <c r="L266">
        <v>3</v>
      </c>
      <c r="M266">
        <v>1277</v>
      </c>
      <c r="N266">
        <v>1503</v>
      </c>
      <c r="O266">
        <v>4</v>
      </c>
      <c r="P266">
        <v>1062</v>
      </c>
      <c r="Q266">
        <v>21093</v>
      </c>
      <c r="R266">
        <v>1</v>
      </c>
      <c r="S266" s="7" t="s">
        <v>271</v>
      </c>
    </row>
    <row r="267" spans="1:19" x14ac:dyDescent="0.15">
      <c r="A267">
        <v>8021</v>
      </c>
      <c r="B267" s="7" t="s">
        <v>81</v>
      </c>
      <c r="C267" t="s">
        <v>115</v>
      </c>
      <c r="D267">
        <v>2</v>
      </c>
      <c r="E267">
        <v>1</v>
      </c>
      <c r="F267">
        <v>80</v>
      </c>
      <c r="G267">
        <v>802</v>
      </c>
      <c r="H267" t="s">
        <v>189</v>
      </c>
      <c r="L267">
        <v>1</v>
      </c>
      <c r="M267">
        <v>26463</v>
      </c>
      <c r="N267">
        <v>31133</v>
      </c>
      <c r="O267">
        <v>1</v>
      </c>
      <c r="P267">
        <v>840</v>
      </c>
      <c r="Q267">
        <v>10240</v>
      </c>
      <c r="R267">
        <v>1</v>
      </c>
      <c r="S267" s="7" t="s">
        <v>272</v>
      </c>
    </row>
    <row r="268" spans="1:19" x14ac:dyDescent="0.15">
      <c r="A268">
        <v>8022</v>
      </c>
      <c r="B268" s="7" t="s">
        <v>82</v>
      </c>
      <c r="C268" t="s">
        <v>127</v>
      </c>
      <c r="D268">
        <v>2</v>
      </c>
      <c r="E268">
        <v>2</v>
      </c>
      <c r="F268">
        <v>80</v>
      </c>
      <c r="G268">
        <v>802</v>
      </c>
      <c r="H268" t="s">
        <v>189</v>
      </c>
      <c r="L268">
        <v>1</v>
      </c>
      <c r="M268">
        <v>21652</v>
      </c>
      <c r="N268">
        <v>25473</v>
      </c>
      <c r="O268">
        <v>1</v>
      </c>
      <c r="P268">
        <v>840</v>
      </c>
      <c r="Q268">
        <v>10240</v>
      </c>
      <c r="R268">
        <v>1</v>
      </c>
      <c r="S268" s="7" t="s">
        <v>273</v>
      </c>
    </row>
    <row r="269" spans="1:19" x14ac:dyDescent="0.15">
      <c r="A269">
        <v>8023</v>
      </c>
      <c r="B269" s="7" t="s">
        <v>83</v>
      </c>
      <c r="C269" t="s">
        <v>139</v>
      </c>
      <c r="D269">
        <v>2</v>
      </c>
      <c r="E269">
        <v>3</v>
      </c>
      <c r="F269">
        <v>80</v>
      </c>
      <c r="G269">
        <v>802</v>
      </c>
      <c r="H269" t="s">
        <v>189</v>
      </c>
      <c r="L269">
        <v>23</v>
      </c>
      <c r="M269">
        <v>878</v>
      </c>
      <c r="N269">
        <v>1033</v>
      </c>
      <c r="O269">
        <v>1</v>
      </c>
      <c r="P269">
        <v>840</v>
      </c>
      <c r="Q269">
        <v>10240</v>
      </c>
      <c r="R269">
        <v>1</v>
      </c>
      <c r="S269" s="7" t="s">
        <v>274</v>
      </c>
    </row>
    <row r="270" spans="1:19" x14ac:dyDescent="0.15">
      <c r="A270">
        <v>8024</v>
      </c>
      <c r="B270" s="7" t="s">
        <v>84</v>
      </c>
      <c r="C270" t="s">
        <v>151</v>
      </c>
      <c r="D270">
        <v>2</v>
      </c>
      <c r="E270">
        <v>4</v>
      </c>
      <c r="F270">
        <v>80</v>
      </c>
      <c r="G270">
        <v>802</v>
      </c>
      <c r="H270" t="s">
        <v>189</v>
      </c>
      <c r="L270">
        <v>23</v>
      </c>
      <c r="M270">
        <v>718</v>
      </c>
      <c r="N270">
        <v>845</v>
      </c>
      <c r="O270">
        <v>1</v>
      </c>
      <c r="P270">
        <v>840</v>
      </c>
      <c r="Q270">
        <v>10240</v>
      </c>
      <c r="R270">
        <v>1</v>
      </c>
      <c r="S270" s="7" t="s">
        <v>275</v>
      </c>
    </row>
    <row r="271" spans="1:19" x14ac:dyDescent="0.15">
      <c r="A271">
        <v>8025</v>
      </c>
      <c r="B271" s="7" t="s">
        <v>85</v>
      </c>
      <c r="C271" t="s">
        <v>162</v>
      </c>
      <c r="D271">
        <v>2</v>
      </c>
      <c r="E271">
        <v>5</v>
      </c>
      <c r="F271">
        <v>80</v>
      </c>
      <c r="G271">
        <v>802</v>
      </c>
      <c r="H271" t="s">
        <v>189</v>
      </c>
      <c r="L271">
        <v>3</v>
      </c>
      <c r="M271">
        <v>887</v>
      </c>
      <c r="N271">
        <v>1044</v>
      </c>
      <c r="O271">
        <v>1</v>
      </c>
      <c r="P271">
        <v>840</v>
      </c>
      <c r="Q271">
        <v>10240</v>
      </c>
      <c r="R271">
        <v>1</v>
      </c>
      <c r="S271" s="7" t="s">
        <v>276</v>
      </c>
    </row>
    <row r="272" spans="1:19" x14ac:dyDescent="0.15">
      <c r="A272">
        <v>8026</v>
      </c>
      <c r="B272" s="7" t="s">
        <v>86</v>
      </c>
      <c r="C272" t="s">
        <v>173</v>
      </c>
      <c r="D272">
        <v>2</v>
      </c>
      <c r="E272">
        <v>6</v>
      </c>
      <c r="F272">
        <v>80</v>
      </c>
      <c r="G272">
        <v>802</v>
      </c>
      <c r="H272" t="s">
        <v>189</v>
      </c>
      <c r="L272">
        <v>3</v>
      </c>
      <c r="M272">
        <v>725</v>
      </c>
      <c r="N272">
        <v>854</v>
      </c>
      <c r="O272">
        <v>1</v>
      </c>
      <c r="P272">
        <v>840</v>
      </c>
      <c r="Q272">
        <v>10240</v>
      </c>
      <c r="R272">
        <v>1</v>
      </c>
      <c r="S272" s="7" t="s">
        <v>277</v>
      </c>
    </row>
    <row r="273" spans="1:19" x14ac:dyDescent="0.15">
      <c r="A273">
        <v>8031</v>
      </c>
      <c r="B273" s="7" t="s">
        <v>81</v>
      </c>
      <c r="C273" t="s">
        <v>115</v>
      </c>
      <c r="D273">
        <v>3</v>
      </c>
      <c r="E273">
        <v>1</v>
      </c>
      <c r="F273">
        <v>80</v>
      </c>
      <c r="G273">
        <v>803</v>
      </c>
      <c r="H273">
        <v>801</v>
      </c>
      <c r="L273">
        <v>1</v>
      </c>
      <c r="M273">
        <v>34402</v>
      </c>
      <c r="N273">
        <v>40473</v>
      </c>
      <c r="O273">
        <v>2</v>
      </c>
      <c r="P273">
        <v>940</v>
      </c>
      <c r="Q273">
        <v>15360</v>
      </c>
      <c r="R273">
        <v>1</v>
      </c>
      <c r="S273" s="7" t="s">
        <v>272</v>
      </c>
    </row>
    <row r="274" spans="1:19" x14ac:dyDescent="0.15">
      <c r="A274">
        <v>8032</v>
      </c>
      <c r="B274" s="7" t="s">
        <v>82</v>
      </c>
      <c r="C274" t="s">
        <v>127</v>
      </c>
      <c r="D274">
        <v>3</v>
      </c>
      <c r="E274">
        <v>2</v>
      </c>
      <c r="F274">
        <v>80</v>
      </c>
      <c r="G274">
        <v>803</v>
      </c>
      <c r="H274">
        <v>801</v>
      </c>
      <c r="L274">
        <v>1</v>
      </c>
      <c r="M274">
        <v>28147</v>
      </c>
      <c r="N274">
        <v>33115</v>
      </c>
      <c r="O274">
        <v>2</v>
      </c>
      <c r="P274">
        <v>940</v>
      </c>
      <c r="Q274">
        <v>15360</v>
      </c>
      <c r="R274">
        <v>1</v>
      </c>
      <c r="S274" s="7" t="s">
        <v>273</v>
      </c>
    </row>
    <row r="275" spans="1:19" x14ac:dyDescent="0.15">
      <c r="A275">
        <v>8033</v>
      </c>
      <c r="B275" s="7" t="s">
        <v>83</v>
      </c>
      <c r="C275" t="s">
        <v>139</v>
      </c>
      <c r="D275">
        <v>3</v>
      </c>
      <c r="E275">
        <v>3</v>
      </c>
      <c r="F275">
        <v>80</v>
      </c>
      <c r="G275">
        <v>803</v>
      </c>
      <c r="H275">
        <v>801</v>
      </c>
      <c r="L275">
        <v>23</v>
      </c>
      <c r="M275">
        <v>1141</v>
      </c>
      <c r="N275">
        <v>1343</v>
      </c>
      <c r="O275">
        <v>2</v>
      </c>
      <c r="P275">
        <v>940</v>
      </c>
      <c r="Q275">
        <v>15360</v>
      </c>
      <c r="R275">
        <v>1</v>
      </c>
      <c r="S275" s="7" t="s">
        <v>274</v>
      </c>
    </row>
    <row r="276" spans="1:19" x14ac:dyDescent="0.15">
      <c r="A276">
        <v>8034</v>
      </c>
      <c r="B276" s="7" t="s">
        <v>84</v>
      </c>
      <c r="C276" t="s">
        <v>151</v>
      </c>
      <c r="D276">
        <v>3</v>
      </c>
      <c r="E276">
        <v>4</v>
      </c>
      <c r="F276">
        <v>80</v>
      </c>
      <c r="G276">
        <v>803</v>
      </c>
      <c r="H276">
        <v>801</v>
      </c>
      <c r="L276">
        <v>23</v>
      </c>
      <c r="M276">
        <v>934</v>
      </c>
      <c r="N276">
        <v>1099</v>
      </c>
      <c r="O276">
        <v>2</v>
      </c>
      <c r="P276">
        <v>940</v>
      </c>
      <c r="Q276">
        <v>15360</v>
      </c>
      <c r="R276">
        <v>1</v>
      </c>
      <c r="S276" s="7" t="s">
        <v>275</v>
      </c>
    </row>
    <row r="277" spans="1:19" x14ac:dyDescent="0.15">
      <c r="A277">
        <v>8035</v>
      </c>
      <c r="B277" s="7" t="s">
        <v>85</v>
      </c>
      <c r="C277" t="s">
        <v>162</v>
      </c>
      <c r="D277">
        <v>3</v>
      </c>
      <c r="E277">
        <v>5</v>
      </c>
      <c r="F277">
        <v>80</v>
      </c>
      <c r="G277">
        <v>803</v>
      </c>
      <c r="H277">
        <v>801</v>
      </c>
      <c r="L277">
        <v>3</v>
      </c>
      <c r="M277">
        <v>1154</v>
      </c>
      <c r="N277">
        <v>1358</v>
      </c>
      <c r="O277">
        <v>2</v>
      </c>
      <c r="P277">
        <v>940</v>
      </c>
      <c r="Q277">
        <v>15360</v>
      </c>
      <c r="R277">
        <v>1</v>
      </c>
      <c r="S277" s="7" t="s">
        <v>276</v>
      </c>
    </row>
    <row r="278" spans="1:19" x14ac:dyDescent="0.15">
      <c r="A278">
        <v>8036</v>
      </c>
      <c r="B278" s="7" t="s">
        <v>86</v>
      </c>
      <c r="C278" t="s">
        <v>173</v>
      </c>
      <c r="D278">
        <v>3</v>
      </c>
      <c r="E278">
        <v>6</v>
      </c>
      <c r="F278">
        <v>80</v>
      </c>
      <c r="G278">
        <v>803</v>
      </c>
      <c r="H278">
        <v>801</v>
      </c>
      <c r="L278">
        <v>3</v>
      </c>
      <c r="M278">
        <v>944</v>
      </c>
      <c r="N278">
        <v>1111</v>
      </c>
      <c r="O278">
        <v>2</v>
      </c>
      <c r="P278">
        <v>940</v>
      </c>
      <c r="Q278">
        <v>15360</v>
      </c>
      <c r="R278">
        <v>1</v>
      </c>
      <c r="S278" s="7" t="s">
        <v>277</v>
      </c>
    </row>
    <row r="279" spans="1:19" x14ac:dyDescent="0.15">
      <c r="A279">
        <v>8041</v>
      </c>
      <c r="B279" s="7" t="s">
        <v>81</v>
      </c>
      <c r="C279" t="s">
        <v>115</v>
      </c>
      <c r="D279">
        <v>4</v>
      </c>
      <c r="E279">
        <v>1</v>
      </c>
      <c r="F279">
        <v>80</v>
      </c>
      <c r="G279">
        <v>804</v>
      </c>
      <c r="H279">
        <v>802</v>
      </c>
      <c r="L279">
        <v>1</v>
      </c>
      <c r="M279">
        <v>44723</v>
      </c>
      <c r="N279">
        <v>52616</v>
      </c>
      <c r="O279">
        <v>3</v>
      </c>
      <c r="P279">
        <v>1040</v>
      </c>
      <c r="Q279">
        <v>20480</v>
      </c>
      <c r="R279">
        <v>1</v>
      </c>
      <c r="S279" s="7" t="s">
        <v>272</v>
      </c>
    </row>
    <row r="280" spans="1:19" x14ac:dyDescent="0.15">
      <c r="A280">
        <v>8042</v>
      </c>
      <c r="B280" s="7" t="s">
        <v>82</v>
      </c>
      <c r="C280" t="s">
        <v>127</v>
      </c>
      <c r="D280">
        <v>4</v>
      </c>
      <c r="E280">
        <v>2</v>
      </c>
      <c r="F280">
        <v>80</v>
      </c>
      <c r="G280">
        <v>804</v>
      </c>
      <c r="H280">
        <v>802</v>
      </c>
      <c r="L280">
        <v>1</v>
      </c>
      <c r="M280">
        <v>36592</v>
      </c>
      <c r="N280">
        <v>43050</v>
      </c>
      <c r="O280">
        <v>3</v>
      </c>
      <c r="P280">
        <v>1040</v>
      </c>
      <c r="Q280">
        <v>20480</v>
      </c>
      <c r="R280">
        <v>1</v>
      </c>
      <c r="S280" s="7" t="s">
        <v>273</v>
      </c>
    </row>
    <row r="281" spans="1:19" x14ac:dyDescent="0.15">
      <c r="A281">
        <v>8043</v>
      </c>
      <c r="B281" s="7" t="s">
        <v>83</v>
      </c>
      <c r="C281" t="s">
        <v>139</v>
      </c>
      <c r="D281">
        <v>4</v>
      </c>
      <c r="E281">
        <v>3</v>
      </c>
      <c r="F281">
        <v>80</v>
      </c>
      <c r="G281">
        <v>804</v>
      </c>
      <c r="H281">
        <v>802</v>
      </c>
      <c r="L281">
        <v>23</v>
      </c>
      <c r="M281">
        <v>1484</v>
      </c>
      <c r="N281">
        <v>1746</v>
      </c>
      <c r="O281">
        <v>3</v>
      </c>
      <c r="P281">
        <v>1040</v>
      </c>
      <c r="Q281">
        <v>20480</v>
      </c>
      <c r="R281">
        <v>1</v>
      </c>
      <c r="S281" s="7" t="s">
        <v>274</v>
      </c>
    </row>
    <row r="282" spans="1:19" x14ac:dyDescent="0.15">
      <c r="A282">
        <v>8044</v>
      </c>
      <c r="B282" s="7" t="s">
        <v>84</v>
      </c>
      <c r="C282" t="s">
        <v>151</v>
      </c>
      <c r="D282">
        <v>4</v>
      </c>
      <c r="E282">
        <v>4</v>
      </c>
      <c r="F282">
        <v>80</v>
      </c>
      <c r="G282">
        <v>804</v>
      </c>
      <c r="H282">
        <v>802</v>
      </c>
      <c r="L282">
        <v>23</v>
      </c>
      <c r="M282">
        <v>1214</v>
      </c>
      <c r="N282">
        <v>1429</v>
      </c>
      <c r="O282">
        <v>3</v>
      </c>
      <c r="P282">
        <v>1040</v>
      </c>
      <c r="Q282">
        <v>20480</v>
      </c>
      <c r="R282">
        <v>1</v>
      </c>
      <c r="S282" s="7" t="s">
        <v>275</v>
      </c>
    </row>
    <row r="283" spans="1:19" x14ac:dyDescent="0.15">
      <c r="A283">
        <v>8045</v>
      </c>
      <c r="B283" s="7" t="s">
        <v>85</v>
      </c>
      <c r="C283" t="s">
        <v>162</v>
      </c>
      <c r="D283">
        <v>4</v>
      </c>
      <c r="E283">
        <v>5</v>
      </c>
      <c r="F283">
        <v>80</v>
      </c>
      <c r="G283">
        <v>804</v>
      </c>
      <c r="H283">
        <v>802</v>
      </c>
      <c r="L283">
        <v>3</v>
      </c>
      <c r="M283">
        <v>1501</v>
      </c>
      <c r="N283">
        <v>1766</v>
      </c>
      <c r="O283">
        <v>3</v>
      </c>
      <c r="P283">
        <v>1040</v>
      </c>
      <c r="Q283">
        <v>20480</v>
      </c>
      <c r="R283">
        <v>1</v>
      </c>
      <c r="S283" s="7" t="s">
        <v>276</v>
      </c>
    </row>
    <row r="284" spans="1:19" x14ac:dyDescent="0.15">
      <c r="A284">
        <v>8046</v>
      </c>
      <c r="B284" s="7" t="s">
        <v>86</v>
      </c>
      <c r="C284" t="s">
        <v>173</v>
      </c>
      <c r="D284">
        <v>4</v>
      </c>
      <c r="E284">
        <v>6</v>
      </c>
      <c r="F284">
        <v>80</v>
      </c>
      <c r="G284">
        <v>804</v>
      </c>
      <c r="H284">
        <v>802</v>
      </c>
      <c r="L284">
        <v>3</v>
      </c>
      <c r="M284">
        <v>1228</v>
      </c>
      <c r="N284">
        <v>1445</v>
      </c>
      <c r="O284">
        <v>3</v>
      </c>
      <c r="P284">
        <v>1040</v>
      </c>
      <c r="Q284">
        <v>20480</v>
      </c>
      <c r="R284">
        <v>1</v>
      </c>
      <c r="S284" s="7" t="s">
        <v>277</v>
      </c>
    </row>
    <row r="285" spans="1:19" x14ac:dyDescent="0.15">
      <c r="A285">
        <v>8051</v>
      </c>
      <c r="B285" s="7" t="s">
        <v>81</v>
      </c>
      <c r="C285" t="s">
        <v>115</v>
      </c>
      <c r="D285">
        <v>5</v>
      </c>
      <c r="E285">
        <v>1</v>
      </c>
      <c r="F285">
        <v>80</v>
      </c>
      <c r="G285">
        <v>805</v>
      </c>
      <c r="H285">
        <v>803</v>
      </c>
      <c r="L285">
        <v>1</v>
      </c>
      <c r="M285">
        <v>58140</v>
      </c>
      <c r="N285">
        <v>68401</v>
      </c>
      <c r="O285">
        <v>4</v>
      </c>
      <c r="P285">
        <v>1140</v>
      </c>
      <c r="Q285">
        <v>25600</v>
      </c>
      <c r="R285">
        <v>1</v>
      </c>
      <c r="S285" s="7" t="s">
        <v>272</v>
      </c>
    </row>
    <row r="286" spans="1:19" x14ac:dyDescent="0.15">
      <c r="A286">
        <v>8052</v>
      </c>
      <c r="B286" s="7" t="s">
        <v>82</v>
      </c>
      <c r="C286" t="s">
        <v>127</v>
      </c>
      <c r="D286">
        <v>5</v>
      </c>
      <c r="E286">
        <v>2</v>
      </c>
      <c r="F286">
        <v>80</v>
      </c>
      <c r="G286">
        <v>805</v>
      </c>
      <c r="H286">
        <v>803</v>
      </c>
      <c r="L286">
        <v>1</v>
      </c>
      <c r="M286">
        <v>47570</v>
      </c>
      <c r="N286">
        <v>55965</v>
      </c>
      <c r="O286">
        <v>4</v>
      </c>
      <c r="P286">
        <v>1140</v>
      </c>
      <c r="Q286">
        <v>25600</v>
      </c>
      <c r="R286">
        <v>1</v>
      </c>
      <c r="S286" s="7" t="s">
        <v>273</v>
      </c>
    </row>
    <row r="287" spans="1:19" x14ac:dyDescent="0.15">
      <c r="A287">
        <v>8053</v>
      </c>
      <c r="B287" s="7" t="s">
        <v>83</v>
      </c>
      <c r="C287" t="s">
        <v>139</v>
      </c>
      <c r="D287">
        <v>5</v>
      </c>
      <c r="E287">
        <v>3</v>
      </c>
      <c r="F287">
        <v>80</v>
      </c>
      <c r="G287">
        <v>805</v>
      </c>
      <c r="H287">
        <v>803</v>
      </c>
      <c r="L287">
        <v>23</v>
      </c>
      <c r="M287">
        <v>1930</v>
      </c>
      <c r="N287">
        <v>2271</v>
      </c>
      <c r="O287">
        <v>4</v>
      </c>
      <c r="P287">
        <v>1140</v>
      </c>
      <c r="Q287">
        <v>25600</v>
      </c>
      <c r="R287">
        <v>1</v>
      </c>
      <c r="S287" s="7" t="s">
        <v>274</v>
      </c>
    </row>
    <row r="288" spans="1:19" x14ac:dyDescent="0.15">
      <c r="A288">
        <v>8054</v>
      </c>
      <c r="B288" s="7" t="s">
        <v>84</v>
      </c>
      <c r="C288" t="s">
        <v>151</v>
      </c>
      <c r="D288">
        <v>5</v>
      </c>
      <c r="E288">
        <v>4</v>
      </c>
      <c r="F288">
        <v>80</v>
      </c>
      <c r="G288">
        <v>805</v>
      </c>
      <c r="H288">
        <v>803</v>
      </c>
      <c r="L288">
        <v>23</v>
      </c>
      <c r="M288">
        <v>1579</v>
      </c>
      <c r="N288">
        <v>1858</v>
      </c>
      <c r="O288">
        <v>4</v>
      </c>
      <c r="P288">
        <v>1140</v>
      </c>
      <c r="Q288">
        <v>25600</v>
      </c>
      <c r="R288">
        <v>1</v>
      </c>
      <c r="S288" s="7" t="s">
        <v>275</v>
      </c>
    </row>
    <row r="289" spans="1:19" x14ac:dyDescent="0.15">
      <c r="A289">
        <v>8055</v>
      </c>
      <c r="B289" s="7" t="s">
        <v>85</v>
      </c>
      <c r="C289" t="s">
        <v>162</v>
      </c>
      <c r="D289">
        <v>5</v>
      </c>
      <c r="E289">
        <v>5</v>
      </c>
      <c r="F289">
        <v>80</v>
      </c>
      <c r="G289">
        <v>805</v>
      </c>
      <c r="H289">
        <v>803</v>
      </c>
      <c r="L289">
        <v>3</v>
      </c>
      <c r="M289">
        <v>1951</v>
      </c>
      <c r="N289">
        <v>2296</v>
      </c>
      <c r="O289">
        <v>4</v>
      </c>
      <c r="P289">
        <v>1140</v>
      </c>
      <c r="Q289">
        <v>25600</v>
      </c>
      <c r="R289">
        <v>1</v>
      </c>
      <c r="S289" s="7" t="s">
        <v>276</v>
      </c>
    </row>
    <row r="290" spans="1:19" x14ac:dyDescent="0.15">
      <c r="A290">
        <v>8056</v>
      </c>
      <c r="B290" s="7" t="s">
        <v>86</v>
      </c>
      <c r="C290" t="s">
        <v>173</v>
      </c>
      <c r="D290">
        <v>5</v>
      </c>
      <c r="E290">
        <v>6</v>
      </c>
      <c r="F290">
        <v>80</v>
      </c>
      <c r="G290">
        <v>805</v>
      </c>
      <c r="H290">
        <v>803</v>
      </c>
      <c r="L290">
        <v>3</v>
      </c>
      <c r="M290">
        <v>1597</v>
      </c>
      <c r="N290">
        <v>1879</v>
      </c>
      <c r="O290">
        <v>4</v>
      </c>
      <c r="P290">
        <v>1140</v>
      </c>
      <c r="Q290">
        <v>25600</v>
      </c>
      <c r="R290">
        <v>1</v>
      </c>
      <c r="S290" s="7" t="s">
        <v>277</v>
      </c>
    </row>
  </sheetData>
  <sortState ref="A3:R290">
    <sortCondition ref="A3:A290"/>
  </sortState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0"/>
  <sheetViews>
    <sheetView topLeftCell="A253" workbookViewId="0">
      <selection activeCell="Q3" sqref="A3:Q290"/>
    </sheetView>
  </sheetViews>
  <sheetFormatPr defaultColWidth="11" defaultRowHeight="14.25" x14ac:dyDescent="0.15"/>
  <cols>
    <col min="3" max="3" width="38.125" customWidth="1"/>
    <col min="5" max="5" width="13.5" bestFit="1" customWidth="1"/>
    <col min="6" max="6" width="13.5" customWidth="1"/>
    <col min="7" max="11" width="12.5" bestFit="1" customWidth="1"/>
    <col min="12" max="12" width="15.5" bestFit="1" customWidth="1"/>
    <col min="13" max="14" width="20.5" bestFit="1" customWidth="1"/>
    <col min="15" max="15" width="15.5" bestFit="1" customWidth="1"/>
    <col min="16" max="17" width="20.5" bestFit="1" customWidth="1"/>
  </cols>
  <sheetData>
    <row r="1" spans="1:19" x14ac:dyDescent="0.15">
      <c r="A1" t="s">
        <v>0</v>
      </c>
      <c r="B1" t="s">
        <v>2</v>
      </c>
      <c r="C1" t="s">
        <v>2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16</v>
      </c>
      <c r="Q1" t="s">
        <v>16</v>
      </c>
      <c r="R1" t="s">
        <v>0</v>
      </c>
      <c r="S1" s="7" t="s">
        <v>203</v>
      </c>
    </row>
    <row r="2" spans="1:19" x14ac:dyDescent="0.15">
      <c r="A2" t="s">
        <v>1</v>
      </c>
      <c r="B2" t="s">
        <v>3</v>
      </c>
      <c r="C2" t="s">
        <v>6</v>
      </c>
      <c r="D2" t="s">
        <v>4</v>
      </c>
      <c r="E2" t="s">
        <v>5</v>
      </c>
      <c r="F2" t="s">
        <v>14</v>
      </c>
      <c r="G2" t="s">
        <v>100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15</v>
      </c>
      <c r="P2" t="s">
        <v>17</v>
      </c>
      <c r="Q2" t="s">
        <v>26</v>
      </c>
      <c r="R2" t="s">
        <v>99</v>
      </c>
      <c r="S2" s="7" t="s">
        <v>204</v>
      </c>
    </row>
    <row r="3" spans="1:19" x14ac:dyDescent="0.15">
      <c r="A3">
        <v>2021</v>
      </c>
      <c r="B3" t="s">
        <v>27</v>
      </c>
      <c r="C3" t="s">
        <v>103</v>
      </c>
      <c r="D3">
        <f t="shared" ref="D3:D66" si="0">MID(A3,3,1)*1</f>
        <v>2</v>
      </c>
      <c r="E3">
        <v>1</v>
      </c>
      <c r="F3">
        <f t="shared" ref="F3:F66" si="1">LEFT(A3,2)*1</f>
        <v>20</v>
      </c>
      <c r="G3">
        <f>F3*10+D3</f>
        <v>202</v>
      </c>
      <c r="H3" t="str">
        <f>IF(D3&lt;3,"",F3*10+D3-2)</f>
        <v/>
      </c>
      <c r="L3">
        <v>1</v>
      </c>
      <c r="M3">
        <f>MIN(INT(N3*0.85),N3-2)</f>
        <v>1817</v>
      </c>
      <c r="N3">
        <f>VLOOKUP(LEFT(A3,3)*1,[1]装备属性分配!$I$105:$O$164,RIGHT(A3,1)*1+1,0)</f>
        <v>2138</v>
      </c>
      <c r="O3">
        <f t="shared" ref="O3:O66" si="2">D3-1</f>
        <v>1</v>
      </c>
      <c r="P3">
        <f>INT(F3^2/10)+D3*100</f>
        <v>240</v>
      </c>
      <c r="Q3">
        <f>INT(F3^3*D3/100)</f>
        <v>160</v>
      </c>
      <c r="R3">
        <v>1</v>
      </c>
      <c r="S3" s="7" t="s">
        <v>205</v>
      </c>
    </row>
    <row r="4" spans="1:19" x14ac:dyDescent="0.15">
      <c r="A4">
        <v>2022</v>
      </c>
      <c r="B4" t="s">
        <v>87</v>
      </c>
      <c r="C4" t="s">
        <v>116</v>
      </c>
      <c r="D4">
        <f t="shared" si="0"/>
        <v>2</v>
      </c>
      <c r="E4">
        <v>2</v>
      </c>
      <c r="F4">
        <f t="shared" si="1"/>
        <v>20</v>
      </c>
      <c r="G4">
        <f t="shared" ref="G4:G67" si="3">F4*10+D4</f>
        <v>202</v>
      </c>
      <c r="H4" t="str">
        <f t="shared" ref="H4:H67" si="4">IF(D4&lt;3,"",F4*10+D4-2)</f>
        <v/>
      </c>
      <c r="L4">
        <v>1</v>
      </c>
      <c r="M4">
        <f t="shared" ref="M4:M67" si="5">MIN(INT(N4*0.85),N4-2)</f>
        <v>1485</v>
      </c>
      <c r="N4">
        <f>VLOOKUP(LEFT(A4,3)*1,[1]装备属性分配!$I$105:$O$164,RIGHT(A4,1)*1+1,0)</f>
        <v>1748</v>
      </c>
      <c r="O4">
        <f t="shared" si="2"/>
        <v>1</v>
      </c>
      <c r="P4">
        <f t="shared" ref="P4:P67" si="6">INT(F4^2/10)+D4*100</f>
        <v>240</v>
      </c>
      <c r="Q4">
        <f t="shared" ref="Q4:Q67" si="7">INT(F4^3*D4/100)</f>
        <v>160</v>
      </c>
      <c r="R4">
        <v>1</v>
      </c>
      <c r="S4" s="7" t="s">
        <v>206</v>
      </c>
    </row>
    <row r="5" spans="1:19" ht="15" x14ac:dyDescent="0.15">
      <c r="A5">
        <v>2031</v>
      </c>
      <c r="B5" t="s">
        <v>27</v>
      </c>
      <c r="C5" t="s">
        <v>103</v>
      </c>
      <c r="D5">
        <f t="shared" si="0"/>
        <v>3</v>
      </c>
      <c r="E5">
        <v>1</v>
      </c>
      <c r="F5">
        <f t="shared" si="1"/>
        <v>20</v>
      </c>
      <c r="G5">
        <f t="shared" si="3"/>
        <v>203</v>
      </c>
      <c r="H5">
        <f t="shared" si="4"/>
        <v>201</v>
      </c>
      <c r="L5">
        <v>1</v>
      </c>
      <c r="M5">
        <f t="shared" si="5"/>
        <v>2363</v>
      </c>
      <c r="N5">
        <f>VLOOKUP(LEFT(A5,3)*1,[1]装备属性分配!$I$105:$O$164,RIGHT(A5,1)*1+1,0)</f>
        <v>2780</v>
      </c>
      <c r="O5">
        <f t="shared" si="2"/>
        <v>2</v>
      </c>
      <c r="P5">
        <f t="shared" si="6"/>
        <v>340</v>
      </c>
      <c r="Q5">
        <f t="shared" si="7"/>
        <v>240</v>
      </c>
      <c r="R5">
        <v>1</v>
      </c>
      <c r="S5" s="8" t="s">
        <v>207</v>
      </c>
    </row>
    <row r="6" spans="1:19" x14ac:dyDescent="0.15">
      <c r="A6">
        <v>2032</v>
      </c>
      <c r="B6" t="s">
        <v>87</v>
      </c>
      <c r="C6" t="s">
        <v>116</v>
      </c>
      <c r="D6">
        <f t="shared" si="0"/>
        <v>3</v>
      </c>
      <c r="E6">
        <v>2</v>
      </c>
      <c r="F6">
        <f t="shared" si="1"/>
        <v>20</v>
      </c>
      <c r="G6">
        <f t="shared" si="3"/>
        <v>203</v>
      </c>
      <c r="H6">
        <f t="shared" si="4"/>
        <v>201</v>
      </c>
      <c r="L6">
        <v>1</v>
      </c>
      <c r="M6">
        <f t="shared" si="5"/>
        <v>1932</v>
      </c>
      <c r="N6">
        <f>VLOOKUP(LEFT(A6,3)*1,[1]装备属性分配!$I$105:$O$164,RIGHT(A6,1)*1+1,0)</f>
        <v>2273</v>
      </c>
      <c r="O6">
        <f t="shared" si="2"/>
        <v>2</v>
      </c>
      <c r="P6">
        <f t="shared" si="6"/>
        <v>340</v>
      </c>
      <c r="Q6">
        <f t="shared" si="7"/>
        <v>240</v>
      </c>
      <c r="R6">
        <v>1</v>
      </c>
      <c r="S6" s="7" t="s">
        <v>206</v>
      </c>
    </row>
    <row r="7" spans="1:19" ht="15" x14ac:dyDescent="0.15">
      <c r="A7">
        <v>2041</v>
      </c>
      <c r="B7" t="s">
        <v>27</v>
      </c>
      <c r="C7" t="s">
        <v>103</v>
      </c>
      <c r="D7">
        <f t="shared" si="0"/>
        <v>4</v>
      </c>
      <c r="E7">
        <v>1</v>
      </c>
      <c r="F7">
        <f t="shared" si="1"/>
        <v>20</v>
      </c>
      <c r="G7">
        <f t="shared" si="3"/>
        <v>204</v>
      </c>
      <c r="H7">
        <f t="shared" si="4"/>
        <v>202</v>
      </c>
      <c r="L7">
        <v>1</v>
      </c>
      <c r="M7">
        <f t="shared" si="5"/>
        <v>3071</v>
      </c>
      <c r="N7">
        <f>VLOOKUP(LEFT(A7,3)*1,[1]装备属性分配!$I$105:$O$164,RIGHT(A7,1)*1+1,0)</f>
        <v>3614</v>
      </c>
      <c r="O7">
        <f t="shared" si="2"/>
        <v>3</v>
      </c>
      <c r="P7">
        <f t="shared" si="6"/>
        <v>440</v>
      </c>
      <c r="Q7">
        <f t="shared" si="7"/>
        <v>320</v>
      </c>
      <c r="R7">
        <v>1</v>
      </c>
      <c r="S7" s="8" t="s">
        <v>207</v>
      </c>
    </row>
    <row r="8" spans="1:19" x14ac:dyDescent="0.15">
      <c r="A8">
        <v>2042</v>
      </c>
      <c r="B8" t="s">
        <v>87</v>
      </c>
      <c r="C8" t="s">
        <v>116</v>
      </c>
      <c r="D8">
        <f t="shared" si="0"/>
        <v>4</v>
      </c>
      <c r="E8">
        <v>2</v>
      </c>
      <c r="F8">
        <f t="shared" si="1"/>
        <v>20</v>
      </c>
      <c r="G8">
        <f t="shared" si="3"/>
        <v>204</v>
      </c>
      <c r="H8">
        <f t="shared" si="4"/>
        <v>202</v>
      </c>
      <c r="L8">
        <v>1</v>
      </c>
      <c r="M8">
        <f t="shared" si="5"/>
        <v>2512</v>
      </c>
      <c r="N8">
        <f>VLOOKUP(LEFT(A8,3)*1,[1]装备属性分配!$I$105:$O$164,RIGHT(A8,1)*1+1,0)</f>
        <v>2956</v>
      </c>
      <c r="O8">
        <f t="shared" si="2"/>
        <v>3</v>
      </c>
      <c r="P8">
        <f t="shared" si="6"/>
        <v>440</v>
      </c>
      <c r="Q8">
        <f t="shared" si="7"/>
        <v>320</v>
      </c>
      <c r="R8">
        <v>1</v>
      </c>
      <c r="S8" s="7" t="s">
        <v>206</v>
      </c>
    </row>
    <row r="9" spans="1:19" ht="15" x14ac:dyDescent="0.15">
      <c r="A9">
        <v>2051</v>
      </c>
      <c r="B9" t="s">
        <v>27</v>
      </c>
      <c r="C9" t="s">
        <v>103</v>
      </c>
      <c r="D9">
        <f t="shared" si="0"/>
        <v>5</v>
      </c>
      <c r="E9">
        <v>1</v>
      </c>
      <c r="F9">
        <f t="shared" si="1"/>
        <v>20</v>
      </c>
      <c r="G9">
        <f t="shared" si="3"/>
        <v>205</v>
      </c>
      <c r="H9">
        <f>IF(D9&lt;3,"",F9*10+D9-2)</f>
        <v>203</v>
      </c>
      <c r="L9">
        <v>1</v>
      </c>
      <c r="M9">
        <f t="shared" si="5"/>
        <v>3994</v>
      </c>
      <c r="N9">
        <f>VLOOKUP(LEFT(A9,3)*1,[1]装备属性分配!$I$105:$O$164,RIGHT(A9,1)*1+1,0)</f>
        <v>4699</v>
      </c>
      <c r="O9">
        <f t="shared" si="2"/>
        <v>4</v>
      </c>
      <c r="P9">
        <f t="shared" si="6"/>
        <v>540</v>
      </c>
      <c r="Q9">
        <f t="shared" si="7"/>
        <v>400</v>
      </c>
      <c r="R9">
        <v>1</v>
      </c>
      <c r="S9" s="8" t="s">
        <v>207</v>
      </c>
    </row>
    <row r="10" spans="1:19" x14ac:dyDescent="0.15">
      <c r="A10">
        <v>2052</v>
      </c>
      <c r="B10" t="s">
        <v>87</v>
      </c>
      <c r="C10" t="s">
        <v>116</v>
      </c>
      <c r="D10">
        <f t="shared" si="0"/>
        <v>5</v>
      </c>
      <c r="E10">
        <v>2</v>
      </c>
      <c r="F10">
        <f t="shared" si="1"/>
        <v>20</v>
      </c>
      <c r="G10">
        <f t="shared" si="3"/>
        <v>205</v>
      </c>
      <c r="H10">
        <f t="shared" si="4"/>
        <v>203</v>
      </c>
      <c r="L10">
        <v>1</v>
      </c>
      <c r="M10">
        <f t="shared" si="5"/>
        <v>3267</v>
      </c>
      <c r="N10">
        <f>VLOOKUP(LEFT(A10,3)*1,[1]装备属性分配!$I$105:$O$164,RIGHT(A10,1)*1+1,0)</f>
        <v>3844</v>
      </c>
      <c r="O10">
        <f t="shared" si="2"/>
        <v>4</v>
      </c>
      <c r="P10">
        <f t="shared" si="6"/>
        <v>540</v>
      </c>
      <c r="Q10">
        <f t="shared" si="7"/>
        <v>400</v>
      </c>
      <c r="R10">
        <v>1</v>
      </c>
      <c r="S10" s="7" t="s">
        <v>206</v>
      </c>
    </row>
    <row r="11" spans="1:19" x14ac:dyDescent="0.15">
      <c r="A11">
        <v>2521</v>
      </c>
      <c r="B11" t="s">
        <v>28</v>
      </c>
      <c r="C11" t="s">
        <v>104</v>
      </c>
      <c r="D11">
        <f t="shared" si="0"/>
        <v>2</v>
      </c>
      <c r="E11">
        <v>1</v>
      </c>
      <c r="F11">
        <f t="shared" si="1"/>
        <v>25</v>
      </c>
      <c r="G11">
        <f t="shared" si="3"/>
        <v>252</v>
      </c>
      <c r="H11" t="str">
        <f t="shared" si="4"/>
        <v/>
      </c>
      <c r="L11">
        <v>1</v>
      </c>
      <c r="M11">
        <f t="shared" si="5"/>
        <v>2272</v>
      </c>
      <c r="N11">
        <f>VLOOKUP(LEFT(A11,3)*1,[1]装备属性分配!$I$105:$O$164,RIGHT(A11,1)*1+1,0)</f>
        <v>2673</v>
      </c>
      <c r="O11">
        <f t="shared" si="2"/>
        <v>1</v>
      </c>
      <c r="P11">
        <f t="shared" si="6"/>
        <v>262</v>
      </c>
      <c r="Q11">
        <f t="shared" si="7"/>
        <v>312</v>
      </c>
      <c r="R11">
        <v>1</v>
      </c>
      <c r="S11" s="7" t="s">
        <v>208</v>
      </c>
    </row>
    <row r="12" spans="1:19" x14ac:dyDescent="0.15">
      <c r="A12">
        <v>2522</v>
      </c>
      <c r="B12" t="s">
        <v>88</v>
      </c>
      <c r="C12" t="s">
        <v>116</v>
      </c>
      <c r="D12">
        <f t="shared" si="0"/>
        <v>2</v>
      </c>
      <c r="E12">
        <v>2</v>
      </c>
      <c r="F12">
        <f t="shared" si="1"/>
        <v>25</v>
      </c>
      <c r="G12">
        <f t="shared" si="3"/>
        <v>252</v>
      </c>
      <c r="H12" t="str">
        <f t="shared" si="4"/>
        <v/>
      </c>
      <c r="L12">
        <v>1</v>
      </c>
      <c r="M12">
        <f t="shared" si="5"/>
        <v>1858</v>
      </c>
      <c r="N12">
        <f>VLOOKUP(LEFT(A12,3)*1,[1]装备属性分配!$I$105:$O$164,RIGHT(A12,1)*1+1,0)</f>
        <v>2186</v>
      </c>
      <c r="O12">
        <f t="shared" si="2"/>
        <v>1</v>
      </c>
      <c r="P12">
        <f t="shared" si="6"/>
        <v>262</v>
      </c>
      <c r="Q12">
        <f t="shared" si="7"/>
        <v>312</v>
      </c>
      <c r="R12">
        <v>1</v>
      </c>
      <c r="S12" s="7" t="s">
        <v>209</v>
      </c>
    </row>
    <row r="13" spans="1:19" x14ac:dyDescent="0.15">
      <c r="A13">
        <v>2523</v>
      </c>
      <c r="B13" t="s">
        <v>29</v>
      </c>
      <c r="C13" t="s">
        <v>128</v>
      </c>
      <c r="D13">
        <f t="shared" si="0"/>
        <v>2</v>
      </c>
      <c r="E13">
        <v>3</v>
      </c>
      <c r="F13">
        <f t="shared" si="1"/>
        <v>25</v>
      </c>
      <c r="G13">
        <f t="shared" si="3"/>
        <v>252</v>
      </c>
      <c r="H13" t="str">
        <f t="shared" si="4"/>
        <v/>
      </c>
      <c r="L13">
        <v>23</v>
      </c>
      <c r="M13">
        <f t="shared" si="5"/>
        <v>73</v>
      </c>
      <c r="N13">
        <f>VLOOKUP(LEFT(A13,3)*1,[1]装备属性分配!$I$105:$O$164,RIGHT(A13,1)*1+1,0)</f>
        <v>86</v>
      </c>
      <c r="O13">
        <f t="shared" si="2"/>
        <v>1</v>
      </c>
      <c r="P13">
        <f t="shared" si="6"/>
        <v>262</v>
      </c>
      <c r="Q13">
        <f t="shared" si="7"/>
        <v>312</v>
      </c>
      <c r="R13">
        <v>1</v>
      </c>
      <c r="S13" s="7" t="s">
        <v>210</v>
      </c>
    </row>
    <row r="14" spans="1:19" x14ac:dyDescent="0.15">
      <c r="A14">
        <v>2524</v>
      </c>
      <c r="B14" t="s">
        <v>30</v>
      </c>
      <c r="C14" t="s">
        <v>140</v>
      </c>
      <c r="D14">
        <f t="shared" si="0"/>
        <v>2</v>
      </c>
      <c r="E14">
        <v>4</v>
      </c>
      <c r="F14">
        <f t="shared" si="1"/>
        <v>25</v>
      </c>
      <c r="G14">
        <f t="shared" si="3"/>
        <v>252</v>
      </c>
      <c r="H14" t="str">
        <f t="shared" si="4"/>
        <v/>
      </c>
      <c r="L14">
        <v>23</v>
      </c>
      <c r="M14">
        <f t="shared" si="5"/>
        <v>60</v>
      </c>
      <c r="N14">
        <f>VLOOKUP(LEFT(A14,3)*1,[1]装备属性分配!$I$105:$O$164,RIGHT(A14,1)*1+1,0)</f>
        <v>71</v>
      </c>
      <c r="O14">
        <f t="shared" si="2"/>
        <v>1</v>
      </c>
      <c r="P14">
        <f t="shared" si="6"/>
        <v>262</v>
      </c>
      <c r="Q14">
        <f t="shared" si="7"/>
        <v>312</v>
      </c>
      <c r="R14">
        <v>1</v>
      </c>
      <c r="S14" s="7" t="s">
        <v>211</v>
      </c>
    </row>
    <row r="15" spans="1:19" x14ac:dyDescent="0.15">
      <c r="A15">
        <v>2531</v>
      </c>
      <c r="B15" t="s">
        <v>28</v>
      </c>
      <c r="C15" t="s">
        <v>104</v>
      </c>
      <c r="D15">
        <f t="shared" si="0"/>
        <v>3</v>
      </c>
      <c r="E15">
        <v>1</v>
      </c>
      <c r="F15">
        <f t="shared" si="1"/>
        <v>25</v>
      </c>
      <c r="G15">
        <f t="shared" si="3"/>
        <v>253</v>
      </c>
      <c r="H15">
        <f t="shared" si="4"/>
        <v>251</v>
      </c>
      <c r="L15">
        <v>1</v>
      </c>
      <c r="M15">
        <f t="shared" si="5"/>
        <v>2953</v>
      </c>
      <c r="N15">
        <f>VLOOKUP(LEFT(A15,3)*1,[1]装备属性分配!$I$105:$O$164,RIGHT(A15,1)*1+1,0)</f>
        <v>3475</v>
      </c>
      <c r="O15">
        <f t="shared" si="2"/>
        <v>2</v>
      </c>
      <c r="P15">
        <f t="shared" si="6"/>
        <v>362</v>
      </c>
      <c r="Q15">
        <f t="shared" si="7"/>
        <v>468</v>
      </c>
      <c r="R15">
        <v>1</v>
      </c>
      <c r="S15" s="7" t="s">
        <v>208</v>
      </c>
    </row>
    <row r="16" spans="1:19" x14ac:dyDescent="0.15">
      <c r="A16">
        <v>2532</v>
      </c>
      <c r="B16" t="s">
        <v>88</v>
      </c>
      <c r="C16" t="s">
        <v>116</v>
      </c>
      <c r="D16">
        <f t="shared" si="0"/>
        <v>3</v>
      </c>
      <c r="E16">
        <v>2</v>
      </c>
      <c r="F16">
        <f t="shared" si="1"/>
        <v>25</v>
      </c>
      <c r="G16">
        <f t="shared" si="3"/>
        <v>253</v>
      </c>
      <c r="H16">
        <f t="shared" si="4"/>
        <v>251</v>
      </c>
      <c r="L16">
        <v>1</v>
      </c>
      <c r="M16">
        <f t="shared" si="5"/>
        <v>2416</v>
      </c>
      <c r="N16">
        <f>VLOOKUP(LEFT(A16,3)*1,[1]装备属性分配!$I$105:$O$164,RIGHT(A16,1)*1+1,0)</f>
        <v>2843</v>
      </c>
      <c r="O16">
        <f t="shared" si="2"/>
        <v>2</v>
      </c>
      <c r="P16">
        <f t="shared" si="6"/>
        <v>362</v>
      </c>
      <c r="Q16">
        <f t="shared" si="7"/>
        <v>468</v>
      </c>
      <c r="R16">
        <v>1</v>
      </c>
      <c r="S16" s="7" t="s">
        <v>209</v>
      </c>
    </row>
    <row r="17" spans="1:19" x14ac:dyDescent="0.15">
      <c r="A17">
        <v>2533</v>
      </c>
      <c r="B17" t="s">
        <v>29</v>
      </c>
      <c r="C17" t="s">
        <v>128</v>
      </c>
      <c r="D17">
        <f t="shared" si="0"/>
        <v>3</v>
      </c>
      <c r="E17">
        <v>3</v>
      </c>
      <c r="F17">
        <f t="shared" si="1"/>
        <v>25</v>
      </c>
      <c r="G17">
        <f t="shared" si="3"/>
        <v>253</v>
      </c>
      <c r="H17">
        <f t="shared" si="4"/>
        <v>251</v>
      </c>
      <c r="L17">
        <v>23</v>
      </c>
      <c r="M17">
        <f t="shared" si="5"/>
        <v>96</v>
      </c>
      <c r="N17">
        <f>VLOOKUP(LEFT(A17,3)*1,[1]装备属性分配!$I$105:$O$164,RIGHT(A17,1)*1+1,0)</f>
        <v>113</v>
      </c>
      <c r="O17">
        <f t="shared" si="2"/>
        <v>2</v>
      </c>
      <c r="P17">
        <f t="shared" si="6"/>
        <v>362</v>
      </c>
      <c r="Q17">
        <f t="shared" si="7"/>
        <v>468</v>
      </c>
      <c r="R17">
        <v>1</v>
      </c>
      <c r="S17" s="7" t="s">
        <v>210</v>
      </c>
    </row>
    <row r="18" spans="1:19" x14ac:dyDescent="0.15">
      <c r="A18">
        <v>2534</v>
      </c>
      <c r="B18" t="s">
        <v>30</v>
      </c>
      <c r="C18" t="s">
        <v>140</v>
      </c>
      <c r="D18">
        <f t="shared" si="0"/>
        <v>3</v>
      </c>
      <c r="E18">
        <v>4</v>
      </c>
      <c r="F18">
        <f t="shared" si="1"/>
        <v>25</v>
      </c>
      <c r="G18">
        <f t="shared" si="3"/>
        <v>253</v>
      </c>
      <c r="H18">
        <f t="shared" si="4"/>
        <v>251</v>
      </c>
      <c r="L18">
        <v>23</v>
      </c>
      <c r="M18">
        <f t="shared" si="5"/>
        <v>79</v>
      </c>
      <c r="N18">
        <f>VLOOKUP(LEFT(A18,3)*1,[1]装备属性分配!$I$105:$O$164,RIGHT(A18,1)*1+1,0)</f>
        <v>93</v>
      </c>
      <c r="O18">
        <f t="shared" si="2"/>
        <v>2</v>
      </c>
      <c r="P18">
        <f t="shared" si="6"/>
        <v>362</v>
      </c>
      <c r="Q18">
        <f t="shared" si="7"/>
        <v>468</v>
      </c>
      <c r="R18">
        <v>1</v>
      </c>
      <c r="S18" s="7" t="s">
        <v>211</v>
      </c>
    </row>
    <row r="19" spans="1:19" x14ac:dyDescent="0.15">
      <c r="A19">
        <v>2541</v>
      </c>
      <c r="B19" t="s">
        <v>28</v>
      </c>
      <c r="C19" t="s">
        <v>104</v>
      </c>
      <c r="D19">
        <f t="shared" si="0"/>
        <v>4</v>
      </c>
      <c r="E19">
        <v>1</v>
      </c>
      <c r="F19">
        <f t="shared" si="1"/>
        <v>25</v>
      </c>
      <c r="G19">
        <f t="shared" si="3"/>
        <v>254</v>
      </c>
      <c r="H19">
        <f t="shared" si="4"/>
        <v>252</v>
      </c>
      <c r="L19">
        <v>1</v>
      </c>
      <c r="M19">
        <f t="shared" si="5"/>
        <v>3840</v>
      </c>
      <c r="N19">
        <f>VLOOKUP(LEFT(A19,3)*1,[1]装备属性分配!$I$105:$O$164,RIGHT(A19,1)*1+1,0)</f>
        <v>4518</v>
      </c>
      <c r="O19">
        <f t="shared" si="2"/>
        <v>3</v>
      </c>
      <c r="P19">
        <f t="shared" si="6"/>
        <v>462</v>
      </c>
      <c r="Q19">
        <f t="shared" si="7"/>
        <v>625</v>
      </c>
      <c r="R19">
        <v>1</v>
      </c>
      <c r="S19" s="7" t="s">
        <v>208</v>
      </c>
    </row>
    <row r="20" spans="1:19" x14ac:dyDescent="0.15">
      <c r="A20">
        <v>2542</v>
      </c>
      <c r="B20" t="s">
        <v>88</v>
      </c>
      <c r="C20" t="s">
        <v>116</v>
      </c>
      <c r="D20">
        <f t="shared" si="0"/>
        <v>4</v>
      </c>
      <c r="E20">
        <v>2</v>
      </c>
      <c r="F20">
        <f t="shared" si="1"/>
        <v>25</v>
      </c>
      <c r="G20">
        <f t="shared" si="3"/>
        <v>254</v>
      </c>
      <c r="H20">
        <f t="shared" si="4"/>
        <v>252</v>
      </c>
      <c r="L20">
        <v>1</v>
      </c>
      <c r="M20">
        <f t="shared" si="5"/>
        <v>3141</v>
      </c>
      <c r="N20">
        <f>VLOOKUP(LEFT(A20,3)*1,[1]装备属性分配!$I$105:$O$164,RIGHT(A20,1)*1+1,0)</f>
        <v>3696</v>
      </c>
      <c r="O20">
        <f t="shared" si="2"/>
        <v>3</v>
      </c>
      <c r="P20">
        <f t="shared" si="6"/>
        <v>462</v>
      </c>
      <c r="Q20">
        <f t="shared" si="7"/>
        <v>625</v>
      </c>
      <c r="R20">
        <v>1</v>
      </c>
      <c r="S20" s="7" t="s">
        <v>209</v>
      </c>
    </row>
    <row r="21" spans="1:19" x14ac:dyDescent="0.15">
      <c r="A21">
        <v>2543</v>
      </c>
      <c r="B21" t="s">
        <v>29</v>
      </c>
      <c r="C21" t="s">
        <v>128</v>
      </c>
      <c r="D21">
        <f t="shared" si="0"/>
        <v>4</v>
      </c>
      <c r="E21">
        <v>3</v>
      </c>
      <c r="F21">
        <f t="shared" si="1"/>
        <v>25</v>
      </c>
      <c r="G21">
        <f t="shared" si="3"/>
        <v>254</v>
      </c>
      <c r="H21">
        <f t="shared" si="4"/>
        <v>252</v>
      </c>
      <c r="L21">
        <v>23</v>
      </c>
      <c r="M21">
        <f t="shared" si="5"/>
        <v>125</v>
      </c>
      <c r="N21">
        <f>VLOOKUP(LEFT(A21,3)*1,[1]装备属性分配!$I$105:$O$164,RIGHT(A21,1)*1+1,0)</f>
        <v>148</v>
      </c>
      <c r="O21">
        <f t="shared" si="2"/>
        <v>3</v>
      </c>
      <c r="P21">
        <f t="shared" si="6"/>
        <v>462</v>
      </c>
      <c r="Q21">
        <f t="shared" si="7"/>
        <v>625</v>
      </c>
      <c r="R21">
        <v>1</v>
      </c>
      <c r="S21" s="7" t="s">
        <v>210</v>
      </c>
    </row>
    <row r="22" spans="1:19" x14ac:dyDescent="0.15">
      <c r="A22">
        <v>2544</v>
      </c>
      <c r="B22" t="s">
        <v>30</v>
      </c>
      <c r="C22" t="s">
        <v>140</v>
      </c>
      <c r="D22">
        <f t="shared" si="0"/>
        <v>4</v>
      </c>
      <c r="E22">
        <v>4</v>
      </c>
      <c r="F22">
        <f t="shared" si="1"/>
        <v>25</v>
      </c>
      <c r="G22">
        <f t="shared" si="3"/>
        <v>254</v>
      </c>
      <c r="H22">
        <f t="shared" si="4"/>
        <v>252</v>
      </c>
      <c r="L22">
        <v>23</v>
      </c>
      <c r="M22">
        <f t="shared" si="5"/>
        <v>102</v>
      </c>
      <c r="N22">
        <f>VLOOKUP(LEFT(A22,3)*1,[1]装备属性分配!$I$105:$O$164,RIGHT(A22,1)*1+1,0)</f>
        <v>121</v>
      </c>
      <c r="O22">
        <f t="shared" si="2"/>
        <v>3</v>
      </c>
      <c r="P22">
        <f t="shared" si="6"/>
        <v>462</v>
      </c>
      <c r="Q22">
        <f t="shared" si="7"/>
        <v>625</v>
      </c>
      <c r="R22">
        <v>1</v>
      </c>
      <c r="S22" s="7" t="s">
        <v>211</v>
      </c>
    </row>
    <row r="23" spans="1:19" x14ac:dyDescent="0.15">
      <c r="A23">
        <v>2551</v>
      </c>
      <c r="B23" t="s">
        <v>28</v>
      </c>
      <c r="C23" t="s">
        <v>104</v>
      </c>
      <c r="D23">
        <f t="shared" si="0"/>
        <v>5</v>
      </c>
      <c r="E23">
        <v>1</v>
      </c>
      <c r="F23">
        <f t="shared" si="1"/>
        <v>25</v>
      </c>
      <c r="G23">
        <f t="shared" si="3"/>
        <v>255</v>
      </c>
      <c r="H23">
        <f t="shared" si="4"/>
        <v>253</v>
      </c>
      <c r="L23">
        <v>1</v>
      </c>
      <c r="M23">
        <f t="shared" si="5"/>
        <v>4992</v>
      </c>
      <c r="N23">
        <f>VLOOKUP(LEFT(A23,3)*1,[1]装备属性分配!$I$105:$O$164,RIGHT(A23,1)*1+1,0)</f>
        <v>5874</v>
      </c>
      <c r="O23">
        <f t="shared" si="2"/>
        <v>4</v>
      </c>
      <c r="P23">
        <f t="shared" si="6"/>
        <v>562</v>
      </c>
      <c r="Q23">
        <f t="shared" si="7"/>
        <v>781</v>
      </c>
      <c r="R23">
        <v>1</v>
      </c>
      <c r="S23" s="7" t="s">
        <v>208</v>
      </c>
    </row>
    <row r="24" spans="1:19" x14ac:dyDescent="0.15">
      <c r="A24">
        <v>2552</v>
      </c>
      <c r="B24" t="s">
        <v>88</v>
      </c>
      <c r="C24" t="s">
        <v>116</v>
      </c>
      <c r="D24">
        <f t="shared" si="0"/>
        <v>5</v>
      </c>
      <c r="E24">
        <v>2</v>
      </c>
      <c r="F24">
        <f t="shared" si="1"/>
        <v>25</v>
      </c>
      <c r="G24">
        <f t="shared" si="3"/>
        <v>255</v>
      </c>
      <c r="H24">
        <f t="shared" si="4"/>
        <v>253</v>
      </c>
      <c r="L24">
        <v>1</v>
      </c>
      <c r="M24">
        <f t="shared" si="5"/>
        <v>4085</v>
      </c>
      <c r="N24">
        <f>VLOOKUP(LEFT(A24,3)*1,[1]装备属性分配!$I$105:$O$164,RIGHT(A24,1)*1+1,0)</f>
        <v>4806</v>
      </c>
      <c r="O24">
        <f t="shared" si="2"/>
        <v>4</v>
      </c>
      <c r="P24">
        <f t="shared" si="6"/>
        <v>562</v>
      </c>
      <c r="Q24">
        <f t="shared" si="7"/>
        <v>781</v>
      </c>
      <c r="R24">
        <v>1</v>
      </c>
      <c r="S24" s="7" t="s">
        <v>209</v>
      </c>
    </row>
    <row r="25" spans="1:19" x14ac:dyDescent="0.15">
      <c r="A25">
        <v>2553</v>
      </c>
      <c r="B25" t="s">
        <v>29</v>
      </c>
      <c r="C25" t="s">
        <v>128</v>
      </c>
      <c r="D25">
        <f t="shared" si="0"/>
        <v>5</v>
      </c>
      <c r="E25">
        <v>3</v>
      </c>
      <c r="F25">
        <f t="shared" si="1"/>
        <v>25</v>
      </c>
      <c r="G25">
        <f t="shared" si="3"/>
        <v>255</v>
      </c>
      <c r="H25">
        <f t="shared" si="4"/>
        <v>253</v>
      </c>
      <c r="L25">
        <v>23</v>
      </c>
      <c r="M25">
        <f t="shared" si="5"/>
        <v>164</v>
      </c>
      <c r="N25">
        <f>VLOOKUP(LEFT(A25,3)*1,[1]装备属性分配!$I$105:$O$164,RIGHT(A25,1)*1+1,0)</f>
        <v>193</v>
      </c>
      <c r="O25">
        <f t="shared" si="2"/>
        <v>4</v>
      </c>
      <c r="P25">
        <f t="shared" si="6"/>
        <v>562</v>
      </c>
      <c r="Q25">
        <f t="shared" si="7"/>
        <v>781</v>
      </c>
      <c r="R25">
        <v>1</v>
      </c>
      <c r="S25" s="7" t="s">
        <v>210</v>
      </c>
    </row>
    <row r="26" spans="1:19" x14ac:dyDescent="0.15">
      <c r="A26">
        <v>2554</v>
      </c>
      <c r="B26" t="s">
        <v>30</v>
      </c>
      <c r="C26" t="s">
        <v>140</v>
      </c>
      <c r="D26">
        <f t="shared" si="0"/>
        <v>5</v>
      </c>
      <c r="E26">
        <v>4</v>
      </c>
      <c r="F26">
        <f t="shared" si="1"/>
        <v>25</v>
      </c>
      <c r="G26">
        <f t="shared" si="3"/>
        <v>255</v>
      </c>
      <c r="H26">
        <f t="shared" si="4"/>
        <v>253</v>
      </c>
      <c r="L26">
        <v>23</v>
      </c>
      <c r="M26">
        <f t="shared" si="5"/>
        <v>134</v>
      </c>
      <c r="N26">
        <f>VLOOKUP(LEFT(A26,3)*1,[1]装备属性分配!$I$105:$O$164,RIGHT(A26,1)*1+1,0)</f>
        <v>158</v>
      </c>
      <c r="O26">
        <f t="shared" si="2"/>
        <v>4</v>
      </c>
      <c r="P26">
        <f t="shared" si="6"/>
        <v>562</v>
      </c>
      <c r="Q26">
        <f t="shared" si="7"/>
        <v>781</v>
      </c>
      <c r="R26">
        <v>1</v>
      </c>
      <c r="S26" s="7" t="s">
        <v>211</v>
      </c>
    </row>
    <row r="27" spans="1:19" s="6" customFormat="1" x14ac:dyDescent="0.15">
      <c r="A27" s="6">
        <v>3021</v>
      </c>
      <c r="B27" s="6" t="s">
        <v>31</v>
      </c>
      <c r="C27" t="s">
        <v>105</v>
      </c>
      <c r="D27" s="6">
        <f t="shared" si="0"/>
        <v>2</v>
      </c>
      <c r="E27" s="6">
        <v>1</v>
      </c>
      <c r="F27" s="6">
        <f t="shared" si="1"/>
        <v>30</v>
      </c>
      <c r="G27" s="6">
        <f t="shared" si="3"/>
        <v>302</v>
      </c>
      <c r="H27" s="6" t="str">
        <f t="shared" si="4"/>
        <v/>
      </c>
      <c r="L27" s="6">
        <v>1</v>
      </c>
      <c r="M27">
        <f t="shared" si="5"/>
        <v>2839</v>
      </c>
      <c r="N27">
        <f>VLOOKUP(LEFT(A27,3)*1,[1]装备属性分配!$I$105:$O$164,RIGHT(A27,1)*1+1,0)</f>
        <v>3341</v>
      </c>
      <c r="O27" s="6">
        <f t="shared" si="2"/>
        <v>1</v>
      </c>
      <c r="P27">
        <f t="shared" si="6"/>
        <v>290</v>
      </c>
      <c r="Q27">
        <f t="shared" si="7"/>
        <v>540</v>
      </c>
      <c r="R27" s="6">
        <v>1</v>
      </c>
      <c r="S27" s="7" t="s">
        <v>212</v>
      </c>
    </row>
    <row r="28" spans="1:19" s="6" customFormat="1" x14ac:dyDescent="0.15">
      <c r="A28" s="6">
        <v>3022</v>
      </c>
      <c r="B28" s="6" t="s">
        <v>89</v>
      </c>
      <c r="C28" t="s">
        <v>117</v>
      </c>
      <c r="D28" s="6">
        <f t="shared" si="0"/>
        <v>2</v>
      </c>
      <c r="E28" s="6">
        <v>2</v>
      </c>
      <c r="F28" s="6">
        <f t="shared" si="1"/>
        <v>30</v>
      </c>
      <c r="G28" s="6">
        <f t="shared" si="3"/>
        <v>302</v>
      </c>
      <c r="H28" s="6" t="str">
        <f t="shared" si="4"/>
        <v/>
      </c>
      <c r="L28" s="6">
        <v>1</v>
      </c>
      <c r="M28">
        <f t="shared" si="5"/>
        <v>2323</v>
      </c>
      <c r="N28">
        <f>VLOOKUP(LEFT(A28,3)*1,[1]装备属性分配!$I$105:$O$164,RIGHT(A28,1)*1+1,0)</f>
        <v>2733</v>
      </c>
      <c r="O28" s="6">
        <f t="shared" si="2"/>
        <v>1</v>
      </c>
      <c r="P28">
        <f t="shared" si="6"/>
        <v>290</v>
      </c>
      <c r="Q28">
        <f t="shared" si="7"/>
        <v>540</v>
      </c>
      <c r="R28" s="6">
        <v>1</v>
      </c>
      <c r="S28" s="7" t="s">
        <v>213</v>
      </c>
    </row>
    <row r="29" spans="1:19" s="6" customFormat="1" x14ac:dyDescent="0.15">
      <c r="A29" s="6">
        <v>3023</v>
      </c>
      <c r="B29" s="6" t="s">
        <v>32</v>
      </c>
      <c r="C29" t="s">
        <v>129</v>
      </c>
      <c r="D29" s="6">
        <f t="shared" si="0"/>
        <v>2</v>
      </c>
      <c r="E29" s="6">
        <v>3</v>
      </c>
      <c r="F29" s="6">
        <f t="shared" si="1"/>
        <v>30</v>
      </c>
      <c r="G29" s="6">
        <f t="shared" si="3"/>
        <v>302</v>
      </c>
      <c r="H29" s="6" t="str">
        <f t="shared" si="4"/>
        <v/>
      </c>
      <c r="L29" s="6">
        <v>23</v>
      </c>
      <c r="M29">
        <f t="shared" si="5"/>
        <v>93</v>
      </c>
      <c r="N29">
        <f>VLOOKUP(LEFT(A29,3)*1,[1]装备属性分配!$I$105:$O$164,RIGHT(A29,1)*1+1,0)</f>
        <v>110</v>
      </c>
      <c r="O29" s="6">
        <f t="shared" si="2"/>
        <v>1</v>
      </c>
      <c r="P29">
        <f t="shared" si="6"/>
        <v>290</v>
      </c>
      <c r="Q29">
        <f t="shared" si="7"/>
        <v>540</v>
      </c>
      <c r="R29" s="6">
        <v>1</v>
      </c>
      <c r="S29" s="7" t="s">
        <v>214</v>
      </c>
    </row>
    <row r="30" spans="1:19" s="6" customFormat="1" x14ac:dyDescent="0.15">
      <c r="A30" s="6">
        <v>3024</v>
      </c>
      <c r="B30" s="6" t="s">
        <v>33</v>
      </c>
      <c r="C30" t="s">
        <v>141</v>
      </c>
      <c r="D30" s="6">
        <f t="shared" si="0"/>
        <v>2</v>
      </c>
      <c r="E30" s="6">
        <v>4</v>
      </c>
      <c r="F30" s="6">
        <f t="shared" si="1"/>
        <v>30</v>
      </c>
      <c r="G30" s="6">
        <f t="shared" si="3"/>
        <v>302</v>
      </c>
      <c r="H30" s="6" t="str">
        <f t="shared" si="4"/>
        <v/>
      </c>
      <c r="L30" s="6">
        <v>23</v>
      </c>
      <c r="M30">
        <f t="shared" si="5"/>
        <v>75</v>
      </c>
      <c r="N30">
        <f>VLOOKUP(LEFT(A30,3)*1,[1]装备属性分配!$I$105:$O$164,RIGHT(A30,1)*1+1,0)</f>
        <v>89</v>
      </c>
      <c r="O30" s="6">
        <f t="shared" si="2"/>
        <v>1</v>
      </c>
      <c r="P30">
        <f t="shared" si="6"/>
        <v>290</v>
      </c>
      <c r="Q30">
        <f t="shared" si="7"/>
        <v>540</v>
      </c>
      <c r="R30" s="6">
        <v>1</v>
      </c>
      <c r="S30" s="7" t="s">
        <v>215</v>
      </c>
    </row>
    <row r="31" spans="1:19" s="6" customFormat="1" x14ac:dyDescent="0.15">
      <c r="A31" s="6">
        <v>3025</v>
      </c>
      <c r="B31" s="6" t="s">
        <v>34</v>
      </c>
      <c r="C31" t="s">
        <v>152</v>
      </c>
      <c r="D31" s="6">
        <f t="shared" si="0"/>
        <v>2</v>
      </c>
      <c r="E31" s="6">
        <v>5</v>
      </c>
      <c r="F31" s="6">
        <f t="shared" si="1"/>
        <v>30</v>
      </c>
      <c r="G31" s="6">
        <f t="shared" si="3"/>
        <v>302</v>
      </c>
      <c r="H31" s="6" t="str">
        <f t="shared" si="4"/>
        <v/>
      </c>
      <c r="L31" s="6">
        <v>3</v>
      </c>
      <c r="M31">
        <f t="shared" si="5"/>
        <v>93</v>
      </c>
      <c r="N31">
        <f>VLOOKUP(LEFT(A31,3)*1,[1]装备属性分配!$I$105:$O$164,RIGHT(A31,1)*1+1,0)</f>
        <v>110</v>
      </c>
      <c r="O31" s="6">
        <f t="shared" si="2"/>
        <v>1</v>
      </c>
      <c r="P31">
        <f t="shared" si="6"/>
        <v>290</v>
      </c>
      <c r="Q31">
        <f t="shared" si="7"/>
        <v>540</v>
      </c>
      <c r="R31" s="6">
        <v>1</v>
      </c>
      <c r="S31" s="7" t="s">
        <v>216</v>
      </c>
    </row>
    <row r="32" spans="1:19" s="6" customFormat="1" x14ac:dyDescent="0.15">
      <c r="A32" s="6">
        <v>3026</v>
      </c>
      <c r="B32" s="6" t="s">
        <v>35</v>
      </c>
      <c r="C32" t="s">
        <v>163</v>
      </c>
      <c r="D32" s="6">
        <f t="shared" si="0"/>
        <v>2</v>
      </c>
      <c r="E32" s="6">
        <v>6</v>
      </c>
      <c r="F32" s="6">
        <f t="shared" si="1"/>
        <v>30</v>
      </c>
      <c r="G32" s="6">
        <f t="shared" si="3"/>
        <v>302</v>
      </c>
      <c r="H32" s="6" t="str">
        <f t="shared" si="4"/>
        <v/>
      </c>
      <c r="L32" s="6">
        <v>3</v>
      </c>
      <c r="M32">
        <f t="shared" si="5"/>
        <v>76</v>
      </c>
      <c r="N32">
        <f>VLOOKUP(LEFT(A32,3)*1,[1]装备属性分配!$I$105:$O$164,RIGHT(A32,1)*1+1,0)</f>
        <v>90</v>
      </c>
      <c r="O32" s="6">
        <f t="shared" si="2"/>
        <v>1</v>
      </c>
      <c r="P32">
        <f t="shared" si="6"/>
        <v>290</v>
      </c>
      <c r="Q32">
        <f t="shared" si="7"/>
        <v>540</v>
      </c>
      <c r="R32" s="6">
        <v>1</v>
      </c>
      <c r="S32" s="7" t="s">
        <v>217</v>
      </c>
    </row>
    <row r="33" spans="1:19" x14ac:dyDescent="0.15">
      <c r="A33">
        <v>3031</v>
      </c>
      <c r="B33" t="s">
        <v>31</v>
      </c>
      <c r="C33" t="s">
        <v>105</v>
      </c>
      <c r="D33">
        <f t="shared" si="0"/>
        <v>3</v>
      </c>
      <c r="E33">
        <v>1</v>
      </c>
      <c r="F33">
        <f t="shared" si="1"/>
        <v>30</v>
      </c>
      <c r="G33">
        <f t="shared" si="3"/>
        <v>303</v>
      </c>
      <c r="H33">
        <f t="shared" si="4"/>
        <v>301</v>
      </c>
      <c r="L33">
        <v>1</v>
      </c>
      <c r="M33">
        <f t="shared" si="5"/>
        <v>3692</v>
      </c>
      <c r="N33">
        <f>VLOOKUP(LEFT(A33,3)*1,[1]装备属性分配!$I$105:$O$164,RIGHT(A33,1)*1+1,0)</f>
        <v>4344</v>
      </c>
      <c r="O33">
        <f t="shared" si="2"/>
        <v>2</v>
      </c>
      <c r="P33">
        <f t="shared" si="6"/>
        <v>390</v>
      </c>
      <c r="Q33">
        <f t="shared" si="7"/>
        <v>810</v>
      </c>
      <c r="R33">
        <v>1</v>
      </c>
      <c r="S33" s="7" t="s">
        <v>212</v>
      </c>
    </row>
    <row r="34" spans="1:19" x14ac:dyDescent="0.15">
      <c r="A34">
        <v>3032</v>
      </c>
      <c r="B34" t="s">
        <v>89</v>
      </c>
      <c r="C34" t="s">
        <v>117</v>
      </c>
      <c r="D34">
        <f t="shared" si="0"/>
        <v>3</v>
      </c>
      <c r="E34">
        <v>2</v>
      </c>
      <c r="F34">
        <f t="shared" si="1"/>
        <v>30</v>
      </c>
      <c r="G34">
        <f t="shared" si="3"/>
        <v>303</v>
      </c>
      <c r="H34">
        <f t="shared" si="4"/>
        <v>301</v>
      </c>
      <c r="L34">
        <v>1</v>
      </c>
      <c r="M34">
        <f t="shared" si="5"/>
        <v>3020</v>
      </c>
      <c r="N34">
        <f>VLOOKUP(LEFT(A34,3)*1,[1]装备属性分配!$I$105:$O$164,RIGHT(A34,1)*1+1,0)</f>
        <v>3554</v>
      </c>
      <c r="O34">
        <f t="shared" si="2"/>
        <v>2</v>
      </c>
      <c r="P34">
        <f t="shared" si="6"/>
        <v>390</v>
      </c>
      <c r="Q34">
        <f t="shared" si="7"/>
        <v>810</v>
      </c>
      <c r="R34">
        <v>1</v>
      </c>
      <c r="S34" s="7" t="s">
        <v>213</v>
      </c>
    </row>
    <row r="35" spans="1:19" x14ac:dyDescent="0.15">
      <c r="A35">
        <v>3033</v>
      </c>
      <c r="B35" t="s">
        <v>32</v>
      </c>
      <c r="C35" t="s">
        <v>129</v>
      </c>
      <c r="D35">
        <f t="shared" si="0"/>
        <v>3</v>
      </c>
      <c r="E35">
        <v>3</v>
      </c>
      <c r="F35">
        <f t="shared" si="1"/>
        <v>30</v>
      </c>
      <c r="G35">
        <f t="shared" si="3"/>
        <v>303</v>
      </c>
      <c r="H35">
        <f t="shared" si="4"/>
        <v>301</v>
      </c>
      <c r="L35">
        <v>23</v>
      </c>
      <c r="M35">
        <f t="shared" si="5"/>
        <v>121</v>
      </c>
      <c r="N35">
        <f>VLOOKUP(LEFT(A35,3)*1,[1]装备属性分配!$I$105:$O$164,RIGHT(A35,1)*1+1,0)</f>
        <v>143</v>
      </c>
      <c r="O35">
        <f t="shared" si="2"/>
        <v>2</v>
      </c>
      <c r="P35">
        <f t="shared" si="6"/>
        <v>390</v>
      </c>
      <c r="Q35">
        <f t="shared" si="7"/>
        <v>810</v>
      </c>
      <c r="R35">
        <v>1</v>
      </c>
      <c r="S35" s="7" t="s">
        <v>214</v>
      </c>
    </row>
    <row r="36" spans="1:19" x14ac:dyDescent="0.15">
      <c r="A36">
        <v>3034</v>
      </c>
      <c r="B36" t="s">
        <v>33</v>
      </c>
      <c r="C36" t="s">
        <v>141</v>
      </c>
      <c r="D36">
        <f t="shared" si="0"/>
        <v>3</v>
      </c>
      <c r="E36">
        <v>4</v>
      </c>
      <c r="F36">
        <f t="shared" si="1"/>
        <v>30</v>
      </c>
      <c r="G36">
        <f t="shared" si="3"/>
        <v>303</v>
      </c>
      <c r="H36">
        <f t="shared" si="4"/>
        <v>301</v>
      </c>
      <c r="L36">
        <v>23</v>
      </c>
      <c r="M36">
        <f t="shared" si="5"/>
        <v>98</v>
      </c>
      <c r="N36">
        <f>VLOOKUP(LEFT(A36,3)*1,[1]装备属性分配!$I$105:$O$164,RIGHT(A36,1)*1+1,0)</f>
        <v>116</v>
      </c>
      <c r="O36">
        <f t="shared" si="2"/>
        <v>2</v>
      </c>
      <c r="P36">
        <f t="shared" si="6"/>
        <v>390</v>
      </c>
      <c r="Q36">
        <f t="shared" si="7"/>
        <v>810</v>
      </c>
      <c r="R36">
        <v>1</v>
      </c>
      <c r="S36" s="7" t="s">
        <v>215</v>
      </c>
    </row>
    <row r="37" spans="1:19" x14ac:dyDescent="0.15">
      <c r="A37">
        <v>3035</v>
      </c>
      <c r="B37" t="s">
        <v>34</v>
      </c>
      <c r="C37" t="s">
        <v>152</v>
      </c>
      <c r="D37">
        <f t="shared" si="0"/>
        <v>3</v>
      </c>
      <c r="E37">
        <v>5</v>
      </c>
      <c r="F37">
        <f t="shared" si="1"/>
        <v>30</v>
      </c>
      <c r="G37">
        <f t="shared" si="3"/>
        <v>303</v>
      </c>
      <c r="H37">
        <f t="shared" si="4"/>
        <v>301</v>
      </c>
      <c r="L37">
        <v>3</v>
      </c>
      <c r="M37">
        <f t="shared" si="5"/>
        <v>122</v>
      </c>
      <c r="N37">
        <f>VLOOKUP(LEFT(A37,3)*1,[1]装备属性分配!$I$105:$O$164,RIGHT(A37,1)*1+1,0)</f>
        <v>144</v>
      </c>
      <c r="O37">
        <f t="shared" si="2"/>
        <v>2</v>
      </c>
      <c r="P37">
        <f t="shared" si="6"/>
        <v>390</v>
      </c>
      <c r="Q37">
        <f t="shared" si="7"/>
        <v>810</v>
      </c>
      <c r="R37">
        <v>1</v>
      </c>
      <c r="S37" s="7" t="s">
        <v>216</v>
      </c>
    </row>
    <row r="38" spans="1:19" x14ac:dyDescent="0.15">
      <c r="A38">
        <v>3036</v>
      </c>
      <c r="B38" t="s">
        <v>35</v>
      </c>
      <c r="C38" t="s">
        <v>163</v>
      </c>
      <c r="D38">
        <f t="shared" si="0"/>
        <v>3</v>
      </c>
      <c r="E38">
        <v>6</v>
      </c>
      <c r="F38">
        <f t="shared" si="1"/>
        <v>30</v>
      </c>
      <c r="G38">
        <f t="shared" si="3"/>
        <v>303</v>
      </c>
      <c r="H38">
        <f t="shared" si="4"/>
        <v>301</v>
      </c>
      <c r="L38">
        <v>3</v>
      </c>
      <c r="M38">
        <f t="shared" si="5"/>
        <v>99</v>
      </c>
      <c r="N38">
        <f>VLOOKUP(LEFT(A38,3)*1,[1]装备属性分配!$I$105:$O$164,RIGHT(A38,1)*1+1,0)</f>
        <v>117</v>
      </c>
      <c r="O38">
        <f t="shared" si="2"/>
        <v>2</v>
      </c>
      <c r="P38">
        <f t="shared" si="6"/>
        <v>390</v>
      </c>
      <c r="Q38">
        <f t="shared" si="7"/>
        <v>810</v>
      </c>
      <c r="R38">
        <v>1</v>
      </c>
      <c r="S38" s="7" t="s">
        <v>217</v>
      </c>
    </row>
    <row r="39" spans="1:19" x14ac:dyDescent="0.15">
      <c r="A39">
        <v>3041</v>
      </c>
      <c r="B39" t="s">
        <v>31</v>
      </c>
      <c r="C39" t="s">
        <v>105</v>
      </c>
      <c r="D39">
        <f t="shared" si="0"/>
        <v>4</v>
      </c>
      <c r="E39">
        <v>1</v>
      </c>
      <c r="F39">
        <f t="shared" si="1"/>
        <v>30</v>
      </c>
      <c r="G39">
        <f t="shared" si="3"/>
        <v>304</v>
      </c>
      <c r="H39">
        <f t="shared" si="4"/>
        <v>302</v>
      </c>
      <c r="L39">
        <v>1</v>
      </c>
      <c r="M39">
        <f t="shared" si="5"/>
        <v>4800</v>
      </c>
      <c r="N39">
        <f>VLOOKUP(LEFT(A39,3)*1,[1]装备属性分配!$I$105:$O$164,RIGHT(A39,1)*1+1,0)</f>
        <v>5648</v>
      </c>
      <c r="O39">
        <f t="shared" si="2"/>
        <v>3</v>
      </c>
      <c r="P39">
        <f t="shared" si="6"/>
        <v>490</v>
      </c>
      <c r="Q39">
        <f t="shared" si="7"/>
        <v>1080</v>
      </c>
      <c r="R39">
        <v>1</v>
      </c>
      <c r="S39" s="7" t="s">
        <v>212</v>
      </c>
    </row>
    <row r="40" spans="1:19" x14ac:dyDescent="0.15">
      <c r="A40">
        <v>3042</v>
      </c>
      <c r="B40" t="s">
        <v>89</v>
      </c>
      <c r="C40" t="s">
        <v>117</v>
      </c>
      <c r="D40">
        <f t="shared" si="0"/>
        <v>4</v>
      </c>
      <c r="E40">
        <v>2</v>
      </c>
      <c r="F40">
        <f t="shared" si="1"/>
        <v>30</v>
      </c>
      <c r="G40">
        <f t="shared" si="3"/>
        <v>304</v>
      </c>
      <c r="H40">
        <f t="shared" si="4"/>
        <v>302</v>
      </c>
      <c r="L40">
        <v>1</v>
      </c>
      <c r="M40">
        <f t="shared" si="5"/>
        <v>3927</v>
      </c>
      <c r="N40">
        <f>VLOOKUP(LEFT(A40,3)*1,[1]装备属性分配!$I$105:$O$164,RIGHT(A40,1)*1+1,0)</f>
        <v>4621</v>
      </c>
      <c r="O40">
        <f t="shared" si="2"/>
        <v>3</v>
      </c>
      <c r="P40">
        <f t="shared" si="6"/>
        <v>490</v>
      </c>
      <c r="Q40">
        <f t="shared" si="7"/>
        <v>1080</v>
      </c>
      <c r="R40">
        <v>1</v>
      </c>
      <c r="S40" s="7" t="s">
        <v>213</v>
      </c>
    </row>
    <row r="41" spans="1:19" x14ac:dyDescent="0.15">
      <c r="A41">
        <v>3043</v>
      </c>
      <c r="B41" t="s">
        <v>32</v>
      </c>
      <c r="C41" t="s">
        <v>129</v>
      </c>
      <c r="D41">
        <f t="shared" si="0"/>
        <v>4</v>
      </c>
      <c r="E41">
        <v>3</v>
      </c>
      <c r="F41">
        <f t="shared" si="1"/>
        <v>30</v>
      </c>
      <c r="G41">
        <f t="shared" si="3"/>
        <v>304</v>
      </c>
      <c r="H41">
        <f t="shared" si="4"/>
        <v>302</v>
      </c>
      <c r="L41">
        <v>23</v>
      </c>
      <c r="M41">
        <f t="shared" si="5"/>
        <v>158</v>
      </c>
      <c r="N41">
        <f>VLOOKUP(LEFT(A41,3)*1,[1]装备属性分配!$I$105:$O$164,RIGHT(A41,1)*1+1,0)</f>
        <v>186</v>
      </c>
      <c r="O41">
        <f t="shared" si="2"/>
        <v>3</v>
      </c>
      <c r="P41">
        <f t="shared" si="6"/>
        <v>490</v>
      </c>
      <c r="Q41">
        <f t="shared" si="7"/>
        <v>1080</v>
      </c>
      <c r="R41">
        <v>1</v>
      </c>
      <c r="S41" s="7" t="s">
        <v>214</v>
      </c>
    </row>
    <row r="42" spans="1:19" x14ac:dyDescent="0.15">
      <c r="A42">
        <v>3044</v>
      </c>
      <c r="B42" t="s">
        <v>33</v>
      </c>
      <c r="C42" t="s">
        <v>141</v>
      </c>
      <c r="D42">
        <f t="shared" si="0"/>
        <v>4</v>
      </c>
      <c r="E42">
        <v>4</v>
      </c>
      <c r="F42">
        <f t="shared" si="1"/>
        <v>30</v>
      </c>
      <c r="G42">
        <f t="shared" si="3"/>
        <v>304</v>
      </c>
      <c r="H42">
        <f t="shared" si="4"/>
        <v>302</v>
      </c>
      <c r="L42">
        <v>23</v>
      </c>
      <c r="M42">
        <f t="shared" si="5"/>
        <v>129</v>
      </c>
      <c r="N42">
        <f>VLOOKUP(LEFT(A42,3)*1,[1]装备属性分配!$I$105:$O$164,RIGHT(A42,1)*1+1,0)</f>
        <v>152</v>
      </c>
      <c r="O42">
        <f t="shared" si="2"/>
        <v>3</v>
      </c>
      <c r="P42">
        <f t="shared" si="6"/>
        <v>490</v>
      </c>
      <c r="Q42">
        <f t="shared" si="7"/>
        <v>1080</v>
      </c>
      <c r="R42">
        <v>1</v>
      </c>
      <c r="S42" s="7" t="s">
        <v>215</v>
      </c>
    </row>
    <row r="43" spans="1:19" x14ac:dyDescent="0.15">
      <c r="A43">
        <v>3045</v>
      </c>
      <c r="B43" t="s">
        <v>34</v>
      </c>
      <c r="C43" t="s">
        <v>152</v>
      </c>
      <c r="D43">
        <f t="shared" si="0"/>
        <v>4</v>
      </c>
      <c r="E43">
        <v>5</v>
      </c>
      <c r="F43">
        <f t="shared" si="1"/>
        <v>30</v>
      </c>
      <c r="G43">
        <f t="shared" si="3"/>
        <v>304</v>
      </c>
      <c r="H43">
        <f t="shared" si="4"/>
        <v>302</v>
      </c>
      <c r="L43">
        <v>3</v>
      </c>
      <c r="M43">
        <f t="shared" si="5"/>
        <v>159</v>
      </c>
      <c r="N43">
        <f>VLOOKUP(LEFT(A43,3)*1,[1]装备属性分配!$I$105:$O$164,RIGHT(A43,1)*1+1,0)</f>
        <v>188</v>
      </c>
      <c r="O43">
        <f t="shared" si="2"/>
        <v>3</v>
      </c>
      <c r="P43">
        <f t="shared" si="6"/>
        <v>490</v>
      </c>
      <c r="Q43">
        <f t="shared" si="7"/>
        <v>1080</v>
      </c>
      <c r="R43">
        <v>1</v>
      </c>
      <c r="S43" s="7" t="s">
        <v>216</v>
      </c>
    </row>
    <row r="44" spans="1:19" x14ac:dyDescent="0.15">
      <c r="A44">
        <v>3046</v>
      </c>
      <c r="B44" t="s">
        <v>35</v>
      </c>
      <c r="C44" t="s">
        <v>163</v>
      </c>
      <c r="D44">
        <f t="shared" si="0"/>
        <v>4</v>
      </c>
      <c r="E44">
        <v>6</v>
      </c>
      <c r="F44">
        <f t="shared" si="1"/>
        <v>30</v>
      </c>
      <c r="G44">
        <f t="shared" si="3"/>
        <v>304</v>
      </c>
      <c r="H44">
        <f t="shared" si="4"/>
        <v>302</v>
      </c>
      <c r="L44">
        <v>3</v>
      </c>
      <c r="M44">
        <f t="shared" si="5"/>
        <v>130</v>
      </c>
      <c r="N44">
        <f>VLOOKUP(LEFT(A44,3)*1,[1]装备属性分配!$I$105:$O$164,RIGHT(A44,1)*1+1,0)</f>
        <v>153</v>
      </c>
      <c r="O44">
        <f t="shared" si="2"/>
        <v>3</v>
      </c>
      <c r="P44">
        <f t="shared" si="6"/>
        <v>490</v>
      </c>
      <c r="Q44">
        <f t="shared" si="7"/>
        <v>1080</v>
      </c>
      <c r="R44">
        <v>1</v>
      </c>
      <c r="S44" s="7" t="s">
        <v>217</v>
      </c>
    </row>
    <row r="45" spans="1:19" x14ac:dyDescent="0.15">
      <c r="A45">
        <v>3051</v>
      </c>
      <c r="B45" t="s">
        <v>31</v>
      </c>
      <c r="C45" t="s">
        <v>105</v>
      </c>
      <c r="D45">
        <f t="shared" si="0"/>
        <v>5</v>
      </c>
      <c r="E45">
        <v>1</v>
      </c>
      <c r="F45">
        <f t="shared" si="1"/>
        <v>30</v>
      </c>
      <c r="G45">
        <f t="shared" si="3"/>
        <v>305</v>
      </c>
      <c r="H45">
        <f t="shared" si="4"/>
        <v>303</v>
      </c>
      <c r="L45">
        <v>1</v>
      </c>
      <c r="M45">
        <f t="shared" si="5"/>
        <v>6241</v>
      </c>
      <c r="N45">
        <f>VLOOKUP(LEFT(A45,3)*1,[1]装备属性分配!$I$105:$O$164,RIGHT(A45,1)*1+1,0)</f>
        <v>7343</v>
      </c>
      <c r="O45">
        <f t="shared" si="2"/>
        <v>4</v>
      </c>
      <c r="P45">
        <f t="shared" si="6"/>
        <v>590</v>
      </c>
      <c r="Q45">
        <f t="shared" si="7"/>
        <v>1350</v>
      </c>
      <c r="R45">
        <v>1</v>
      </c>
      <c r="S45" s="7" t="s">
        <v>212</v>
      </c>
    </row>
    <row r="46" spans="1:19" x14ac:dyDescent="0.15">
      <c r="A46">
        <v>3052</v>
      </c>
      <c r="B46" t="s">
        <v>89</v>
      </c>
      <c r="C46" t="s">
        <v>117</v>
      </c>
      <c r="D46">
        <f t="shared" si="0"/>
        <v>5</v>
      </c>
      <c r="E46">
        <v>2</v>
      </c>
      <c r="F46">
        <f t="shared" si="1"/>
        <v>30</v>
      </c>
      <c r="G46">
        <f t="shared" si="3"/>
        <v>305</v>
      </c>
      <c r="H46">
        <f t="shared" si="4"/>
        <v>303</v>
      </c>
      <c r="L46">
        <v>1</v>
      </c>
      <c r="M46">
        <f t="shared" si="5"/>
        <v>5106</v>
      </c>
      <c r="N46">
        <f>VLOOKUP(LEFT(A46,3)*1,[1]装备属性分配!$I$105:$O$164,RIGHT(A46,1)*1+1,0)</f>
        <v>6008</v>
      </c>
      <c r="O46">
        <f t="shared" si="2"/>
        <v>4</v>
      </c>
      <c r="P46">
        <f t="shared" si="6"/>
        <v>590</v>
      </c>
      <c r="Q46">
        <f t="shared" si="7"/>
        <v>1350</v>
      </c>
      <c r="R46">
        <v>1</v>
      </c>
      <c r="S46" s="7" t="s">
        <v>213</v>
      </c>
    </row>
    <row r="47" spans="1:19" x14ac:dyDescent="0.15">
      <c r="A47">
        <v>3053</v>
      </c>
      <c r="B47" t="s">
        <v>32</v>
      </c>
      <c r="C47" t="s">
        <v>129</v>
      </c>
      <c r="D47">
        <f t="shared" si="0"/>
        <v>5</v>
      </c>
      <c r="E47">
        <v>3</v>
      </c>
      <c r="F47">
        <f t="shared" si="1"/>
        <v>30</v>
      </c>
      <c r="G47">
        <f t="shared" si="3"/>
        <v>305</v>
      </c>
      <c r="H47">
        <f t="shared" si="4"/>
        <v>303</v>
      </c>
      <c r="L47">
        <v>23</v>
      </c>
      <c r="M47">
        <f t="shared" si="5"/>
        <v>205</v>
      </c>
      <c r="N47">
        <f>VLOOKUP(LEFT(A47,3)*1,[1]装备属性分配!$I$105:$O$164,RIGHT(A47,1)*1+1,0)</f>
        <v>242</v>
      </c>
      <c r="O47">
        <f t="shared" si="2"/>
        <v>4</v>
      </c>
      <c r="P47">
        <f t="shared" si="6"/>
        <v>590</v>
      </c>
      <c r="Q47">
        <f t="shared" si="7"/>
        <v>1350</v>
      </c>
      <c r="R47">
        <v>1</v>
      </c>
      <c r="S47" s="7" t="s">
        <v>214</v>
      </c>
    </row>
    <row r="48" spans="1:19" x14ac:dyDescent="0.15">
      <c r="A48">
        <v>3054</v>
      </c>
      <c r="B48" t="s">
        <v>33</v>
      </c>
      <c r="C48" t="s">
        <v>141</v>
      </c>
      <c r="D48">
        <f t="shared" si="0"/>
        <v>5</v>
      </c>
      <c r="E48">
        <v>4</v>
      </c>
      <c r="F48">
        <f t="shared" si="1"/>
        <v>30</v>
      </c>
      <c r="G48">
        <f t="shared" si="3"/>
        <v>305</v>
      </c>
      <c r="H48">
        <f t="shared" si="4"/>
        <v>303</v>
      </c>
      <c r="L48">
        <v>23</v>
      </c>
      <c r="M48">
        <f t="shared" si="5"/>
        <v>168</v>
      </c>
      <c r="N48">
        <f>VLOOKUP(LEFT(A48,3)*1,[1]装备属性分配!$I$105:$O$164,RIGHT(A48,1)*1+1,0)</f>
        <v>198</v>
      </c>
      <c r="O48">
        <f t="shared" si="2"/>
        <v>4</v>
      </c>
      <c r="P48">
        <f t="shared" si="6"/>
        <v>590</v>
      </c>
      <c r="Q48">
        <f t="shared" si="7"/>
        <v>1350</v>
      </c>
      <c r="R48">
        <v>1</v>
      </c>
      <c r="S48" s="7" t="s">
        <v>215</v>
      </c>
    </row>
    <row r="49" spans="1:19" x14ac:dyDescent="0.15">
      <c r="A49">
        <v>3055</v>
      </c>
      <c r="B49" t="s">
        <v>34</v>
      </c>
      <c r="C49" t="s">
        <v>152</v>
      </c>
      <c r="D49">
        <f t="shared" si="0"/>
        <v>5</v>
      </c>
      <c r="E49">
        <v>5</v>
      </c>
      <c r="F49">
        <f t="shared" si="1"/>
        <v>30</v>
      </c>
      <c r="G49">
        <f t="shared" si="3"/>
        <v>305</v>
      </c>
      <c r="H49">
        <f t="shared" si="4"/>
        <v>303</v>
      </c>
      <c r="L49">
        <v>3</v>
      </c>
      <c r="M49">
        <f t="shared" si="5"/>
        <v>208</v>
      </c>
      <c r="N49">
        <f>VLOOKUP(LEFT(A49,3)*1,[1]装备属性分配!$I$105:$O$164,RIGHT(A49,1)*1+1,0)</f>
        <v>245</v>
      </c>
      <c r="O49">
        <f t="shared" si="2"/>
        <v>4</v>
      </c>
      <c r="P49">
        <f t="shared" si="6"/>
        <v>590</v>
      </c>
      <c r="Q49">
        <f t="shared" si="7"/>
        <v>1350</v>
      </c>
      <c r="R49">
        <v>1</v>
      </c>
      <c r="S49" s="7" t="s">
        <v>216</v>
      </c>
    </row>
    <row r="50" spans="1:19" x14ac:dyDescent="0.15">
      <c r="A50">
        <v>3056</v>
      </c>
      <c r="B50" t="s">
        <v>35</v>
      </c>
      <c r="C50" t="s">
        <v>163</v>
      </c>
      <c r="D50">
        <f t="shared" si="0"/>
        <v>5</v>
      </c>
      <c r="E50">
        <v>6</v>
      </c>
      <c r="F50">
        <f t="shared" si="1"/>
        <v>30</v>
      </c>
      <c r="G50">
        <f t="shared" si="3"/>
        <v>305</v>
      </c>
      <c r="H50">
        <f t="shared" si="4"/>
        <v>303</v>
      </c>
      <c r="L50">
        <v>3</v>
      </c>
      <c r="M50">
        <f t="shared" si="5"/>
        <v>170</v>
      </c>
      <c r="N50">
        <f>VLOOKUP(LEFT(A50,3)*1,[1]装备属性分配!$I$105:$O$164,RIGHT(A50,1)*1+1,0)</f>
        <v>200</v>
      </c>
      <c r="O50">
        <f t="shared" si="2"/>
        <v>4</v>
      </c>
      <c r="P50">
        <f t="shared" si="6"/>
        <v>590</v>
      </c>
      <c r="Q50">
        <f t="shared" si="7"/>
        <v>1350</v>
      </c>
      <c r="R50">
        <v>1</v>
      </c>
      <c r="S50" s="7" t="s">
        <v>217</v>
      </c>
    </row>
    <row r="51" spans="1:19" x14ac:dyDescent="0.15">
      <c r="A51">
        <v>3521</v>
      </c>
      <c r="B51" t="s">
        <v>36</v>
      </c>
      <c r="C51" t="s">
        <v>106</v>
      </c>
      <c r="D51">
        <f t="shared" si="0"/>
        <v>2</v>
      </c>
      <c r="E51">
        <f t="shared" ref="E51:E114" si="8">E45</f>
        <v>1</v>
      </c>
      <c r="F51">
        <f t="shared" si="1"/>
        <v>35</v>
      </c>
      <c r="G51">
        <f t="shared" si="3"/>
        <v>352</v>
      </c>
      <c r="H51" t="str">
        <f t="shared" si="4"/>
        <v/>
      </c>
      <c r="L51">
        <v>1</v>
      </c>
      <c r="M51">
        <f t="shared" si="5"/>
        <v>3549</v>
      </c>
      <c r="N51">
        <f>VLOOKUP(LEFT(A51,3)*1,[1]装备属性分配!$I$105:$O$164,RIGHT(A51,1)*1+1,0)</f>
        <v>4176</v>
      </c>
      <c r="O51">
        <f t="shared" si="2"/>
        <v>1</v>
      </c>
      <c r="P51">
        <f t="shared" si="6"/>
        <v>322</v>
      </c>
      <c r="Q51">
        <f t="shared" si="7"/>
        <v>857</v>
      </c>
      <c r="R51">
        <v>1</v>
      </c>
      <c r="S51" s="7" t="s">
        <v>218</v>
      </c>
    </row>
    <row r="52" spans="1:19" x14ac:dyDescent="0.15">
      <c r="A52">
        <v>3522</v>
      </c>
      <c r="B52" t="s">
        <v>90</v>
      </c>
      <c r="C52" t="s">
        <v>118</v>
      </c>
      <c r="D52">
        <f t="shared" si="0"/>
        <v>2</v>
      </c>
      <c r="E52">
        <f t="shared" si="8"/>
        <v>2</v>
      </c>
      <c r="F52">
        <f t="shared" si="1"/>
        <v>35</v>
      </c>
      <c r="G52">
        <f t="shared" si="3"/>
        <v>352</v>
      </c>
      <c r="H52" t="str">
        <f t="shared" si="4"/>
        <v/>
      </c>
      <c r="L52">
        <v>1</v>
      </c>
      <c r="M52">
        <f t="shared" si="5"/>
        <v>2904</v>
      </c>
      <c r="N52">
        <f>VLOOKUP(LEFT(A52,3)*1,[1]装备属性分配!$I$105:$O$164,RIGHT(A52,1)*1+1,0)</f>
        <v>3417</v>
      </c>
      <c r="O52">
        <f t="shared" si="2"/>
        <v>1</v>
      </c>
      <c r="P52">
        <f t="shared" si="6"/>
        <v>322</v>
      </c>
      <c r="Q52">
        <f t="shared" si="7"/>
        <v>857</v>
      </c>
      <c r="R52">
        <v>1</v>
      </c>
      <c r="S52" s="7" t="s">
        <v>219</v>
      </c>
    </row>
    <row r="53" spans="1:19" x14ac:dyDescent="0.15">
      <c r="A53">
        <v>3523</v>
      </c>
      <c r="B53" t="s">
        <v>37</v>
      </c>
      <c r="C53" t="s">
        <v>130</v>
      </c>
      <c r="D53">
        <f t="shared" si="0"/>
        <v>2</v>
      </c>
      <c r="E53">
        <f t="shared" si="8"/>
        <v>3</v>
      </c>
      <c r="F53">
        <f t="shared" si="1"/>
        <v>35</v>
      </c>
      <c r="G53">
        <f t="shared" si="3"/>
        <v>352</v>
      </c>
      <c r="H53" t="str">
        <f t="shared" si="4"/>
        <v/>
      </c>
      <c r="L53">
        <v>23</v>
      </c>
      <c r="M53">
        <f t="shared" si="5"/>
        <v>116</v>
      </c>
      <c r="N53">
        <f>VLOOKUP(LEFT(A53,3)*1,[1]装备属性分配!$I$105:$O$164,RIGHT(A53,1)*1+1,0)</f>
        <v>137</v>
      </c>
      <c r="O53">
        <f t="shared" si="2"/>
        <v>1</v>
      </c>
      <c r="P53">
        <f t="shared" si="6"/>
        <v>322</v>
      </c>
      <c r="Q53">
        <f t="shared" si="7"/>
        <v>857</v>
      </c>
      <c r="R53">
        <v>1</v>
      </c>
      <c r="S53" s="7" t="s">
        <v>220</v>
      </c>
    </row>
    <row r="54" spans="1:19" x14ac:dyDescent="0.15">
      <c r="A54">
        <v>3524</v>
      </c>
      <c r="B54" t="s">
        <v>38</v>
      </c>
      <c r="C54" t="s">
        <v>142</v>
      </c>
      <c r="D54">
        <f t="shared" si="0"/>
        <v>2</v>
      </c>
      <c r="E54">
        <f t="shared" si="8"/>
        <v>4</v>
      </c>
      <c r="F54">
        <f t="shared" si="1"/>
        <v>35</v>
      </c>
      <c r="G54">
        <f t="shared" si="3"/>
        <v>352</v>
      </c>
      <c r="H54" t="str">
        <f t="shared" si="4"/>
        <v/>
      </c>
      <c r="L54">
        <v>23</v>
      </c>
      <c r="M54">
        <f t="shared" si="5"/>
        <v>95</v>
      </c>
      <c r="N54">
        <f>VLOOKUP(LEFT(A54,3)*1,[1]装备属性分配!$I$105:$O$164,RIGHT(A54,1)*1+1,0)</f>
        <v>112</v>
      </c>
      <c r="O54">
        <f t="shared" si="2"/>
        <v>1</v>
      </c>
      <c r="P54">
        <f t="shared" si="6"/>
        <v>322</v>
      </c>
      <c r="Q54">
        <f t="shared" si="7"/>
        <v>857</v>
      </c>
      <c r="R54">
        <v>1</v>
      </c>
      <c r="S54" s="7" t="s">
        <v>221</v>
      </c>
    </row>
    <row r="55" spans="1:19" x14ac:dyDescent="0.15">
      <c r="A55">
        <v>3525</v>
      </c>
      <c r="B55" t="s">
        <v>39</v>
      </c>
      <c r="C55" t="s">
        <v>153</v>
      </c>
      <c r="D55">
        <f t="shared" si="0"/>
        <v>2</v>
      </c>
      <c r="E55">
        <f t="shared" si="8"/>
        <v>5</v>
      </c>
      <c r="F55">
        <f t="shared" si="1"/>
        <v>35</v>
      </c>
      <c r="G55">
        <f t="shared" si="3"/>
        <v>352</v>
      </c>
      <c r="H55" t="str">
        <f t="shared" si="4"/>
        <v/>
      </c>
      <c r="L55">
        <v>3</v>
      </c>
      <c r="M55">
        <f t="shared" si="5"/>
        <v>118</v>
      </c>
      <c r="N55">
        <f>VLOOKUP(LEFT(A55,3)*1,[1]装备属性分配!$I$105:$O$164,RIGHT(A55,1)*1+1,0)</f>
        <v>139</v>
      </c>
      <c r="O55">
        <f t="shared" si="2"/>
        <v>1</v>
      </c>
      <c r="P55">
        <f t="shared" si="6"/>
        <v>322</v>
      </c>
      <c r="Q55">
        <f t="shared" si="7"/>
        <v>857</v>
      </c>
      <c r="R55">
        <v>1</v>
      </c>
      <c r="S55" s="7" t="s">
        <v>222</v>
      </c>
    </row>
    <row r="56" spans="1:19" x14ac:dyDescent="0.15">
      <c r="A56">
        <v>3526</v>
      </c>
      <c r="B56" t="s">
        <v>40</v>
      </c>
      <c r="C56" t="s">
        <v>164</v>
      </c>
      <c r="D56">
        <f t="shared" si="0"/>
        <v>2</v>
      </c>
      <c r="E56">
        <f t="shared" si="8"/>
        <v>6</v>
      </c>
      <c r="F56">
        <f t="shared" si="1"/>
        <v>35</v>
      </c>
      <c r="G56">
        <f t="shared" si="3"/>
        <v>352</v>
      </c>
      <c r="H56" t="str">
        <f t="shared" si="4"/>
        <v/>
      </c>
      <c r="L56">
        <v>3</v>
      </c>
      <c r="M56">
        <f t="shared" si="5"/>
        <v>96</v>
      </c>
      <c r="N56">
        <f>VLOOKUP(LEFT(A56,3)*1,[1]装备属性分配!$I$105:$O$164,RIGHT(A56,1)*1+1,0)</f>
        <v>113</v>
      </c>
      <c r="O56">
        <f t="shared" si="2"/>
        <v>1</v>
      </c>
      <c r="P56">
        <f t="shared" si="6"/>
        <v>322</v>
      </c>
      <c r="Q56">
        <f t="shared" si="7"/>
        <v>857</v>
      </c>
      <c r="R56">
        <v>1</v>
      </c>
      <c r="S56" s="7" t="s">
        <v>223</v>
      </c>
    </row>
    <row r="57" spans="1:19" x14ac:dyDescent="0.15">
      <c r="A57">
        <v>3531</v>
      </c>
      <c r="B57" t="s">
        <v>36</v>
      </c>
      <c r="C57" t="s">
        <v>106</v>
      </c>
      <c r="D57">
        <f t="shared" si="0"/>
        <v>3</v>
      </c>
      <c r="E57">
        <f t="shared" si="8"/>
        <v>1</v>
      </c>
      <c r="F57">
        <f t="shared" si="1"/>
        <v>35</v>
      </c>
      <c r="G57">
        <f t="shared" si="3"/>
        <v>353</v>
      </c>
      <c r="H57">
        <f t="shared" si="4"/>
        <v>351</v>
      </c>
      <c r="L57">
        <v>1</v>
      </c>
      <c r="M57">
        <f t="shared" si="5"/>
        <v>4615</v>
      </c>
      <c r="N57">
        <f>VLOOKUP(LEFT(A57,3)*1,[1]装备属性分配!$I$105:$O$164,RIGHT(A57,1)*1+1,0)</f>
        <v>5430</v>
      </c>
      <c r="O57">
        <f t="shared" si="2"/>
        <v>2</v>
      </c>
      <c r="P57">
        <f t="shared" si="6"/>
        <v>422</v>
      </c>
      <c r="Q57">
        <f t="shared" si="7"/>
        <v>1286</v>
      </c>
      <c r="R57">
        <v>1</v>
      </c>
      <c r="S57" s="7" t="s">
        <v>218</v>
      </c>
    </row>
    <row r="58" spans="1:19" x14ac:dyDescent="0.15">
      <c r="A58">
        <v>3532</v>
      </c>
      <c r="B58" t="s">
        <v>90</v>
      </c>
      <c r="C58" t="s">
        <v>118</v>
      </c>
      <c r="D58">
        <f t="shared" si="0"/>
        <v>3</v>
      </c>
      <c r="E58">
        <f t="shared" si="8"/>
        <v>2</v>
      </c>
      <c r="F58">
        <f t="shared" si="1"/>
        <v>35</v>
      </c>
      <c r="G58">
        <f t="shared" si="3"/>
        <v>353</v>
      </c>
      <c r="H58">
        <f t="shared" si="4"/>
        <v>351</v>
      </c>
      <c r="L58">
        <v>1</v>
      </c>
      <c r="M58">
        <f t="shared" si="5"/>
        <v>3776</v>
      </c>
      <c r="N58">
        <f>VLOOKUP(LEFT(A58,3)*1,[1]装备属性分配!$I$105:$O$164,RIGHT(A58,1)*1+1,0)</f>
        <v>4443</v>
      </c>
      <c r="O58">
        <f t="shared" si="2"/>
        <v>2</v>
      </c>
      <c r="P58">
        <f t="shared" si="6"/>
        <v>422</v>
      </c>
      <c r="Q58">
        <f t="shared" si="7"/>
        <v>1286</v>
      </c>
      <c r="R58">
        <v>1</v>
      </c>
      <c r="S58" s="7" t="s">
        <v>219</v>
      </c>
    </row>
    <row r="59" spans="1:19" x14ac:dyDescent="0.15">
      <c r="A59">
        <v>3533</v>
      </c>
      <c r="B59" t="s">
        <v>37</v>
      </c>
      <c r="C59" t="s">
        <v>130</v>
      </c>
      <c r="D59">
        <f t="shared" si="0"/>
        <v>3</v>
      </c>
      <c r="E59">
        <f t="shared" si="8"/>
        <v>3</v>
      </c>
      <c r="F59">
        <f t="shared" si="1"/>
        <v>35</v>
      </c>
      <c r="G59">
        <f t="shared" si="3"/>
        <v>353</v>
      </c>
      <c r="H59">
        <f t="shared" si="4"/>
        <v>351</v>
      </c>
      <c r="L59">
        <v>23</v>
      </c>
      <c r="M59">
        <f t="shared" si="5"/>
        <v>152</v>
      </c>
      <c r="N59">
        <f>VLOOKUP(LEFT(A59,3)*1,[1]装备属性分配!$I$105:$O$164,RIGHT(A59,1)*1+1,0)</f>
        <v>179</v>
      </c>
      <c r="O59">
        <f t="shared" si="2"/>
        <v>2</v>
      </c>
      <c r="P59">
        <f t="shared" si="6"/>
        <v>422</v>
      </c>
      <c r="Q59">
        <f t="shared" si="7"/>
        <v>1286</v>
      </c>
      <c r="R59">
        <v>1</v>
      </c>
      <c r="S59" s="7" t="s">
        <v>220</v>
      </c>
    </row>
    <row r="60" spans="1:19" x14ac:dyDescent="0.15">
      <c r="A60">
        <v>3534</v>
      </c>
      <c r="B60" t="s">
        <v>38</v>
      </c>
      <c r="C60" t="s">
        <v>142</v>
      </c>
      <c r="D60">
        <f t="shared" si="0"/>
        <v>3</v>
      </c>
      <c r="E60">
        <f t="shared" si="8"/>
        <v>4</v>
      </c>
      <c r="F60">
        <f t="shared" si="1"/>
        <v>35</v>
      </c>
      <c r="G60">
        <f t="shared" si="3"/>
        <v>353</v>
      </c>
      <c r="H60">
        <f t="shared" si="4"/>
        <v>351</v>
      </c>
      <c r="L60">
        <v>23</v>
      </c>
      <c r="M60">
        <f t="shared" si="5"/>
        <v>124</v>
      </c>
      <c r="N60">
        <f>VLOOKUP(LEFT(A60,3)*1,[1]装备属性分配!$I$105:$O$164,RIGHT(A60,1)*1+1,0)</f>
        <v>146</v>
      </c>
      <c r="O60">
        <f t="shared" si="2"/>
        <v>2</v>
      </c>
      <c r="P60">
        <f t="shared" si="6"/>
        <v>422</v>
      </c>
      <c r="Q60">
        <f t="shared" si="7"/>
        <v>1286</v>
      </c>
      <c r="R60">
        <v>1</v>
      </c>
      <c r="S60" s="7" t="s">
        <v>221</v>
      </c>
    </row>
    <row r="61" spans="1:19" x14ac:dyDescent="0.15">
      <c r="A61">
        <v>3535</v>
      </c>
      <c r="B61" t="s">
        <v>39</v>
      </c>
      <c r="C61" t="s">
        <v>153</v>
      </c>
      <c r="D61">
        <f t="shared" si="0"/>
        <v>3</v>
      </c>
      <c r="E61">
        <f t="shared" si="8"/>
        <v>5</v>
      </c>
      <c r="F61">
        <f t="shared" si="1"/>
        <v>35</v>
      </c>
      <c r="G61">
        <f t="shared" si="3"/>
        <v>353</v>
      </c>
      <c r="H61">
        <f t="shared" si="4"/>
        <v>351</v>
      </c>
      <c r="L61">
        <v>3</v>
      </c>
      <c r="M61">
        <f t="shared" si="5"/>
        <v>153</v>
      </c>
      <c r="N61">
        <f>VLOOKUP(LEFT(A61,3)*1,[1]装备属性分配!$I$105:$O$164,RIGHT(A61,1)*1+1,0)</f>
        <v>181</v>
      </c>
      <c r="O61">
        <f t="shared" si="2"/>
        <v>2</v>
      </c>
      <c r="P61">
        <f t="shared" si="6"/>
        <v>422</v>
      </c>
      <c r="Q61">
        <f t="shared" si="7"/>
        <v>1286</v>
      </c>
      <c r="R61">
        <v>1</v>
      </c>
      <c r="S61" s="7" t="s">
        <v>222</v>
      </c>
    </row>
    <row r="62" spans="1:19" x14ac:dyDescent="0.15">
      <c r="A62">
        <v>3536</v>
      </c>
      <c r="B62" t="s">
        <v>40</v>
      </c>
      <c r="C62" t="s">
        <v>164</v>
      </c>
      <c r="D62">
        <f t="shared" si="0"/>
        <v>3</v>
      </c>
      <c r="E62">
        <f t="shared" si="8"/>
        <v>6</v>
      </c>
      <c r="F62">
        <f t="shared" si="1"/>
        <v>35</v>
      </c>
      <c r="G62">
        <f t="shared" si="3"/>
        <v>353</v>
      </c>
      <c r="H62">
        <f t="shared" si="4"/>
        <v>351</v>
      </c>
      <c r="L62">
        <v>3</v>
      </c>
      <c r="M62">
        <f t="shared" si="5"/>
        <v>124</v>
      </c>
      <c r="N62">
        <f>VLOOKUP(LEFT(A62,3)*1,[1]装备属性分配!$I$105:$O$164,RIGHT(A62,1)*1+1,0)</f>
        <v>147</v>
      </c>
      <c r="O62">
        <f t="shared" si="2"/>
        <v>2</v>
      </c>
      <c r="P62">
        <f t="shared" si="6"/>
        <v>422</v>
      </c>
      <c r="Q62">
        <f t="shared" si="7"/>
        <v>1286</v>
      </c>
      <c r="R62">
        <v>1</v>
      </c>
      <c r="S62" s="7" t="s">
        <v>223</v>
      </c>
    </row>
    <row r="63" spans="1:19" x14ac:dyDescent="0.15">
      <c r="A63">
        <v>3541</v>
      </c>
      <c r="B63" t="s">
        <v>36</v>
      </c>
      <c r="C63" t="s">
        <v>106</v>
      </c>
      <c r="D63">
        <f t="shared" si="0"/>
        <v>4</v>
      </c>
      <c r="E63">
        <f t="shared" si="8"/>
        <v>1</v>
      </c>
      <c r="F63">
        <f t="shared" si="1"/>
        <v>35</v>
      </c>
      <c r="G63">
        <f t="shared" si="3"/>
        <v>354</v>
      </c>
      <c r="H63">
        <f t="shared" si="4"/>
        <v>352</v>
      </c>
      <c r="L63">
        <v>1</v>
      </c>
      <c r="M63">
        <f t="shared" si="5"/>
        <v>6001</v>
      </c>
      <c r="N63">
        <f>VLOOKUP(LEFT(A63,3)*1,[1]装备属性分配!$I$105:$O$164,RIGHT(A63,1)*1+1,0)</f>
        <v>7060</v>
      </c>
      <c r="O63">
        <f t="shared" si="2"/>
        <v>3</v>
      </c>
      <c r="P63">
        <f t="shared" si="6"/>
        <v>522</v>
      </c>
      <c r="Q63">
        <f t="shared" si="7"/>
        <v>1715</v>
      </c>
      <c r="R63">
        <v>1</v>
      </c>
      <c r="S63" s="7" t="s">
        <v>218</v>
      </c>
    </row>
    <row r="64" spans="1:19" x14ac:dyDescent="0.15">
      <c r="A64">
        <v>3542</v>
      </c>
      <c r="B64" t="s">
        <v>90</v>
      </c>
      <c r="C64" t="s">
        <v>118</v>
      </c>
      <c r="D64">
        <f t="shared" si="0"/>
        <v>4</v>
      </c>
      <c r="E64">
        <f t="shared" si="8"/>
        <v>2</v>
      </c>
      <c r="F64">
        <f t="shared" si="1"/>
        <v>35</v>
      </c>
      <c r="G64">
        <f t="shared" si="3"/>
        <v>354</v>
      </c>
      <c r="H64">
        <f t="shared" si="4"/>
        <v>352</v>
      </c>
      <c r="L64">
        <v>1</v>
      </c>
      <c r="M64">
        <f t="shared" si="5"/>
        <v>4909</v>
      </c>
      <c r="N64">
        <f>VLOOKUP(LEFT(A64,3)*1,[1]装备属性分配!$I$105:$O$164,RIGHT(A64,1)*1+1,0)</f>
        <v>5776</v>
      </c>
      <c r="O64">
        <f t="shared" si="2"/>
        <v>3</v>
      </c>
      <c r="P64">
        <f t="shared" si="6"/>
        <v>522</v>
      </c>
      <c r="Q64">
        <f t="shared" si="7"/>
        <v>1715</v>
      </c>
      <c r="R64">
        <v>1</v>
      </c>
      <c r="S64" s="7" t="s">
        <v>219</v>
      </c>
    </row>
    <row r="65" spans="1:19" x14ac:dyDescent="0.15">
      <c r="A65">
        <v>3543</v>
      </c>
      <c r="B65" t="s">
        <v>37</v>
      </c>
      <c r="C65" t="s">
        <v>130</v>
      </c>
      <c r="D65">
        <f t="shared" si="0"/>
        <v>4</v>
      </c>
      <c r="E65">
        <f t="shared" si="8"/>
        <v>3</v>
      </c>
      <c r="F65">
        <f t="shared" si="1"/>
        <v>35</v>
      </c>
      <c r="G65">
        <f t="shared" si="3"/>
        <v>354</v>
      </c>
      <c r="H65">
        <f t="shared" si="4"/>
        <v>352</v>
      </c>
      <c r="L65">
        <v>23</v>
      </c>
      <c r="M65">
        <f t="shared" si="5"/>
        <v>198</v>
      </c>
      <c r="N65">
        <f>VLOOKUP(LEFT(A65,3)*1,[1]装备属性分配!$I$105:$O$164,RIGHT(A65,1)*1+1,0)</f>
        <v>233</v>
      </c>
      <c r="O65">
        <f t="shared" si="2"/>
        <v>3</v>
      </c>
      <c r="P65">
        <f t="shared" si="6"/>
        <v>522</v>
      </c>
      <c r="Q65">
        <f t="shared" si="7"/>
        <v>1715</v>
      </c>
      <c r="R65">
        <v>1</v>
      </c>
      <c r="S65" s="7" t="s">
        <v>220</v>
      </c>
    </row>
    <row r="66" spans="1:19" x14ac:dyDescent="0.15">
      <c r="A66">
        <v>3544</v>
      </c>
      <c r="B66" t="s">
        <v>38</v>
      </c>
      <c r="C66" t="s">
        <v>142</v>
      </c>
      <c r="D66">
        <f t="shared" si="0"/>
        <v>4</v>
      </c>
      <c r="E66">
        <f t="shared" si="8"/>
        <v>4</v>
      </c>
      <c r="F66">
        <f t="shared" si="1"/>
        <v>35</v>
      </c>
      <c r="G66">
        <f t="shared" si="3"/>
        <v>354</v>
      </c>
      <c r="H66">
        <f t="shared" si="4"/>
        <v>352</v>
      </c>
      <c r="L66">
        <v>23</v>
      </c>
      <c r="M66">
        <f t="shared" si="5"/>
        <v>161</v>
      </c>
      <c r="N66">
        <f>VLOOKUP(LEFT(A66,3)*1,[1]装备属性分配!$I$105:$O$164,RIGHT(A66,1)*1+1,0)</f>
        <v>190</v>
      </c>
      <c r="O66">
        <f t="shared" si="2"/>
        <v>3</v>
      </c>
      <c r="P66">
        <f t="shared" si="6"/>
        <v>522</v>
      </c>
      <c r="Q66">
        <f t="shared" si="7"/>
        <v>1715</v>
      </c>
      <c r="R66">
        <v>1</v>
      </c>
      <c r="S66" s="7" t="s">
        <v>221</v>
      </c>
    </row>
    <row r="67" spans="1:19" x14ac:dyDescent="0.15">
      <c r="A67">
        <v>3545</v>
      </c>
      <c r="B67" t="s">
        <v>39</v>
      </c>
      <c r="C67" t="s">
        <v>153</v>
      </c>
      <c r="D67">
        <f t="shared" ref="D67:D130" si="9">MID(A67,3,1)*1</f>
        <v>4</v>
      </c>
      <c r="E67">
        <f t="shared" si="8"/>
        <v>5</v>
      </c>
      <c r="F67">
        <f t="shared" ref="F67:F130" si="10">LEFT(A67,2)*1</f>
        <v>35</v>
      </c>
      <c r="G67">
        <f t="shared" si="3"/>
        <v>354</v>
      </c>
      <c r="H67">
        <f t="shared" si="4"/>
        <v>352</v>
      </c>
      <c r="L67">
        <v>3</v>
      </c>
      <c r="M67">
        <f t="shared" si="5"/>
        <v>200</v>
      </c>
      <c r="N67">
        <f>VLOOKUP(LEFT(A67,3)*1,[1]装备属性分配!$I$105:$O$164,RIGHT(A67,1)*1+1,0)</f>
        <v>236</v>
      </c>
      <c r="O67">
        <f t="shared" ref="O67:O130" si="11">D67-1</f>
        <v>3</v>
      </c>
      <c r="P67">
        <f t="shared" si="6"/>
        <v>522</v>
      </c>
      <c r="Q67">
        <f t="shared" si="7"/>
        <v>1715</v>
      </c>
      <c r="R67">
        <v>1</v>
      </c>
      <c r="S67" s="7" t="s">
        <v>222</v>
      </c>
    </row>
    <row r="68" spans="1:19" x14ac:dyDescent="0.15">
      <c r="A68">
        <v>3546</v>
      </c>
      <c r="B68" t="s">
        <v>40</v>
      </c>
      <c r="C68" t="s">
        <v>164</v>
      </c>
      <c r="D68">
        <f t="shared" si="9"/>
        <v>4</v>
      </c>
      <c r="E68">
        <f t="shared" si="8"/>
        <v>6</v>
      </c>
      <c r="F68">
        <f t="shared" si="10"/>
        <v>35</v>
      </c>
      <c r="G68">
        <f t="shared" ref="G68:G131" si="12">F68*10+D68</f>
        <v>354</v>
      </c>
      <c r="H68">
        <f t="shared" ref="H68:H131" si="13">IF(D68&lt;3,"",F68*10+D68-2)</f>
        <v>352</v>
      </c>
      <c r="L68">
        <v>3</v>
      </c>
      <c r="M68">
        <f t="shared" ref="M68:M131" si="14">MIN(INT(N68*0.85),N68-2)</f>
        <v>163</v>
      </c>
      <c r="N68">
        <f>VLOOKUP(LEFT(A68,3)*1,[1]装备属性分配!$I$105:$O$164,RIGHT(A68,1)*1+1,0)</f>
        <v>192</v>
      </c>
      <c r="O68">
        <f t="shared" si="11"/>
        <v>3</v>
      </c>
      <c r="P68">
        <f t="shared" ref="P68:P131" si="15">INT(F68^2/10)+D68*100</f>
        <v>522</v>
      </c>
      <c r="Q68">
        <f t="shared" ref="Q68:Q131" si="16">INT(F68^3*D68/100)</f>
        <v>1715</v>
      </c>
      <c r="R68">
        <v>1</v>
      </c>
      <c r="S68" s="7" t="s">
        <v>223</v>
      </c>
    </row>
    <row r="69" spans="1:19" x14ac:dyDescent="0.15">
      <c r="A69">
        <v>3551</v>
      </c>
      <c r="B69" t="s">
        <v>36</v>
      </c>
      <c r="C69" t="s">
        <v>106</v>
      </c>
      <c r="D69">
        <f t="shared" si="9"/>
        <v>5</v>
      </c>
      <c r="E69">
        <f t="shared" si="8"/>
        <v>1</v>
      </c>
      <c r="F69">
        <f t="shared" si="10"/>
        <v>35</v>
      </c>
      <c r="G69">
        <f t="shared" si="12"/>
        <v>355</v>
      </c>
      <c r="H69">
        <f t="shared" si="13"/>
        <v>353</v>
      </c>
      <c r="L69">
        <v>1</v>
      </c>
      <c r="M69">
        <f t="shared" si="14"/>
        <v>7802</v>
      </c>
      <c r="N69">
        <f>VLOOKUP(LEFT(A69,3)*1,[1]装备属性分配!$I$105:$O$164,RIGHT(A69,1)*1+1,0)</f>
        <v>9179</v>
      </c>
      <c r="O69">
        <f t="shared" si="11"/>
        <v>4</v>
      </c>
      <c r="P69">
        <f t="shared" si="15"/>
        <v>622</v>
      </c>
      <c r="Q69">
        <f t="shared" si="16"/>
        <v>2143</v>
      </c>
      <c r="R69">
        <v>1</v>
      </c>
      <c r="S69" s="7" t="s">
        <v>218</v>
      </c>
    </row>
    <row r="70" spans="1:19" x14ac:dyDescent="0.15">
      <c r="A70">
        <v>3552</v>
      </c>
      <c r="B70" t="s">
        <v>90</v>
      </c>
      <c r="C70" t="s">
        <v>118</v>
      </c>
      <c r="D70">
        <f t="shared" si="9"/>
        <v>5</v>
      </c>
      <c r="E70">
        <f t="shared" si="8"/>
        <v>2</v>
      </c>
      <c r="F70">
        <f t="shared" si="10"/>
        <v>35</v>
      </c>
      <c r="G70">
        <f t="shared" si="12"/>
        <v>355</v>
      </c>
      <c r="H70">
        <f t="shared" si="13"/>
        <v>353</v>
      </c>
      <c r="L70">
        <v>1</v>
      </c>
      <c r="M70">
        <f t="shared" si="14"/>
        <v>6383</v>
      </c>
      <c r="N70">
        <f>VLOOKUP(LEFT(A70,3)*1,[1]装备属性分配!$I$105:$O$164,RIGHT(A70,1)*1+1,0)</f>
        <v>7510</v>
      </c>
      <c r="O70">
        <f t="shared" si="11"/>
        <v>4</v>
      </c>
      <c r="P70">
        <f t="shared" si="15"/>
        <v>622</v>
      </c>
      <c r="Q70">
        <f t="shared" si="16"/>
        <v>2143</v>
      </c>
      <c r="R70">
        <v>1</v>
      </c>
      <c r="S70" s="7" t="s">
        <v>219</v>
      </c>
    </row>
    <row r="71" spans="1:19" x14ac:dyDescent="0.15">
      <c r="A71">
        <v>3553</v>
      </c>
      <c r="B71" t="s">
        <v>37</v>
      </c>
      <c r="C71" t="s">
        <v>130</v>
      </c>
      <c r="D71">
        <f t="shared" si="9"/>
        <v>5</v>
      </c>
      <c r="E71">
        <f t="shared" si="8"/>
        <v>3</v>
      </c>
      <c r="F71">
        <f t="shared" si="10"/>
        <v>35</v>
      </c>
      <c r="G71">
        <f t="shared" si="12"/>
        <v>355</v>
      </c>
      <c r="H71">
        <f t="shared" si="13"/>
        <v>353</v>
      </c>
      <c r="L71">
        <v>23</v>
      </c>
      <c r="M71">
        <f t="shared" si="14"/>
        <v>257</v>
      </c>
      <c r="N71">
        <f>VLOOKUP(LEFT(A71,3)*1,[1]装备属性分配!$I$105:$O$164,RIGHT(A71,1)*1+1,0)</f>
        <v>303</v>
      </c>
      <c r="O71">
        <f t="shared" si="11"/>
        <v>4</v>
      </c>
      <c r="P71">
        <f t="shared" si="15"/>
        <v>622</v>
      </c>
      <c r="Q71">
        <f t="shared" si="16"/>
        <v>2143</v>
      </c>
      <c r="R71">
        <v>1</v>
      </c>
      <c r="S71" s="7" t="s">
        <v>220</v>
      </c>
    </row>
    <row r="72" spans="1:19" x14ac:dyDescent="0.15">
      <c r="A72">
        <v>3554</v>
      </c>
      <c r="B72" t="s">
        <v>38</v>
      </c>
      <c r="C72" t="s">
        <v>142</v>
      </c>
      <c r="D72">
        <f t="shared" si="9"/>
        <v>5</v>
      </c>
      <c r="E72">
        <f t="shared" si="8"/>
        <v>4</v>
      </c>
      <c r="F72">
        <f t="shared" si="10"/>
        <v>35</v>
      </c>
      <c r="G72">
        <f t="shared" si="12"/>
        <v>355</v>
      </c>
      <c r="H72">
        <f t="shared" si="13"/>
        <v>353</v>
      </c>
      <c r="L72">
        <v>23</v>
      </c>
      <c r="M72">
        <f t="shared" si="14"/>
        <v>210</v>
      </c>
      <c r="N72">
        <f>VLOOKUP(LEFT(A72,3)*1,[1]装备属性分配!$I$105:$O$164,RIGHT(A72,1)*1+1,0)</f>
        <v>248</v>
      </c>
      <c r="O72">
        <f t="shared" si="11"/>
        <v>4</v>
      </c>
      <c r="P72">
        <f t="shared" si="15"/>
        <v>622</v>
      </c>
      <c r="Q72">
        <f t="shared" si="16"/>
        <v>2143</v>
      </c>
      <c r="R72">
        <v>1</v>
      </c>
      <c r="S72" s="7" t="s">
        <v>221</v>
      </c>
    </row>
    <row r="73" spans="1:19" x14ac:dyDescent="0.15">
      <c r="A73">
        <v>3555</v>
      </c>
      <c r="B73" t="s">
        <v>39</v>
      </c>
      <c r="C73" t="s">
        <v>153</v>
      </c>
      <c r="D73">
        <f t="shared" si="9"/>
        <v>5</v>
      </c>
      <c r="E73">
        <f t="shared" si="8"/>
        <v>5</v>
      </c>
      <c r="F73">
        <f t="shared" si="10"/>
        <v>35</v>
      </c>
      <c r="G73">
        <f t="shared" si="12"/>
        <v>355</v>
      </c>
      <c r="H73">
        <f t="shared" si="13"/>
        <v>353</v>
      </c>
      <c r="L73">
        <v>3</v>
      </c>
      <c r="M73">
        <f t="shared" si="14"/>
        <v>260</v>
      </c>
      <c r="N73">
        <f>VLOOKUP(LEFT(A73,3)*1,[1]装备属性分配!$I$105:$O$164,RIGHT(A73,1)*1+1,0)</f>
        <v>307</v>
      </c>
      <c r="O73">
        <f t="shared" si="11"/>
        <v>4</v>
      </c>
      <c r="P73">
        <f t="shared" si="15"/>
        <v>622</v>
      </c>
      <c r="Q73">
        <f t="shared" si="16"/>
        <v>2143</v>
      </c>
      <c r="R73">
        <v>1</v>
      </c>
      <c r="S73" s="7" t="s">
        <v>222</v>
      </c>
    </row>
    <row r="74" spans="1:19" x14ac:dyDescent="0.15">
      <c r="A74">
        <v>3556</v>
      </c>
      <c r="B74" t="s">
        <v>40</v>
      </c>
      <c r="C74" t="s">
        <v>164</v>
      </c>
      <c r="D74">
        <f t="shared" si="9"/>
        <v>5</v>
      </c>
      <c r="E74">
        <f t="shared" si="8"/>
        <v>6</v>
      </c>
      <c r="F74">
        <f t="shared" si="10"/>
        <v>35</v>
      </c>
      <c r="G74">
        <f t="shared" si="12"/>
        <v>355</v>
      </c>
      <c r="H74">
        <f t="shared" si="13"/>
        <v>353</v>
      </c>
      <c r="L74">
        <v>3</v>
      </c>
      <c r="M74">
        <f t="shared" si="14"/>
        <v>212</v>
      </c>
      <c r="N74">
        <f>VLOOKUP(LEFT(A74,3)*1,[1]装备属性分配!$I$105:$O$164,RIGHT(A74,1)*1+1,0)</f>
        <v>250</v>
      </c>
      <c r="O74">
        <f t="shared" si="11"/>
        <v>4</v>
      </c>
      <c r="P74">
        <f t="shared" si="15"/>
        <v>622</v>
      </c>
      <c r="Q74">
        <f t="shared" si="16"/>
        <v>2143</v>
      </c>
      <c r="R74">
        <v>1</v>
      </c>
      <c r="S74" s="7" t="s">
        <v>223</v>
      </c>
    </row>
    <row r="75" spans="1:19" x14ac:dyDescent="0.15">
      <c r="A75">
        <v>4021</v>
      </c>
      <c r="B75" t="s">
        <v>41</v>
      </c>
      <c r="C75" t="s">
        <v>107</v>
      </c>
      <c r="D75">
        <f t="shared" si="9"/>
        <v>2</v>
      </c>
      <c r="E75">
        <f t="shared" si="8"/>
        <v>1</v>
      </c>
      <c r="F75">
        <f t="shared" si="10"/>
        <v>40</v>
      </c>
      <c r="G75">
        <f t="shared" si="12"/>
        <v>402</v>
      </c>
      <c r="H75" t="str">
        <f t="shared" si="13"/>
        <v/>
      </c>
      <c r="L75">
        <v>1</v>
      </c>
      <c r="M75">
        <f t="shared" si="14"/>
        <v>4438</v>
      </c>
      <c r="N75">
        <f>VLOOKUP(LEFT(A75,3)*1,[1]装备属性分配!$I$105:$O$164,RIGHT(A75,1)*1+1,0)</f>
        <v>5222</v>
      </c>
      <c r="O75">
        <f t="shared" si="11"/>
        <v>1</v>
      </c>
      <c r="P75">
        <f t="shared" si="15"/>
        <v>360</v>
      </c>
      <c r="Q75">
        <f t="shared" si="16"/>
        <v>1280</v>
      </c>
      <c r="R75">
        <v>1</v>
      </c>
      <c r="S75" s="7" t="s">
        <v>224</v>
      </c>
    </row>
    <row r="76" spans="1:19" x14ac:dyDescent="0.15">
      <c r="A76">
        <v>4022</v>
      </c>
      <c r="B76" t="s">
        <v>91</v>
      </c>
      <c r="C76" t="s">
        <v>119</v>
      </c>
      <c r="D76">
        <f t="shared" si="9"/>
        <v>2</v>
      </c>
      <c r="E76">
        <f t="shared" si="8"/>
        <v>2</v>
      </c>
      <c r="F76">
        <f t="shared" si="10"/>
        <v>40</v>
      </c>
      <c r="G76">
        <f t="shared" si="12"/>
        <v>402</v>
      </c>
      <c r="H76" t="str">
        <f t="shared" si="13"/>
        <v/>
      </c>
      <c r="L76">
        <v>1</v>
      </c>
      <c r="M76">
        <f t="shared" si="14"/>
        <v>3631</v>
      </c>
      <c r="N76">
        <f>VLOOKUP(LEFT(A76,3)*1,[1]装备属性分配!$I$105:$O$164,RIGHT(A76,1)*1+1,0)</f>
        <v>4272</v>
      </c>
      <c r="O76">
        <f t="shared" si="11"/>
        <v>1</v>
      </c>
      <c r="P76">
        <f t="shared" si="15"/>
        <v>360</v>
      </c>
      <c r="Q76">
        <f t="shared" si="16"/>
        <v>1280</v>
      </c>
      <c r="R76">
        <v>1</v>
      </c>
      <c r="S76" s="7" t="s">
        <v>225</v>
      </c>
    </row>
    <row r="77" spans="1:19" x14ac:dyDescent="0.15">
      <c r="A77">
        <v>4023</v>
      </c>
      <c r="B77" t="s">
        <v>42</v>
      </c>
      <c r="C77" t="s">
        <v>131</v>
      </c>
      <c r="D77">
        <f t="shared" si="9"/>
        <v>2</v>
      </c>
      <c r="E77">
        <f t="shared" si="8"/>
        <v>3</v>
      </c>
      <c r="F77">
        <f t="shared" si="10"/>
        <v>40</v>
      </c>
      <c r="G77">
        <f t="shared" si="12"/>
        <v>402</v>
      </c>
      <c r="H77" t="str">
        <f t="shared" si="13"/>
        <v/>
      </c>
      <c r="L77">
        <v>23</v>
      </c>
      <c r="M77">
        <f t="shared" si="14"/>
        <v>145</v>
      </c>
      <c r="N77">
        <f>VLOOKUP(LEFT(A77,3)*1,[1]装备属性分配!$I$105:$O$164,RIGHT(A77,1)*1+1,0)</f>
        <v>171</v>
      </c>
      <c r="O77">
        <f t="shared" si="11"/>
        <v>1</v>
      </c>
      <c r="P77">
        <f t="shared" si="15"/>
        <v>360</v>
      </c>
      <c r="Q77">
        <f t="shared" si="16"/>
        <v>1280</v>
      </c>
      <c r="R77">
        <v>1</v>
      </c>
      <c r="S77" s="7" t="s">
        <v>226</v>
      </c>
    </row>
    <row r="78" spans="1:19" x14ac:dyDescent="0.15">
      <c r="A78">
        <v>4024</v>
      </c>
      <c r="B78" t="s">
        <v>43</v>
      </c>
      <c r="C78" t="s">
        <v>143</v>
      </c>
      <c r="D78">
        <f t="shared" si="9"/>
        <v>2</v>
      </c>
      <c r="E78">
        <f t="shared" si="8"/>
        <v>4</v>
      </c>
      <c r="F78">
        <f t="shared" si="10"/>
        <v>40</v>
      </c>
      <c r="G78">
        <f t="shared" si="12"/>
        <v>402</v>
      </c>
      <c r="H78" t="str">
        <f t="shared" si="13"/>
        <v/>
      </c>
      <c r="L78">
        <v>23</v>
      </c>
      <c r="M78">
        <f t="shared" si="14"/>
        <v>119</v>
      </c>
      <c r="N78">
        <f>VLOOKUP(LEFT(A78,3)*1,[1]装备属性分配!$I$105:$O$164,RIGHT(A78,1)*1+1,0)</f>
        <v>140</v>
      </c>
      <c r="O78">
        <f t="shared" si="11"/>
        <v>1</v>
      </c>
      <c r="P78">
        <f t="shared" si="15"/>
        <v>360</v>
      </c>
      <c r="Q78">
        <f t="shared" si="16"/>
        <v>1280</v>
      </c>
      <c r="R78">
        <v>1</v>
      </c>
      <c r="S78" s="7" t="s">
        <v>227</v>
      </c>
    </row>
    <row r="79" spans="1:19" x14ac:dyDescent="0.15">
      <c r="A79">
        <v>4025</v>
      </c>
      <c r="B79" t="s">
        <v>44</v>
      </c>
      <c r="C79" t="s">
        <v>154</v>
      </c>
      <c r="D79">
        <f t="shared" si="9"/>
        <v>2</v>
      </c>
      <c r="E79">
        <f t="shared" si="8"/>
        <v>5</v>
      </c>
      <c r="F79">
        <f t="shared" si="10"/>
        <v>40</v>
      </c>
      <c r="G79">
        <f t="shared" si="12"/>
        <v>402</v>
      </c>
      <c r="H79" t="str">
        <f t="shared" si="13"/>
        <v/>
      </c>
      <c r="L79">
        <v>3</v>
      </c>
      <c r="M79">
        <f t="shared" si="14"/>
        <v>147</v>
      </c>
      <c r="N79">
        <f>VLOOKUP(LEFT(A79,3)*1,[1]装备属性分配!$I$105:$O$164,RIGHT(A79,1)*1+1,0)</f>
        <v>173</v>
      </c>
      <c r="O79">
        <f t="shared" si="11"/>
        <v>1</v>
      </c>
      <c r="P79">
        <f t="shared" si="15"/>
        <v>360</v>
      </c>
      <c r="Q79">
        <f t="shared" si="16"/>
        <v>1280</v>
      </c>
      <c r="R79">
        <v>1</v>
      </c>
      <c r="S79" s="7" t="s">
        <v>228</v>
      </c>
    </row>
    <row r="80" spans="1:19" x14ac:dyDescent="0.15">
      <c r="A80">
        <v>4026</v>
      </c>
      <c r="B80" t="s">
        <v>45</v>
      </c>
      <c r="C80" t="s">
        <v>165</v>
      </c>
      <c r="D80">
        <f t="shared" si="9"/>
        <v>2</v>
      </c>
      <c r="E80">
        <f t="shared" si="8"/>
        <v>6</v>
      </c>
      <c r="F80">
        <f t="shared" si="10"/>
        <v>40</v>
      </c>
      <c r="G80">
        <f t="shared" si="12"/>
        <v>402</v>
      </c>
      <c r="H80" t="str">
        <f t="shared" si="13"/>
        <v/>
      </c>
      <c r="L80">
        <v>3</v>
      </c>
      <c r="M80">
        <f t="shared" si="14"/>
        <v>119</v>
      </c>
      <c r="N80">
        <f>VLOOKUP(LEFT(A80,3)*1,[1]装备属性分配!$I$105:$O$164,RIGHT(A80,1)*1+1,0)</f>
        <v>141</v>
      </c>
      <c r="O80">
        <f t="shared" si="11"/>
        <v>1</v>
      </c>
      <c r="P80">
        <f t="shared" si="15"/>
        <v>360</v>
      </c>
      <c r="Q80">
        <f t="shared" si="16"/>
        <v>1280</v>
      </c>
      <c r="R80">
        <v>1</v>
      </c>
      <c r="S80" s="7" t="s">
        <v>229</v>
      </c>
    </row>
    <row r="81" spans="1:19" x14ac:dyDescent="0.15">
      <c r="A81">
        <v>4031</v>
      </c>
      <c r="B81" t="s">
        <v>41</v>
      </c>
      <c r="C81" t="s">
        <v>107</v>
      </c>
      <c r="D81">
        <f t="shared" si="9"/>
        <v>3</v>
      </c>
      <c r="E81">
        <f t="shared" si="8"/>
        <v>1</v>
      </c>
      <c r="F81">
        <f t="shared" si="10"/>
        <v>40</v>
      </c>
      <c r="G81">
        <f t="shared" si="12"/>
        <v>403</v>
      </c>
      <c r="H81">
        <f t="shared" si="13"/>
        <v>401</v>
      </c>
      <c r="L81">
        <v>1</v>
      </c>
      <c r="M81">
        <f t="shared" si="14"/>
        <v>5770</v>
      </c>
      <c r="N81">
        <f>VLOOKUP(LEFT(A81,3)*1,[1]装备属性分配!$I$105:$O$164,RIGHT(A81,1)*1+1,0)</f>
        <v>6789</v>
      </c>
      <c r="O81">
        <f t="shared" si="11"/>
        <v>2</v>
      </c>
      <c r="P81">
        <f t="shared" si="15"/>
        <v>460</v>
      </c>
      <c r="Q81">
        <f t="shared" si="16"/>
        <v>1920</v>
      </c>
      <c r="R81">
        <v>1</v>
      </c>
      <c r="S81" s="7" t="s">
        <v>224</v>
      </c>
    </row>
    <row r="82" spans="1:19" x14ac:dyDescent="0.15">
      <c r="A82">
        <v>4032</v>
      </c>
      <c r="B82" t="s">
        <v>91</v>
      </c>
      <c r="C82" t="s">
        <v>119</v>
      </c>
      <c r="D82">
        <f t="shared" si="9"/>
        <v>3</v>
      </c>
      <c r="E82">
        <f t="shared" si="8"/>
        <v>2</v>
      </c>
      <c r="F82">
        <f t="shared" si="10"/>
        <v>40</v>
      </c>
      <c r="G82">
        <f t="shared" si="12"/>
        <v>403</v>
      </c>
      <c r="H82">
        <f t="shared" si="13"/>
        <v>401</v>
      </c>
      <c r="L82">
        <v>1</v>
      </c>
      <c r="M82">
        <f t="shared" si="14"/>
        <v>4720</v>
      </c>
      <c r="N82">
        <f>VLOOKUP(LEFT(A82,3)*1,[1]装备属性分配!$I$105:$O$164,RIGHT(A82,1)*1+1,0)</f>
        <v>5554</v>
      </c>
      <c r="O82">
        <f t="shared" si="11"/>
        <v>2</v>
      </c>
      <c r="P82">
        <f t="shared" si="15"/>
        <v>460</v>
      </c>
      <c r="Q82">
        <f t="shared" si="16"/>
        <v>1920</v>
      </c>
      <c r="R82">
        <v>1</v>
      </c>
      <c r="S82" s="7" t="s">
        <v>225</v>
      </c>
    </row>
    <row r="83" spans="1:19" x14ac:dyDescent="0.15">
      <c r="A83">
        <v>4033</v>
      </c>
      <c r="B83" t="s">
        <v>42</v>
      </c>
      <c r="C83" t="s">
        <v>131</v>
      </c>
      <c r="D83">
        <f t="shared" si="9"/>
        <v>3</v>
      </c>
      <c r="E83">
        <f t="shared" si="8"/>
        <v>3</v>
      </c>
      <c r="F83">
        <f t="shared" si="10"/>
        <v>40</v>
      </c>
      <c r="G83">
        <f t="shared" si="12"/>
        <v>403</v>
      </c>
      <c r="H83">
        <f t="shared" si="13"/>
        <v>401</v>
      </c>
      <c r="L83">
        <v>23</v>
      </c>
      <c r="M83">
        <f t="shared" si="14"/>
        <v>189</v>
      </c>
      <c r="N83">
        <f>VLOOKUP(LEFT(A83,3)*1,[1]装备属性分配!$I$105:$O$164,RIGHT(A83,1)*1+1,0)</f>
        <v>223</v>
      </c>
      <c r="O83">
        <f t="shared" si="11"/>
        <v>2</v>
      </c>
      <c r="P83">
        <f t="shared" si="15"/>
        <v>460</v>
      </c>
      <c r="Q83">
        <f t="shared" si="16"/>
        <v>1920</v>
      </c>
      <c r="R83">
        <v>1</v>
      </c>
      <c r="S83" s="7" t="s">
        <v>226</v>
      </c>
    </row>
    <row r="84" spans="1:19" x14ac:dyDescent="0.15">
      <c r="A84">
        <v>4034</v>
      </c>
      <c r="B84" t="s">
        <v>43</v>
      </c>
      <c r="C84" t="s">
        <v>143</v>
      </c>
      <c r="D84">
        <f t="shared" si="9"/>
        <v>3</v>
      </c>
      <c r="E84">
        <f t="shared" si="8"/>
        <v>4</v>
      </c>
      <c r="F84">
        <f t="shared" si="10"/>
        <v>40</v>
      </c>
      <c r="G84">
        <f t="shared" si="12"/>
        <v>403</v>
      </c>
      <c r="H84">
        <f t="shared" si="13"/>
        <v>401</v>
      </c>
      <c r="L84">
        <v>23</v>
      </c>
      <c r="M84">
        <f t="shared" si="14"/>
        <v>155</v>
      </c>
      <c r="N84">
        <f>VLOOKUP(LEFT(A84,3)*1,[1]装备属性分配!$I$105:$O$164,RIGHT(A84,1)*1+1,0)</f>
        <v>183</v>
      </c>
      <c r="O84">
        <f t="shared" si="11"/>
        <v>2</v>
      </c>
      <c r="P84">
        <f t="shared" si="15"/>
        <v>460</v>
      </c>
      <c r="Q84">
        <f t="shared" si="16"/>
        <v>1920</v>
      </c>
      <c r="R84">
        <v>1</v>
      </c>
      <c r="S84" s="7" t="s">
        <v>227</v>
      </c>
    </row>
    <row r="85" spans="1:19" x14ac:dyDescent="0.15">
      <c r="A85">
        <v>4035</v>
      </c>
      <c r="B85" t="s">
        <v>44</v>
      </c>
      <c r="C85" t="s">
        <v>154</v>
      </c>
      <c r="D85">
        <f t="shared" si="9"/>
        <v>3</v>
      </c>
      <c r="E85">
        <f t="shared" si="8"/>
        <v>5</v>
      </c>
      <c r="F85">
        <f t="shared" si="10"/>
        <v>40</v>
      </c>
      <c r="G85">
        <f t="shared" si="12"/>
        <v>403</v>
      </c>
      <c r="H85">
        <f t="shared" si="13"/>
        <v>401</v>
      </c>
      <c r="L85">
        <v>3</v>
      </c>
      <c r="M85">
        <f t="shared" si="14"/>
        <v>192</v>
      </c>
      <c r="N85">
        <f>VLOOKUP(LEFT(A85,3)*1,[1]装备属性分配!$I$105:$O$164,RIGHT(A85,1)*1+1,0)</f>
        <v>226</v>
      </c>
      <c r="O85">
        <f t="shared" si="11"/>
        <v>2</v>
      </c>
      <c r="P85">
        <f t="shared" si="15"/>
        <v>460</v>
      </c>
      <c r="Q85">
        <f t="shared" si="16"/>
        <v>1920</v>
      </c>
      <c r="R85">
        <v>1</v>
      </c>
      <c r="S85" s="7" t="s">
        <v>228</v>
      </c>
    </row>
    <row r="86" spans="1:19" x14ac:dyDescent="0.15">
      <c r="A86">
        <v>4036</v>
      </c>
      <c r="B86" t="s">
        <v>45</v>
      </c>
      <c r="C86" t="s">
        <v>165</v>
      </c>
      <c r="D86">
        <f t="shared" si="9"/>
        <v>3</v>
      </c>
      <c r="E86">
        <f t="shared" si="8"/>
        <v>6</v>
      </c>
      <c r="F86">
        <f t="shared" si="10"/>
        <v>40</v>
      </c>
      <c r="G86">
        <f t="shared" si="12"/>
        <v>403</v>
      </c>
      <c r="H86">
        <f t="shared" si="13"/>
        <v>401</v>
      </c>
      <c r="L86">
        <v>3</v>
      </c>
      <c r="M86">
        <f t="shared" si="14"/>
        <v>156</v>
      </c>
      <c r="N86">
        <f>VLOOKUP(LEFT(A86,3)*1,[1]装备属性分配!$I$105:$O$164,RIGHT(A86,1)*1+1,0)</f>
        <v>184</v>
      </c>
      <c r="O86">
        <f t="shared" si="11"/>
        <v>2</v>
      </c>
      <c r="P86">
        <f t="shared" si="15"/>
        <v>460</v>
      </c>
      <c r="Q86">
        <f t="shared" si="16"/>
        <v>1920</v>
      </c>
      <c r="R86">
        <v>1</v>
      </c>
      <c r="S86" s="7" t="s">
        <v>229</v>
      </c>
    </row>
    <row r="87" spans="1:19" x14ac:dyDescent="0.15">
      <c r="A87">
        <v>4041</v>
      </c>
      <c r="B87" t="s">
        <v>41</v>
      </c>
      <c r="C87" t="s">
        <v>107</v>
      </c>
      <c r="D87">
        <f t="shared" si="9"/>
        <v>4</v>
      </c>
      <c r="E87">
        <f t="shared" si="8"/>
        <v>1</v>
      </c>
      <c r="F87">
        <f t="shared" si="10"/>
        <v>40</v>
      </c>
      <c r="G87">
        <f t="shared" si="12"/>
        <v>404</v>
      </c>
      <c r="H87">
        <f t="shared" si="13"/>
        <v>402</v>
      </c>
      <c r="L87">
        <v>1</v>
      </c>
      <c r="M87">
        <f t="shared" si="14"/>
        <v>7502</v>
      </c>
      <c r="N87">
        <f>VLOOKUP(LEFT(A87,3)*1,[1]装备属性分配!$I$105:$O$164,RIGHT(A87,1)*1+1,0)</f>
        <v>8826</v>
      </c>
      <c r="O87">
        <f t="shared" si="11"/>
        <v>3</v>
      </c>
      <c r="P87">
        <f t="shared" si="15"/>
        <v>560</v>
      </c>
      <c r="Q87">
        <f t="shared" si="16"/>
        <v>2560</v>
      </c>
      <c r="R87">
        <v>1</v>
      </c>
      <c r="S87" s="7" t="s">
        <v>224</v>
      </c>
    </row>
    <row r="88" spans="1:19" x14ac:dyDescent="0.15">
      <c r="A88">
        <v>4042</v>
      </c>
      <c r="B88" t="s">
        <v>91</v>
      </c>
      <c r="C88" t="s">
        <v>119</v>
      </c>
      <c r="D88">
        <f t="shared" si="9"/>
        <v>4</v>
      </c>
      <c r="E88">
        <f t="shared" si="8"/>
        <v>2</v>
      </c>
      <c r="F88">
        <f t="shared" si="10"/>
        <v>40</v>
      </c>
      <c r="G88">
        <f t="shared" si="12"/>
        <v>404</v>
      </c>
      <c r="H88">
        <f t="shared" si="13"/>
        <v>402</v>
      </c>
      <c r="L88">
        <v>1</v>
      </c>
      <c r="M88">
        <f t="shared" si="14"/>
        <v>6137</v>
      </c>
      <c r="N88">
        <f>VLOOKUP(LEFT(A88,3)*1,[1]装备属性分配!$I$105:$O$164,RIGHT(A88,1)*1+1,0)</f>
        <v>7221</v>
      </c>
      <c r="O88">
        <f t="shared" si="11"/>
        <v>3</v>
      </c>
      <c r="P88">
        <f t="shared" si="15"/>
        <v>560</v>
      </c>
      <c r="Q88">
        <f t="shared" si="16"/>
        <v>2560</v>
      </c>
      <c r="R88">
        <v>1</v>
      </c>
      <c r="S88" s="7" t="s">
        <v>225</v>
      </c>
    </row>
    <row r="89" spans="1:19" x14ac:dyDescent="0.15">
      <c r="A89">
        <v>4043</v>
      </c>
      <c r="B89" t="s">
        <v>42</v>
      </c>
      <c r="C89" t="s">
        <v>131</v>
      </c>
      <c r="D89">
        <f t="shared" si="9"/>
        <v>4</v>
      </c>
      <c r="E89">
        <f t="shared" si="8"/>
        <v>3</v>
      </c>
      <c r="F89">
        <f t="shared" si="10"/>
        <v>40</v>
      </c>
      <c r="G89">
        <f t="shared" si="12"/>
        <v>404</v>
      </c>
      <c r="H89">
        <f t="shared" si="13"/>
        <v>402</v>
      </c>
      <c r="L89">
        <v>23</v>
      </c>
      <c r="M89">
        <f t="shared" si="14"/>
        <v>247</v>
      </c>
      <c r="N89">
        <f>VLOOKUP(LEFT(A89,3)*1,[1]装备属性分配!$I$105:$O$164,RIGHT(A89,1)*1+1,0)</f>
        <v>291</v>
      </c>
      <c r="O89">
        <f t="shared" si="11"/>
        <v>3</v>
      </c>
      <c r="P89">
        <f t="shared" si="15"/>
        <v>560</v>
      </c>
      <c r="Q89">
        <f t="shared" si="16"/>
        <v>2560</v>
      </c>
      <c r="R89">
        <v>1</v>
      </c>
      <c r="S89" s="7" t="s">
        <v>226</v>
      </c>
    </row>
    <row r="90" spans="1:19" x14ac:dyDescent="0.15">
      <c r="A90">
        <v>4044</v>
      </c>
      <c r="B90" t="s">
        <v>43</v>
      </c>
      <c r="C90" t="s">
        <v>143</v>
      </c>
      <c r="D90">
        <f t="shared" si="9"/>
        <v>4</v>
      </c>
      <c r="E90">
        <f t="shared" si="8"/>
        <v>4</v>
      </c>
      <c r="F90">
        <f t="shared" si="10"/>
        <v>40</v>
      </c>
      <c r="G90">
        <f t="shared" si="12"/>
        <v>404</v>
      </c>
      <c r="H90">
        <f t="shared" si="13"/>
        <v>402</v>
      </c>
      <c r="L90">
        <v>23</v>
      </c>
      <c r="M90">
        <f t="shared" si="14"/>
        <v>202</v>
      </c>
      <c r="N90">
        <f>VLOOKUP(LEFT(A90,3)*1,[1]装备属性分配!$I$105:$O$164,RIGHT(A90,1)*1+1,0)</f>
        <v>238</v>
      </c>
      <c r="O90">
        <f t="shared" si="11"/>
        <v>3</v>
      </c>
      <c r="P90">
        <f t="shared" si="15"/>
        <v>560</v>
      </c>
      <c r="Q90">
        <f t="shared" si="16"/>
        <v>2560</v>
      </c>
      <c r="R90">
        <v>1</v>
      </c>
      <c r="S90" s="7" t="s">
        <v>227</v>
      </c>
    </row>
    <row r="91" spans="1:19" x14ac:dyDescent="0.15">
      <c r="A91">
        <v>4045</v>
      </c>
      <c r="B91" t="s">
        <v>44</v>
      </c>
      <c r="C91" t="s">
        <v>154</v>
      </c>
      <c r="D91">
        <f t="shared" si="9"/>
        <v>4</v>
      </c>
      <c r="E91">
        <f t="shared" si="8"/>
        <v>5</v>
      </c>
      <c r="F91">
        <f t="shared" si="10"/>
        <v>40</v>
      </c>
      <c r="G91">
        <f t="shared" si="12"/>
        <v>404</v>
      </c>
      <c r="H91">
        <f t="shared" si="13"/>
        <v>402</v>
      </c>
      <c r="L91">
        <v>3</v>
      </c>
      <c r="M91">
        <f t="shared" si="14"/>
        <v>250</v>
      </c>
      <c r="N91">
        <f>VLOOKUP(LEFT(A91,3)*1,[1]装备属性分配!$I$105:$O$164,RIGHT(A91,1)*1+1,0)</f>
        <v>295</v>
      </c>
      <c r="O91">
        <f t="shared" si="11"/>
        <v>3</v>
      </c>
      <c r="P91">
        <f t="shared" si="15"/>
        <v>560</v>
      </c>
      <c r="Q91">
        <f t="shared" si="16"/>
        <v>2560</v>
      </c>
      <c r="R91">
        <v>1</v>
      </c>
      <c r="S91" s="7" t="s">
        <v>228</v>
      </c>
    </row>
    <row r="92" spans="1:19" x14ac:dyDescent="0.15">
      <c r="A92">
        <v>4046</v>
      </c>
      <c r="B92" t="s">
        <v>45</v>
      </c>
      <c r="C92" t="s">
        <v>165</v>
      </c>
      <c r="D92">
        <f t="shared" si="9"/>
        <v>4</v>
      </c>
      <c r="E92">
        <f t="shared" si="8"/>
        <v>6</v>
      </c>
      <c r="F92">
        <f t="shared" si="10"/>
        <v>40</v>
      </c>
      <c r="G92">
        <f t="shared" si="12"/>
        <v>404</v>
      </c>
      <c r="H92">
        <f t="shared" si="13"/>
        <v>402</v>
      </c>
      <c r="L92">
        <v>3</v>
      </c>
      <c r="M92">
        <f t="shared" si="14"/>
        <v>204</v>
      </c>
      <c r="N92">
        <f>VLOOKUP(LEFT(A92,3)*1,[1]装备属性分配!$I$105:$O$164,RIGHT(A92,1)*1+1,0)</f>
        <v>240</v>
      </c>
      <c r="O92">
        <f t="shared" si="11"/>
        <v>3</v>
      </c>
      <c r="P92">
        <f t="shared" si="15"/>
        <v>560</v>
      </c>
      <c r="Q92">
        <f t="shared" si="16"/>
        <v>2560</v>
      </c>
      <c r="R92">
        <v>1</v>
      </c>
      <c r="S92" s="7" t="s">
        <v>229</v>
      </c>
    </row>
    <row r="93" spans="1:19" x14ac:dyDescent="0.15">
      <c r="A93">
        <v>4051</v>
      </c>
      <c r="B93" t="s">
        <v>41</v>
      </c>
      <c r="C93" t="s">
        <v>107</v>
      </c>
      <c r="D93">
        <f t="shared" si="9"/>
        <v>5</v>
      </c>
      <c r="E93">
        <f t="shared" si="8"/>
        <v>1</v>
      </c>
      <c r="F93">
        <f t="shared" si="10"/>
        <v>40</v>
      </c>
      <c r="G93">
        <f t="shared" si="12"/>
        <v>405</v>
      </c>
      <c r="H93">
        <f t="shared" si="13"/>
        <v>403</v>
      </c>
      <c r="L93">
        <v>1</v>
      </c>
      <c r="M93">
        <f t="shared" si="14"/>
        <v>9752</v>
      </c>
      <c r="N93">
        <f>VLOOKUP(LEFT(A93,3)*1,[1]装备属性分配!$I$105:$O$164,RIGHT(A93,1)*1+1,0)</f>
        <v>11474</v>
      </c>
      <c r="O93">
        <f t="shared" si="11"/>
        <v>4</v>
      </c>
      <c r="P93">
        <f t="shared" si="15"/>
        <v>660</v>
      </c>
      <c r="Q93">
        <f t="shared" si="16"/>
        <v>3200</v>
      </c>
      <c r="R93">
        <v>1</v>
      </c>
      <c r="S93" s="7" t="s">
        <v>224</v>
      </c>
    </row>
    <row r="94" spans="1:19" x14ac:dyDescent="0.15">
      <c r="A94">
        <v>4052</v>
      </c>
      <c r="B94" t="s">
        <v>91</v>
      </c>
      <c r="C94" t="s">
        <v>119</v>
      </c>
      <c r="D94">
        <f t="shared" si="9"/>
        <v>5</v>
      </c>
      <c r="E94">
        <f t="shared" si="8"/>
        <v>2</v>
      </c>
      <c r="F94">
        <f t="shared" si="10"/>
        <v>40</v>
      </c>
      <c r="G94">
        <f t="shared" si="12"/>
        <v>405</v>
      </c>
      <c r="H94">
        <f t="shared" si="13"/>
        <v>403</v>
      </c>
      <c r="L94">
        <v>1</v>
      </c>
      <c r="M94">
        <f t="shared" si="14"/>
        <v>7979</v>
      </c>
      <c r="N94">
        <f>VLOOKUP(LEFT(A94,3)*1,[1]装备属性分配!$I$105:$O$164,RIGHT(A94,1)*1+1,0)</f>
        <v>9388</v>
      </c>
      <c r="O94">
        <f t="shared" si="11"/>
        <v>4</v>
      </c>
      <c r="P94">
        <f t="shared" si="15"/>
        <v>660</v>
      </c>
      <c r="Q94">
        <f t="shared" si="16"/>
        <v>3200</v>
      </c>
      <c r="R94">
        <v>1</v>
      </c>
      <c r="S94" s="7" t="s">
        <v>225</v>
      </c>
    </row>
    <row r="95" spans="1:19" x14ac:dyDescent="0.15">
      <c r="A95">
        <v>4053</v>
      </c>
      <c r="B95" t="s">
        <v>42</v>
      </c>
      <c r="C95" t="s">
        <v>131</v>
      </c>
      <c r="D95">
        <f t="shared" si="9"/>
        <v>5</v>
      </c>
      <c r="E95">
        <f t="shared" si="8"/>
        <v>3</v>
      </c>
      <c r="F95">
        <f t="shared" si="10"/>
        <v>40</v>
      </c>
      <c r="G95">
        <f t="shared" si="12"/>
        <v>405</v>
      </c>
      <c r="H95">
        <f t="shared" si="13"/>
        <v>403</v>
      </c>
      <c r="L95">
        <v>23</v>
      </c>
      <c r="M95">
        <f t="shared" si="14"/>
        <v>322</v>
      </c>
      <c r="N95">
        <f>VLOOKUP(LEFT(A95,3)*1,[1]装备属性分配!$I$105:$O$164,RIGHT(A95,1)*1+1,0)</f>
        <v>379</v>
      </c>
      <c r="O95">
        <f t="shared" si="11"/>
        <v>4</v>
      </c>
      <c r="P95">
        <f t="shared" si="15"/>
        <v>660</v>
      </c>
      <c r="Q95">
        <f t="shared" si="16"/>
        <v>3200</v>
      </c>
      <c r="R95">
        <v>1</v>
      </c>
      <c r="S95" s="7" t="s">
        <v>226</v>
      </c>
    </row>
    <row r="96" spans="1:19" x14ac:dyDescent="0.15">
      <c r="A96">
        <v>4054</v>
      </c>
      <c r="B96" t="s">
        <v>43</v>
      </c>
      <c r="C96" t="s">
        <v>143</v>
      </c>
      <c r="D96">
        <f t="shared" si="9"/>
        <v>5</v>
      </c>
      <c r="E96">
        <f t="shared" si="8"/>
        <v>4</v>
      </c>
      <c r="F96">
        <f t="shared" si="10"/>
        <v>40</v>
      </c>
      <c r="G96">
        <f t="shared" si="12"/>
        <v>405</v>
      </c>
      <c r="H96">
        <f t="shared" si="13"/>
        <v>403</v>
      </c>
      <c r="L96">
        <v>23</v>
      </c>
      <c r="M96">
        <f t="shared" si="14"/>
        <v>263</v>
      </c>
      <c r="N96">
        <f>VLOOKUP(LEFT(A96,3)*1,[1]装备属性分配!$I$105:$O$164,RIGHT(A96,1)*1+1,0)</f>
        <v>310</v>
      </c>
      <c r="O96">
        <f t="shared" si="11"/>
        <v>4</v>
      </c>
      <c r="P96">
        <f t="shared" si="15"/>
        <v>660</v>
      </c>
      <c r="Q96">
        <f t="shared" si="16"/>
        <v>3200</v>
      </c>
      <c r="R96">
        <v>1</v>
      </c>
      <c r="S96" s="7" t="s">
        <v>227</v>
      </c>
    </row>
    <row r="97" spans="1:19" x14ac:dyDescent="0.15">
      <c r="A97">
        <v>4055</v>
      </c>
      <c r="B97" t="s">
        <v>44</v>
      </c>
      <c r="C97" t="s">
        <v>154</v>
      </c>
      <c r="D97">
        <f t="shared" si="9"/>
        <v>5</v>
      </c>
      <c r="E97">
        <f t="shared" si="8"/>
        <v>5</v>
      </c>
      <c r="F97">
        <f t="shared" si="10"/>
        <v>40</v>
      </c>
      <c r="G97">
        <f t="shared" si="12"/>
        <v>405</v>
      </c>
      <c r="H97">
        <f t="shared" si="13"/>
        <v>403</v>
      </c>
      <c r="L97">
        <v>3</v>
      </c>
      <c r="M97">
        <f t="shared" si="14"/>
        <v>326</v>
      </c>
      <c r="N97">
        <f>VLOOKUP(LEFT(A97,3)*1,[1]装备属性分配!$I$105:$O$164,RIGHT(A97,1)*1+1,0)</f>
        <v>384</v>
      </c>
      <c r="O97">
        <f t="shared" si="11"/>
        <v>4</v>
      </c>
      <c r="P97">
        <f t="shared" si="15"/>
        <v>660</v>
      </c>
      <c r="Q97">
        <f t="shared" si="16"/>
        <v>3200</v>
      </c>
      <c r="R97">
        <v>1</v>
      </c>
      <c r="S97" s="7" t="s">
        <v>228</v>
      </c>
    </row>
    <row r="98" spans="1:19" x14ac:dyDescent="0.15">
      <c r="A98">
        <v>4056</v>
      </c>
      <c r="B98" t="s">
        <v>45</v>
      </c>
      <c r="C98" t="s">
        <v>165</v>
      </c>
      <c r="D98">
        <f t="shared" si="9"/>
        <v>5</v>
      </c>
      <c r="E98">
        <f t="shared" si="8"/>
        <v>6</v>
      </c>
      <c r="F98">
        <f t="shared" si="10"/>
        <v>40</v>
      </c>
      <c r="G98">
        <f t="shared" si="12"/>
        <v>405</v>
      </c>
      <c r="H98">
        <f t="shared" si="13"/>
        <v>403</v>
      </c>
      <c r="L98">
        <v>3</v>
      </c>
      <c r="M98">
        <f t="shared" si="14"/>
        <v>266</v>
      </c>
      <c r="N98">
        <f>VLOOKUP(LEFT(A98,3)*1,[1]装备属性分配!$I$105:$O$164,RIGHT(A98,1)*1+1,0)</f>
        <v>313</v>
      </c>
      <c r="O98">
        <f t="shared" si="11"/>
        <v>4</v>
      </c>
      <c r="P98">
        <f t="shared" si="15"/>
        <v>660</v>
      </c>
      <c r="Q98">
        <f t="shared" si="16"/>
        <v>3200</v>
      </c>
      <c r="R98">
        <v>1</v>
      </c>
      <c r="S98" s="7" t="s">
        <v>229</v>
      </c>
    </row>
    <row r="99" spans="1:19" x14ac:dyDescent="0.15">
      <c r="A99">
        <v>4521</v>
      </c>
      <c r="B99" t="s">
        <v>46</v>
      </c>
      <c r="C99" t="s">
        <v>108</v>
      </c>
      <c r="D99">
        <f t="shared" si="9"/>
        <v>2</v>
      </c>
      <c r="E99">
        <f t="shared" si="8"/>
        <v>1</v>
      </c>
      <c r="F99">
        <f t="shared" si="10"/>
        <v>45</v>
      </c>
      <c r="G99">
        <f t="shared" si="12"/>
        <v>452</v>
      </c>
      <c r="H99" t="str">
        <f t="shared" si="13"/>
        <v/>
      </c>
      <c r="L99">
        <v>1</v>
      </c>
      <c r="M99">
        <f t="shared" si="14"/>
        <v>5547</v>
      </c>
      <c r="N99">
        <f>VLOOKUP(LEFT(A99,3)*1,[1]装备属性分配!$I$105:$O$164,RIGHT(A99,1)*1+1,0)</f>
        <v>6527</v>
      </c>
      <c r="O99">
        <f t="shared" si="11"/>
        <v>1</v>
      </c>
      <c r="P99">
        <f t="shared" si="15"/>
        <v>402</v>
      </c>
      <c r="Q99">
        <f t="shared" si="16"/>
        <v>1822</v>
      </c>
      <c r="R99">
        <v>1</v>
      </c>
      <c r="S99" s="7" t="s">
        <v>230</v>
      </c>
    </row>
    <row r="100" spans="1:19" x14ac:dyDescent="0.15">
      <c r="A100">
        <v>4522</v>
      </c>
      <c r="B100" t="s">
        <v>92</v>
      </c>
      <c r="C100" t="s">
        <v>120</v>
      </c>
      <c r="D100">
        <f t="shared" si="9"/>
        <v>2</v>
      </c>
      <c r="E100">
        <f t="shared" si="8"/>
        <v>2</v>
      </c>
      <c r="F100">
        <f t="shared" si="10"/>
        <v>45</v>
      </c>
      <c r="G100">
        <f t="shared" si="12"/>
        <v>452</v>
      </c>
      <c r="H100" t="str">
        <f t="shared" si="13"/>
        <v/>
      </c>
      <c r="L100">
        <v>1</v>
      </c>
      <c r="M100">
        <f t="shared" si="14"/>
        <v>4539</v>
      </c>
      <c r="N100">
        <f>VLOOKUP(LEFT(A100,3)*1,[1]装备属性分配!$I$105:$O$164,RIGHT(A100,1)*1+1,0)</f>
        <v>5340</v>
      </c>
      <c r="O100">
        <f t="shared" si="11"/>
        <v>1</v>
      </c>
      <c r="P100">
        <f t="shared" si="15"/>
        <v>402</v>
      </c>
      <c r="Q100">
        <f t="shared" si="16"/>
        <v>1822</v>
      </c>
      <c r="R100">
        <v>1</v>
      </c>
      <c r="S100" s="7" t="s">
        <v>231</v>
      </c>
    </row>
    <row r="101" spans="1:19" x14ac:dyDescent="0.15">
      <c r="A101">
        <v>4523</v>
      </c>
      <c r="B101" t="s">
        <v>47</v>
      </c>
      <c r="C101" t="s">
        <v>132</v>
      </c>
      <c r="D101">
        <f t="shared" si="9"/>
        <v>2</v>
      </c>
      <c r="E101">
        <f t="shared" si="8"/>
        <v>3</v>
      </c>
      <c r="F101">
        <f t="shared" si="10"/>
        <v>45</v>
      </c>
      <c r="G101">
        <f t="shared" si="12"/>
        <v>452</v>
      </c>
      <c r="H101" t="str">
        <f t="shared" si="13"/>
        <v/>
      </c>
      <c r="L101">
        <v>23</v>
      </c>
      <c r="M101">
        <f t="shared" si="14"/>
        <v>182</v>
      </c>
      <c r="N101">
        <f>VLOOKUP(LEFT(A101,3)*1,[1]装备属性分配!$I$105:$O$164,RIGHT(A101,1)*1+1,0)</f>
        <v>215</v>
      </c>
      <c r="O101">
        <f t="shared" si="11"/>
        <v>1</v>
      </c>
      <c r="P101">
        <f t="shared" si="15"/>
        <v>402</v>
      </c>
      <c r="Q101">
        <f t="shared" si="16"/>
        <v>1822</v>
      </c>
      <c r="R101">
        <v>1</v>
      </c>
      <c r="S101" s="7" t="s">
        <v>232</v>
      </c>
    </row>
    <row r="102" spans="1:19" x14ac:dyDescent="0.15">
      <c r="A102">
        <v>4524</v>
      </c>
      <c r="B102" t="s">
        <v>48</v>
      </c>
      <c r="C102" t="s">
        <v>144</v>
      </c>
      <c r="D102">
        <f t="shared" si="9"/>
        <v>2</v>
      </c>
      <c r="E102">
        <f t="shared" si="8"/>
        <v>4</v>
      </c>
      <c r="F102">
        <f t="shared" si="10"/>
        <v>45</v>
      </c>
      <c r="G102">
        <f t="shared" si="12"/>
        <v>452</v>
      </c>
      <c r="H102" t="str">
        <f t="shared" si="13"/>
        <v/>
      </c>
      <c r="L102">
        <v>23</v>
      </c>
      <c r="M102">
        <f t="shared" si="14"/>
        <v>149</v>
      </c>
      <c r="N102">
        <f>VLOOKUP(LEFT(A102,3)*1,[1]装备属性分配!$I$105:$O$164,RIGHT(A102,1)*1+1,0)</f>
        <v>176</v>
      </c>
      <c r="O102">
        <f t="shared" si="11"/>
        <v>1</v>
      </c>
      <c r="P102">
        <f t="shared" si="15"/>
        <v>402</v>
      </c>
      <c r="Q102">
        <f t="shared" si="16"/>
        <v>1822</v>
      </c>
      <c r="R102">
        <v>1</v>
      </c>
      <c r="S102" s="7" t="s">
        <v>233</v>
      </c>
    </row>
    <row r="103" spans="1:19" x14ac:dyDescent="0.15">
      <c r="A103">
        <v>4525</v>
      </c>
      <c r="B103" t="s">
        <v>49</v>
      </c>
      <c r="C103" t="s">
        <v>155</v>
      </c>
      <c r="D103">
        <f t="shared" si="9"/>
        <v>2</v>
      </c>
      <c r="E103">
        <f t="shared" si="8"/>
        <v>5</v>
      </c>
      <c r="F103">
        <f t="shared" si="10"/>
        <v>45</v>
      </c>
      <c r="G103">
        <f t="shared" si="12"/>
        <v>452</v>
      </c>
      <c r="H103" t="str">
        <f t="shared" si="13"/>
        <v/>
      </c>
      <c r="L103">
        <v>3</v>
      </c>
      <c r="M103">
        <f t="shared" si="14"/>
        <v>184</v>
      </c>
      <c r="N103">
        <f>VLOOKUP(LEFT(A103,3)*1,[1]装备属性分配!$I$105:$O$164,RIGHT(A103,1)*1+1,0)</f>
        <v>217</v>
      </c>
      <c r="O103">
        <f t="shared" si="11"/>
        <v>1</v>
      </c>
      <c r="P103">
        <f t="shared" si="15"/>
        <v>402</v>
      </c>
      <c r="Q103">
        <f t="shared" si="16"/>
        <v>1822</v>
      </c>
      <c r="R103">
        <v>1</v>
      </c>
      <c r="S103" s="7" t="s">
        <v>234</v>
      </c>
    </row>
    <row r="104" spans="1:19" x14ac:dyDescent="0.15">
      <c r="A104">
        <v>4526</v>
      </c>
      <c r="B104" t="s">
        <v>278</v>
      </c>
      <c r="C104" t="s">
        <v>166</v>
      </c>
      <c r="D104">
        <f t="shared" si="9"/>
        <v>2</v>
      </c>
      <c r="E104">
        <f t="shared" si="8"/>
        <v>6</v>
      </c>
      <c r="F104">
        <f t="shared" si="10"/>
        <v>45</v>
      </c>
      <c r="G104">
        <f t="shared" si="12"/>
        <v>452</v>
      </c>
      <c r="H104" t="str">
        <f t="shared" si="13"/>
        <v/>
      </c>
      <c r="L104">
        <v>3</v>
      </c>
      <c r="M104">
        <f t="shared" si="14"/>
        <v>150</v>
      </c>
      <c r="N104">
        <f>VLOOKUP(LEFT(A104,3)*1,[1]装备属性分配!$I$105:$O$164,RIGHT(A104,1)*1+1,0)</f>
        <v>177</v>
      </c>
      <c r="O104">
        <f t="shared" si="11"/>
        <v>1</v>
      </c>
      <c r="P104">
        <f t="shared" si="15"/>
        <v>402</v>
      </c>
      <c r="Q104">
        <f t="shared" si="16"/>
        <v>1822</v>
      </c>
      <c r="R104">
        <v>1</v>
      </c>
      <c r="S104" s="7" t="s">
        <v>235</v>
      </c>
    </row>
    <row r="105" spans="1:19" x14ac:dyDescent="0.15">
      <c r="A105">
        <v>4531</v>
      </c>
      <c r="B105" t="s">
        <v>46</v>
      </c>
      <c r="C105" t="s">
        <v>108</v>
      </c>
      <c r="D105">
        <f t="shared" si="9"/>
        <v>3</v>
      </c>
      <c r="E105">
        <f t="shared" si="8"/>
        <v>1</v>
      </c>
      <c r="F105">
        <f t="shared" si="10"/>
        <v>45</v>
      </c>
      <c r="G105">
        <f t="shared" si="12"/>
        <v>453</v>
      </c>
      <c r="H105">
        <f t="shared" si="13"/>
        <v>451</v>
      </c>
      <c r="L105">
        <v>1</v>
      </c>
      <c r="M105">
        <f t="shared" si="14"/>
        <v>7213</v>
      </c>
      <c r="N105">
        <f>VLOOKUP(LEFT(A105,3)*1,[1]装备属性分配!$I$105:$O$164,RIGHT(A105,1)*1+1,0)</f>
        <v>8486</v>
      </c>
      <c r="O105">
        <f t="shared" si="11"/>
        <v>2</v>
      </c>
      <c r="P105">
        <f t="shared" si="15"/>
        <v>502</v>
      </c>
      <c r="Q105">
        <f t="shared" si="16"/>
        <v>2733</v>
      </c>
      <c r="R105">
        <v>1</v>
      </c>
      <c r="S105" s="7" t="s">
        <v>230</v>
      </c>
    </row>
    <row r="106" spans="1:19" x14ac:dyDescent="0.15">
      <c r="A106">
        <v>4532</v>
      </c>
      <c r="B106" t="s">
        <v>92</v>
      </c>
      <c r="C106" t="s">
        <v>120</v>
      </c>
      <c r="D106">
        <f t="shared" si="9"/>
        <v>3</v>
      </c>
      <c r="E106">
        <f t="shared" si="8"/>
        <v>2</v>
      </c>
      <c r="F106">
        <f t="shared" si="10"/>
        <v>45</v>
      </c>
      <c r="G106">
        <f t="shared" si="12"/>
        <v>453</v>
      </c>
      <c r="H106">
        <f t="shared" si="13"/>
        <v>451</v>
      </c>
      <c r="L106">
        <v>1</v>
      </c>
      <c r="M106">
        <f t="shared" si="14"/>
        <v>5901</v>
      </c>
      <c r="N106">
        <f>VLOOKUP(LEFT(A106,3)*1,[1]装备属性分配!$I$105:$O$164,RIGHT(A106,1)*1+1,0)</f>
        <v>6943</v>
      </c>
      <c r="O106">
        <f t="shared" si="11"/>
        <v>2</v>
      </c>
      <c r="P106">
        <f t="shared" si="15"/>
        <v>502</v>
      </c>
      <c r="Q106">
        <f t="shared" si="16"/>
        <v>2733</v>
      </c>
      <c r="R106">
        <v>1</v>
      </c>
      <c r="S106" s="7" t="s">
        <v>231</v>
      </c>
    </row>
    <row r="107" spans="1:19" x14ac:dyDescent="0.15">
      <c r="A107">
        <v>4533</v>
      </c>
      <c r="B107" t="s">
        <v>47</v>
      </c>
      <c r="C107" t="s">
        <v>132</v>
      </c>
      <c r="D107">
        <f t="shared" si="9"/>
        <v>3</v>
      </c>
      <c r="E107">
        <f t="shared" si="8"/>
        <v>3</v>
      </c>
      <c r="F107">
        <f t="shared" si="10"/>
        <v>45</v>
      </c>
      <c r="G107">
        <f t="shared" si="12"/>
        <v>453</v>
      </c>
      <c r="H107">
        <f t="shared" si="13"/>
        <v>451</v>
      </c>
      <c r="L107">
        <v>23</v>
      </c>
      <c r="M107">
        <f t="shared" si="14"/>
        <v>238</v>
      </c>
      <c r="N107">
        <f>VLOOKUP(LEFT(A107,3)*1,[1]装备属性分配!$I$105:$O$164,RIGHT(A107,1)*1+1,0)</f>
        <v>280</v>
      </c>
      <c r="O107">
        <f t="shared" si="11"/>
        <v>2</v>
      </c>
      <c r="P107">
        <f t="shared" si="15"/>
        <v>502</v>
      </c>
      <c r="Q107">
        <f t="shared" si="16"/>
        <v>2733</v>
      </c>
      <c r="R107">
        <v>1</v>
      </c>
      <c r="S107" s="7" t="s">
        <v>232</v>
      </c>
    </row>
    <row r="108" spans="1:19" x14ac:dyDescent="0.15">
      <c r="A108">
        <v>4534</v>
      </c>
      <c r="B108" t="s">
        <v>48</v>
      </c>
      <c r="C108" t="s">
        <v>144</v>
      </c>
      <c r="D108">
        <f t="shared" si="9"/>
        <v>3</v>
      </c>
      <c r="E108">
        <f t="shared" si="8"/>
        <v>4</v>
      </c>
      <c r="F108">
        <f t="shared" si="10"/>
        <v>45</v>
      </c>
      <c r="G108">
        <f t="shared" si="12"/>
        <v>453</v>
      </c>
      <c r="H108">
        <f t="shared" si="13"/>
        <v>451</v>
      </c>
      <c r="L108">
        <v>23</v>
      </c>
      <c r="M108">
        <f t="shared" si="14"/>
        <v>194</v>
      </c>
      <c r="N108">
        <f>VLOOKUP(LEFT(A108,3)*1,[1]装备属性分配!$I$105:$O$164,RIGHT(A108,1)*1+1,0)</f>
        <v>229</v>
      </c>
      <c r="O108">
        <f t="shared" si="11"/>
        <v>2</v>
      </c>
      <c r="P108">
        <f t="shared" si="15"/>
        <v>502</v>
      </c>
      <c r="Q108">
        <f t="shared" si="16"/>
        <v>2733</v>
      </c>
      <c r="R108">
        <v>1</v>
      </c>
      <c r="S108" s="7" t="s">
        <v>233</v>
      </c>
    </row>
    <row r="109" spans="1:19" x14ac:dyDescent="0.15">
      <c r="A109">
        <v>4535</v>
      </c>
      <c r="B109" t="s">
        <v>49</v>
      </c>
      <c r="C109" t="s">
        <v>155</v>
      </c>
      <c r="D109">
        <f t="shared" si="9"/>
        <v>3</v>
      </c>
      <c r="E109">
        <f t="shared" si="8"/>
        <v>5</v>
      </c>
      <c r="F109">
        <f t="shared" si="10"/>
        <v>45</v>
      </c>
      <c r="G109">
        <f t="shared" si="12"/>
        <v>453</v>
      </c>
      <c r="H109">
        <f t="shared" si="13"/>
        <v>451</v>
      </c>
      <c r="L109">
        <v>3</v>
      </c>
      <c r="M109">
        <f t="shared" si="14"/>
        <v>240</v>
      </c>
      <c r="N109">
        <f>VLOOKUP(LEFT(A109,3)*1,[1]装备属性分配!$I$105:$O$164,RIGHT(A109,1)*1+1,0)</f>
        <v>283</v>
      </c>
      <c r="O109">
        <f t="shared" si="11"/>
        <v>2</v>
      </c>
      <c r="P109">
        <f t="shared" si="15"/>
        <v>502</v>
      </c>
      <c r="Q109">
        <f t="shared" si="16"/>
        <v>2733</v>
      </c>
      <c r="R109">
        <v>1</v>
      </c>
      <c r="S109" s="7" t="s">
        <v>234</v>
      </c>
    </row>
    <row r="110" spans="1:19" x14ac:dyDescent="0.15">
      <c r="A110">
        <v>4536</v>
      </c>
      <c r="B110" t="s">
        <v>278</v>
      </c>
      <c r="C110" t="s">
        <v>166</v>
      </c>
      <c r="D110">
        <f t="shared" si="9"/>
        <v>3</v>
      </c>
      <c r="E110">
        <f t="shared" si="8"/>
        <v>6</v>
      </c>
      <c r="F110">
        <f t="shared" si="10"/>
        <v>45</v>
      </c>
      <c r="G110">
        <f t="shared" si="12"/>
        <v>453</v>
      </c>
      <c r="H110">
        <f t="shared" si="13"/>
        <v>451</v>
      </c>
      <c r="L110">
        <v>3</v>
      </c>
      <c r="M110">
        <f t="shared" si="14"/>
        <v>196</v>
      </c>
      <c r="N110">
        <f>VLOOKUP(LEFT(A110,3)*1,[1]装备属性分配!$I$105:$O$164,RIGHT(A110,1)*1+1,0)</f>
        <v>231</v>
      </c>
      <c r="O110">
        <f t="shared" si="11"/>
        <v>2</v>
      </c>
      <c r="P110">
        <f t="shared" si="15"/>
        <v>502</v>
      </c>
      <c r="Q110">
        <f t="shared" si="16"/>
        <v>2733</v>
      </c>
      <c r="R110">
        <v>1</v>
      </c>
      <c r="S110" s="7" t="s">
        <v>235</v>
      </c>
    </row>
    <row r="111" spans="1:19" x14ac:dyDescent="0.15">
      <c r="A111">
        <v>4541</v>
      </c>
      <c r="B111" t="s">
        <v>46</v>
      </c>
      <c r="C111" t="s">
        <v>108</v>
      </c>
      <c r="D111">
        <f t="shared" si="9"/>
        <v>4</v>
      </c>
      <c r="E111">
        <f t="shared" si="8"/>
        <v>1</v>
      </c>
      <c r="F111">
        <f t="shared" si="10"/>
        <v>45</v>
      </c>
      <c r="G111">
        <f t="shared" si="12"/>
        <v>454</v>
      </c>
      <c r="H111">
        <f t="shared" si="13"/>
        <v>452</v>
      </c>
      <c r="L111">
        <v>1</v>
      </c>
      <c r="M111">
        <f t="shared" si="14"/>
        <v>9378</v>
      </c>
      <c r="N111">
        <f>VLOOKUP(LEFT(A111,3)*1,[1]装备属性分配!$I$105:$O$164,RIGHT(A111,1)*1+1,0)</f>
        <v>11033</v>
      </c>
      <c r="O111">
        <f t="shared" si="11"/>
        <v>3</v>
      </c>
      <c r="P111">
        <f t="shared" si="15"/>
        <v>602</v>
      </c>
      <c r="Q111">
        <f t="shared" si="16"/>
        <v>3645</v>
      </c>
      <c r="R111">
        <v>1</v>
      </c>
      <c r="S111" s="7" t="s">
        <v>230</v>
      </c>
    </row>
    <row r="112" spans="1:19" x14ac:dyDescent="0.15">
      <c r="A112">
        <v>4542</v>
      </c>
      <c r="B112" t="s">
        <v>92</v>
      </c>
      <c r="C112" t="s">
        <v>120</v>
      </c>
      <c r="D112">
        <f t="shared" si="9"/>
        <v>4</v>
      </c>
      <c r="E112">
        <f t="shared" si="8"/>
        <v>2</v>
      </c>
      <c r="F112">
        <f t="shared" si="10"/>
        <v>45</v>
      </c>
      <c r="G112">
        <f t="shared" si="12"/>
        <v>454</v>
      </c>
      <c r="H112">
        <f t="shared" si="13"/>
        <v>452</v>
      </c>
      <c r="L112">
        <v>1</v>
      </c>
      <c r="M112">
        <f t="shared" si="14"/>
        <v>7672</v>
      </c>
      <c r="N112">
        <f>VLOOKUP(LEFT(A112,3)*1,[1]装备属性分配!$I$105:$O$164,RIGHT(A112,1)*1+1,0)</f>
        <v>9026</v>
      </c>
      <c r="O112">
        <f t="shared" si="11"/>
        <v>3</v>
      </c>
      <c r="P112">
        <f t="shared" si="15"/>
        <v>602</v>
      </c>
      <c r="Q112">
        <f t="shared" si="16"/>
        <v>3645</v>
      </c>
      <c r="R112">
        <v>1</v>
      </c>
      <c r="S112" s="7" t="s">
        <v>231</v>
      </c>
    </row>
    <row r="113" spans="1:19" x14ac:dyDescent="0.15">
      <c r="A113">
        <v>4543</v>
      </c>
      <c r="B113" t="s">
        <v>47</v>
      </c>
      <c r="C113" t="s">
        <v>132</v>
      </c>
      <c r="D113">
        <f t="shared" si="9"/>
        <v>4</v>
      </c>
      <c r="E113">
        <f t="shared" si="8"/>
        <v>3</v>
      </c>
      <c r="F113">
        <f t="shared" si="10"/>
        <v>45</v>
      </c>
      <c r="G113">
        <f t="shared" si="12"/>
        <v>454</v>
      </c>
      <c r="H113">
        <f t="shared" si="13"/>
        <v>452</v>
      </c>
      <c r="L113">
        <v>23</v>
      </c>
      <c r="M113">
        <f t="shared" si="14"/>
        <v>309</v>
      </c>
      <c r="N113">
        <f>VLOOKUP(LEFT(A113,3)*1,[1]装备属性分配!$I$105:$O$164,RIGHT(A113,1)*1+1,0)</f>
        <v>364</v>
      </c>
      <c r="O113">
        <f t="shared" si="11"/>
        <v>3</v>
      </c>
      <c r="P113">
        <f t="shared" si="15"/>
        <v>602</v>
      </c>
      <c r="Q113">
        <f t="shared" si="16"/>
        <v>3645</v>
      </c>
      <c r="R113">
        <v>1</v>
      </c>
      <c r="S113" s="7" t="s">
        <v>232</v>
      </c>
    </row>
    <row r="114" spans="1:19" x14ac:dyDescent="0.15">
      <c r="A114">
        <v>4544</v>
      </c>
      <c r="B114" t="s">
        <v>48</v>
      </c>
      <c r="C114" t="s">
        <v>144</v>
      </c>
      <c r="D114">
        <f t="shared" si="9"/>
        <v>4</v>
      </c>
      <c r="E114">
        <f t="shared" si="8"/>
        <v>4</v>
      </c>
      <c r="F114">
        <f t="shared" si="10"/>
        <v>45</v>
      </c>
      <c r="G114">
        <f t="shared" si="12"/>
        <v>454</v>
      </c>
      <c r="H114">
        <f t="shared" si="13"/>
        <v>452</v>
      </c>
      <c r="L114">
        <v>23</v>
      </c>
      <c r="M114">
        <f t="shared" si="14"/>
        <v>253</v>
      </c>
      <c r="N114">
        <f>VLOOKUP(LEFT(A114,3)*1,[1]装备属性分配!$I$105:$O$164,RIGHT(A114,1)*1+1,0)</f>
        <v>298</v>
      </c>
      <c r="O114">
        <f t="shared" si="11"/>
        <v>3</v>
      </c>
      <c r="P114">
        <f t="shared" si="15"/>
        <v>602</v>
      </c>
      <c r="Q114">
        <f t="shared" si="16"/>
        <v>3645</v>
      </c>
      <c r="R114">
        <v>1</v>
      </c>
      <c r="S114" s="7" t="s">
        <v>233</v>
      </c>
    </row>
    <row r="115" spans="1:19" x14ac:dyDescent="0.15">
      <c r="A115">
        <v>4545</v>
      </c>
      <c r="B115" t="s">
        <v>49</v>
      </c>
      <c r="C115" t="s">
        <v>155</v>
      </c>
      <c r="D115">
        <f t="shared" si="9"/>
        <v>4</v>
      </c>
      <c r="E115">
        <f t="shared" ref="E115:E178" si="17">E109</f>
        <v>5</v>
      </c>
      <c r="F115">
        <f t="shared" si="10"/>
        <v>45</v>
      </c>
      <c r="G115">
        <f t="shared" si="12"/>
        <v>454</v>
      </c>
      <c r="H115">
        <f t="shared" si="13"/>
        <v>452</v>
      </c>
      <c r="L115">
        <v>3</v>
      </c>
      <c r="M115">
        <f t="shared" si="14"/>
        <v>313</v>
      </c>
      <c r="N115">
        <f>VLOOKUP(LEFT(A115,3)*1,[1]装备属性分配!$I$105:$O$164,RIGHT(A115,1)*1+1,0)</f>
        <v>369</v>
      </c>
      <c r="O115">
        <f t="shared" si="11"/>
        <v>3</v>
      </c>
      <c r="P115">
        <f t="shared" si="15"/>
        <v>602</v>
      </c>
      <c r="Q115">
        <f t="shared" si="16"/>
        <v>3645</v>
      </c>
      <c r="R115">
        <v>1</v>
      </c>
      <c r="S115" s="7" t="s">
        <v>234</v>
      </c>
    </row>
    <row r="116" spans="1:19" x14ac:dyDescent="0.15">
      <c r="A116">
        <v>4546</v>
      </c>
      <c r="B116" t="s">
        <v>278</v>
      </c>
      <c r="C116" t="s">
        <v>166</v>
      </c>
      <c r="D116">
        <f t="shared" si="9"/>
        <v>4</v>
      </c>
      <c r="E116">
        <f t="shared" si="17"/>
        <v>6</v>
      </c>
      <c r="F116">
        <f t="shared" si="10"/>
        <v>45</v>
      </c>
      <c r="G116">
        <f t="shared" si="12"/>
        <v>454</v>
      </c>
      <c r="H116">
        <f t="shared" si="13"/>
        <v>452</v>
      </c>
      <c r="L116">
        <v>3</v>
      </c>
      <c r="M116">
        <f t="shared" si="14"/>
        <v>255</v>
      </c>
      <c r="N116">
        <f>VLOOKUP(LEFT(A116,3)*1,[1]装备属性分配!$I$105:$O$164,RIGHT(A116,1)*1+1,0)</f>
        <v>301</v>
      </c>
      <c r="O116">
        <f t="shared" si="11"/>
        <v>3</v>
      </c>
      <c r="P116">
        <f t="shared" si="15"/>
        <v>602</v>
      </c>
      <c r="Q116">
        <f t="shared" si="16"/>
        <v>3645</v>
      </c>
      <c r="R116">
        <v>1</v>
      </c>
      <c r="S116" s="7" t="s">
        <v>235</v>
      </c>
    </row>
    <row r="117" spans="1:19" x14ac:dyDescent="0.15">
      <c r="A117">
        <v>4551</v>
      </c>
      <c r="B117" t="s">
        <v>46</v>
      </c>
      <c r="C117" t="s">
        <v>108</v>
      </c>
      <c r="D117">
        <f t="shared" si="9"/>
        <v>5</v>
      </c>
      <c r="E117">
        <f t="shared" si="17"/>
        <v>1</v>
      </c>
      <c r="F117">
        <f t="shared" si="10"/>
        <v>45</v>
      </c>
      <c r="G117">
        <f t="shared" si="12"/>
        <v>455</v>
      </c>
      <c r="H117">
        <f t="shared" si="13"/>
        <v>453</v>
      </c>
      <c r="L117">
        <v>1</v>
      </c>
      <c r="M117">
        <f t="shared" si="14"/>
        <v>12191</v>
      </c>
      <c r="N117">
        <f>VLOOKUP(LEFT(A117,3)*1,[1]装备属性分配!$I$105:$O$164,RIGHT(A117,1)*1+1,0)</f>
        <v>14343</v>
      </c>
      <c r="O117">
        <f t="shared" si="11"/>
        <v>4</v>
      </c>
      <c r="P117">
        <f t="shared" si="15"/>
        <v>702</v>
      </c>
      <c r="Q117">
        <f t="shared" si="16"/>
        <v>4556</v>
      </c>
      <c r="R117">
        <v>1</v>
      </c>
      <c r="S117" s="7" t="s">
        <v>230</v>
      </c>
    </row>
    <row r="118" spans="1:19" x14ac:dyDescent="0.15">
      <c r="A118">
        <v>4552</v>
      </c>
      <c r="B118" t="s">
        <v>92</v>
      </c>
      <c r="C118" t="s">
        <v>120</v>
      </c>
      <c r="D118">
        <f t="shared" si="9"/>
        <v>5</v>
      </c>
      <c r="E118">
        <f t="shared" si="17"/>
        <v>2</v>
      </c>
      <c r="F118">
        <f t="shared" si="10"/>
        <v>45</v>
      </c>
      <c r="G118">
        <f t="shared" si="12"/>
        <v>455</v>
      </c>
      <c r="H118">
        <f t="shared" si="13"/>
        <v>453</v>
      </c>
      <c r="L118">
        <v>1</v>
      </c>
      <c r="M118">
        <f t="shared" si="14"/>
        <v>9974</v>
      </c>
      <c r="N118">
        <f>VLOOKUP(LEFT(A118,3)*1,[1]装备属性分配!$I$105:$O$164,RIGHT(A118,1)*1+1,0)</f>
        <v>11735</v>
      </c>
      <c r="O118">
        <f t="shared" si="11"/>
        <v>4</v>
      </c>
      <c r="P118">
        <f t="shared" si="15"/>
        <v>702</v>
      </c>
      <c r="Q118">
        <f t="shared" si="16"/>
        <v>4556</v>
      </c>
      <c r="R118">
        <v>1</v>
      </c>
      <c r="S118" s="7" t="s">
        <v>231</v>
      </c>
    </row>
    <row r="119" spans="1:19" x14ac:dyDescent="0.15">
      <c r="A119">
        <v>4553</v>
      </c>
      <c r="B119" t="s">
        <v>47</v>
      </c>
      <c r="C119" t="s">
        <v>132</v>
      </c>
      <c r="D119">
        <f t="shared" si="9"/>
        <v>5</v>
      </c>
      <c r="E119">
        <f t="shared" si="17"/>
        <v>3</v>
      </c>
      <c r="F119">
        <f t="shared" si="10"/>
        <v>45</v>
      </c>
      <c r="G119">
        <f t="shared" si="12"/>
        <v>455</v>
      </c>
      <c r="H119">
        <f t="shared" si="13"/>
        <v>453</v>
      </c>
      <c r="L119">
        <v>23</v>
      </c>
      <c r="M119">
        <f t="shared" si="14"/>
        <v>402</v>
      </c>
      <c r="N119">
        <f>VLOOKUP(LEFT(A119,3)*1,[1]装备属性分配!$I$105:$O$164,RIGHT(A119,1)*1+1,0)</f>
        <v>474</v>
      </c>
      <c r="O119">
        <f t="shared" si="11"/>
        <v>4</v>
      </c>
      <c r="P119">
        <f t="shared" si="15"/>
        <v>702</v>
      </c>
      <c r="Q119">
        <f t="shared" si="16"/>
        <v>4556</v>
      </c>
      <c r="R119">
        <v>1</v>
      </c>
      <c r="S119" s="7" t="s">
        <v>232</v>
      </c>
    </row>
    <row r="120" spans="1:19" x14ac:dyDescent="0.15">
      <c r="A120">
        <v>4554</v>
      </c>
      <c r="B120" t="s">
        <v>48</v>
      </c>
      <c r="C120" t="s">
        <v>144</v>
      </c>
      <c r="D120">
        <f t="shared" si="9"/>
        <v>5</v>
      </c>
      <c r="E120">
        <f t="shared" si="17"/>
        <v>4</v>
      </c>
      <c r="F120">
        <f t="shared" si="10"/>
        <v>45</v>
      </c>
      <c r="G120">
        <f t="shared" si="12"/>
        <v>455</v>
      </c>
      <c r="H120">
        <f t="shared" si="13"/>
        <v>453</v>
      </c>
      <c r="L120">
        <v>23</v>
      </c>
      <c r="M120">
        <f t="shared" si="14"/>
        <v>329</v>
      </c>
      <c r="N120">
        <f>VLOOKUP(LEFT(A120,3)*1,[1]装备属性分配!$I$105:$O$164,RIGHT(A120,1)*1+1,0)</f>
        <v>388</v>
      </c>
      <c r="O120">
        <f t="shared" si="11"/>
        <v>4</v>
      </c>
      <c r="P120">
        <f t="shared" si="15"/>
        <v>702</v>
      </c>
      <c r="Q120">
        <f t="shared" si="16"/>
        <v>4556</v>
      </c>
      <c r="R120">
        <v>1</v>
      </c>
      <c r="S120" s="7" t="s">
        <v>233</v>
      </c>
    </row>
    <row r="121" spans="1:19" x14ac:dyDescent="0.15">
      <c r="A121">
        <v>4555</v>
      </c>
      <c r="B121" t="s">
        <v>49</v>
      </c>
      <c r="C121" t="s">
        <v>155</v>
      </c>
      <c r="D121">
        <f t="shared" si="9"/>
        <v>5</v>
      </c>
      <c r="E121">
        <f t="shared" si="17"/>
        <v>5</v>
      </c>
      <c r="F121">
        <f t="shared" si="10"/>
        <v>45</v>
      </c>
      <c r="G121">
        <f t="shared" si="12"/>
        <v>455</v>
      </c>
      <c r="H121">
        <f t="shared" si="13"/>
        <v>453</v>
      </c>
      <c r="L121">
        <v>3</v>
      </c>
      <c r="M121">
        <f t="shared" si="14"/>
        <v>408</v>
      </c>
      <c r="N121">
        <f>VLOOKUP(LEFT(A121,3)*1,[1]装备属性分配!$I$105:$O$164,RIGHT(A121,1)*1+1,0)</f>
        <v>480</v>
      </c>
      <c r="O121">
        <f t="shared" si="11"/>
        <v>4</v>
      </c>
      <c r="P121">
        <f t="shared" si="15"/>
        <v>702</v>
      </c>
      <c r="Q121">
        <f t="shared" si="16"/>
        <v>4556</v>
      </c>
      <c r="R121">
        <v>1</v>
      </c>
      <c r="S121" s="7" t="s">
        <v>234</v>
      </c>
    </row>
    <row r="122" spans="1:19" x14ac:dyDescent="0.15">
      <c r="A122">
        <v>4556</v>
      </c>
      <c r="B122" t="s">
        <v>278</v>
      </c>
      <c r="C122" t="s">
        <v>166</v>
      </c>
      <c r="D122">
        <f t="shared" si="9"/>
        <v>5</v>
      </c>
      <c r="E122">
        <f t="shared" si="17"/>
        <v>6</v>
      </c>
      <c r="F122">
        <f t="shared" si="10"/>
        <v>45</v>
      </c>
      <c r="G122">
        <f t="shared" si="12"/>
        <v>455</v>
      </c>
      <c r="H122">
        <f t="shared" si="13"/>
        <v>453</v>
      </c>
      <c r="L122">
        <v>3</v>
      </c>
      <c r="M122">
        <f t="shared" si="14"/>
        <v>333</v>
      </c>
      <c r="N122">
        <f>VLOOKUP(LEFT(A122,3)*1,[1]装备属性分配!$I$105:$O$164,RIGHT(A122,1)*1+1,0)</f>
        <v>392</v>
      </c>
      <c r="O122">
        <f t="shared" si="11"/>
        <v>4</v>
      </c>
      <c r="P122">
        <f t="shared" si="15"/>
        <v>702</v>
      </c>
      <c r="Q122">
        <f t="shared" si="16"/>
        <v>4556</v>
      </c>
      <c r="R122">
        <v>1</v>
      </c>
      <c r="S122" s="7" t="s">
        <v>235</v>
      </c>
    </row>
    <row r="123" spans="1:19" x14ac:dyDescent="0.15">
      <c r="A123">
        <v>5021</v>
      </c>
      <c r="B123" t="s">
        <v>51</v>
      </c>
      <c r="C123" t="s">
        <v>109</v>
      </c>
      <c r="D123">
        <f t="shared" si="9"/>
        <v>2</v>
      </c>
      <c r="E123">
        <f t="shared" si="17"/>
        <v>1</v>
      </c>
      <c r="F123">
        <f t="shared" si="10"/>
        <v>50</v>
      </c>
      <c r="G123">
        <f t="shared" si="12"/>
        <v>502</v>
      </c>
      <c r="H123" t="str">
        <f t="shared" si="13"/>
        <v/>
      </c>
      <c r="L123">
        <v>1</v>
      </c>
      <c r="M123">
        <f t="shared" si="14"/>
        <v>6936</v>
      </c>
      <c r="N123">
        <f>VLOOKUP(LEFT(A123,3)*1,[1]装备属性分配!$I$105:$O$164,RIGHT(A123,1)*1+1,0)</f>
        <v>8160</v>
      </c>
      <c r="O123">
        <f t="shared" si="11"/>
        <v>1</v>
      </c>
      <c r="P123">
        <f t="shared" si="15"/>
        <v>450</v>
      </c>
      <c r="Q123">
        <f t="shared" si="16"/>
        <v>2500</v>
      </c>
      <c r="R123">
        <v>1</v>
      </c>
      <c r="S123" s="7" t="s">
        <v>236</v>
      </c>
    </row>
    <row r="124" spans="1:19" x14ac:dyDescent="0.15">
      <c r="A124">
        <v>5022</v>
      </c>
      <c r="B124" t="s">
        <v>93</v>
      </c>
      <c r="C124" t="s">
        <v>121</v>
      </c>
      <c r="D124">
        <f t="shared" si="9"/>
        <v>2</v>
      </c>
      <c r="E124">
        <f t="shared" si="17"/>
        <v>2</v>
      </c>
      <c r="F124">
        <f t="shared" si="10"/>
        <v>50</v>
      </c>
      <c r="G124">
        <f t="shared" si="12"/>
        <v>502</v>
      </c>
      <c r="H124" t="str">
        <f t="shared" si="13"/>
        <v/>
      </c>
      <c r="L124">
        <v>1</v>
      </c>
      <c r="M124">
        <f t="shared" si="14"/>
        <v>5674</v>
      </c>
      <c r="N124">
        <f>VLOOKUP(LEFT(A124,3)*1,[1]装备属性分配!$I$105:$O$164,RIGHT(A124,1)*1+1,0)</f>
        <v>6676</v>
      </c>
      <c r="O124">
        <f t="shared" si="11"/>
        <v>1</v>
      </c>
      <c r="P124">
        <f t="shared" si="15"/>
        <v>450</v>
      </c>
      <c r="Q124">
        <f t="shared" si="16"/>
        <v>2500</v>
      </c>
      <c r="R124">
        <v>1</v>
      </c>
      <c r="S124" s="7" t="s">
        <v>237</v>
      </c>
    </row>
    <row r="125" spans="1:19" x14ac:dyDescent="0.15">
      <c r="A125">
        <v>5023</v>
      </c>
      <c r="B125" t="s">
        <v>52</v>
      </c>
      <c r="C125" t="s">
        <v>133</v>
      </c>
      <c r="D125">
        <f t="shared" si="9"/>
        <v>2</v>
      </c>
      <c r="E125">
        <f t="shared" si="17"/>
        <v>3</v>
      </c>
      <c r="F125">
        <f t="shared" si="10"/>
        <v>50</v>
      </c>
      <c r="G125">
        <f t="shared" si="12"/>
        <v>502</v>
      </c>
      <c r="H125" t="str">
        <f t="shared" si="13"/>
        <v/>
      </c>
      <c r="L125">
        <v>23</v>
      </c>
      <c r="M125">
        <f t="shared" si="14"/>
        <v>228</v>
      </c>
      <c r="N125">
        <f>VLOOKUP(LEFT(A125,3)*1,[1]装备属性分配!$I$105:$O$164,RIGHT(A125,1)*1+1,0)</f>
        <v>269</v>
      </c>
      <c r="O125">
        <f t="shared" si="11"/>
        <v>1</v>
      </c>
      <c r="P125">
        <f t="shared" si="15"/>
        <v>450</v>
      </c>
      <c r="Q125">
        <f t="shared" si="16"/>
        <v>2500</v>
      </c>
      <c r="R125">
        <v>1</v>
      </c>
      <c r="S125" s="7" t="s">
        <v>238</v>
      </c>
    </row>
    <row r="126" spans="1:19" x14ac:dyDescent="0.15">
      <c r="A126">
        <v>5024</v>
      </c>
      <c r="B126" t="s">
        <v>53</v>
      </c>
      <c r="C126" t="s">
        <v>145</v>
      </c>
      <c r="D126">
        <f t="shared" si="9"/>
        <v>2</v>
      </c>
      <c r="E126">
        <f t="shared" si="17"/>
        <v>4</v>
      </c>
      <c r="F126">
        <f t="shared" si="10"/>
        <v>50</v>
      </c>
      <c r="G126">
        <f t="shared" si="12"/>
        <v>502</v>
      </c>
      <c r="H126" t="str">
        <f t="shared" si="13"/>
        <v/>
      </c>
      <c r="L126">
        <v>23</v>
      </c>
      <c r="M126">
        <f t="shared" si="14"/>
        <v>187</v>
      </c>
      <c r="N126">
        <f>VLOOKUP(LEFT(A126,3)*1,[1]装备属性分配!$I$105:$O$164,RIGHT(A126,1)*1+1,0)</f>
        <v>220</v>
      </c>
      <c r="O126">
        <f t="shared" si="11"/>
        <v>1</v>
      </c>
      <c r="P126">
        <f t="shared" si="15"/>
        <v>450</v>
      </c>
      <c r="Q126">
        <f t="shared" si="16"/>
        <v>2500</v>
      </c>
      <c r="R126">
        <v>1</v>
      </c>
      <c r="S126" s="7" t="s">
        <v>239</v>
      </c>
    </row>
    <row r="127" spans="1:19" x14ac:dyDescent="0.15">
      <c r="A127">
        <v>5025</v>
      </c>
      <c r="B127" t="s">
        <v>54</v>
      </c>
      <c r="C127" t="s">
        <v>156</v>
      </c>
      <c r="D127">
        <f t="shared" si="9"/>
        <v>2</v>
      </c>
      <c r="E127">
        <f t="shared" si="17"/>
        <v>5</v>
      </c>
      <c r="F127">
        <f t="shared" si="10"/>
        <v>50</v>
      </c>
      <c r="G127">
        <f t="shared" si="12"/>
        <v>502</v>
      </c>
      <c r="H127" t="str">
        <f t="shared" si="13"/>
        <v/>
      </c>
      <c r="L127">
        <v>3</v>
      </c>
      <c r="M127">
        <f t="shared" si="14"/>
        <v>231</v>
      </c>
      <c r="N127">
        <f>VLOOKUP(LEFT(A127,3)*1,[1]装备属性分配!$I$105:$O$164,RIGHT(A127,1)*1+1,0)</f>
        <v>272</v>
      </c>
      <c r="O127">
        <f t="shared" si="11"/>
        <v>1</v>
      </c>
      <c r="P127">
        <f t="shared" si="15"/>
        <v>450</v>
      </c>
      <c r="Q127">
        <f t="shared" si="16"/>
        <v>2500</v>
      </c>
      <c r="R127">
        <v>1</v>
      </c>
      <c r="S127" s="7" t="s">
        <v>240</v>
      </c>
    </row>
    <row r="128" spans="1:19" x14ac:dyDescent="0.15">
      <c r="A128">
        <v>5026</v>
      </c>
      <c r="B128" t="s">
        <v>55</v>
      </c>
      <c r="C128" t="s">
        <v>167</v>
      </c>
      <c r="D128">
        <f t="shared" si="9"/>
        <v>2</v>
      </c>
      <c r="E128">
        <f t="shared" si="17"/>
        <v>6</v>
      </c>
      <c r="F128">
        <f t="shared" si="10"/>
        <v>50</v>
      </c>
      <c r="G128">
        <f t="shared" si="12"/>
        <v>502</v>
      </c>
      <c r="H128" t="str">
        <f t="shared" si="13"/>
        <v/>
      </c>
      <c r="L128">
        <v>3</v>
      </c>
      <c r="M128">
        <f t="shared" si="14"/>
        <v>189</v>
      </c>
      <c r="N128">
        <f>VLOOKUP(LEFT(A128,3)*1,[1]装备属性分配!$I$105:$O$164,RIGHT(A128,1)*1+1,0)</f>
        <v>223</v>
      </c>
      <c r="O128">
        <f t="shared" si="11"/>
        <v>1</v>
      </c>
      <c r="P128">
        <f t="shared" si="15"/>
        <v>450</v>
      </c>
      <c r="Q128">
        <f t="shared" si="16"/>
        <v>2500</v>
      </c>
      <c r="R128">
        <v>1</v>
      </c>
      <c r="S128" s="7" t="s">
        <v>241</v>
      </c>
    </row>
    <row r="129" spans="1:19" x14ac:dyDescent="0.15">
      <c r="A129">
        <v>5031</v>
      </c>
      <c r="B129" t="s">
        <v>51</v>
      </c>
      <c r="C129" t="s">
        <v>109</v>
      </c>
      <c r="D129">
        <f t="shared" si="9"/>
        <v>3</v>
      </c>
      <c r="E129">
        <f t="shared" si="17"/>
        <v>1</v>
      </c>
      <c r="F129">
        <f t="shared" si="10"/>
        <v>50</v>
      </c>
      <c r="G129">
        <f t="shared" si="12"/>
        <v>503</v>
      </c>
      <c r="H129">
        <f t="shared" si="13"/>
        <v>501</v>
      </c>
      <c r="L129">
        <v>1</v>
      </c>
      <c r="M129">
        <f t="shared" si="14"/>
        <v>9016</v>
      </c>
      <c r="N129">
        <f>VLOOKUP(LEFT(A129,3)*1,[1]装备属性分配!$I$105:$O$164,RIGHT(A129,1)*1+1,0)</f>
        <v>10608</v>
      </c>
      <c r="O129">
        <f t="shared" si="11"/>
        <v>2</v>
      </c>
      <c r="P129">
        <f t="shared" si="15"/>
        <v>550</v>
      </c>
      <c r="Q129">
        <f t="shared" si="16"/>
        <v>3750</v>
      </c>
      <c r="R129">
        <v>1</v>
      </c>
      <c r="S129" s="7" t="s">
        <v>236</v>
      </c>
    </row>
    <row r="130" spans="1:19" x14ac:dyDescent="0.15">
      <c r="A130">
        <v>5032</v>
      </c>
      <c r="B130" t="s">
        <v>93</v>
      </c>
      <c r="C130" t="s">
        <v>121</v>
      </c>
      <c r="D130">
        <f t="shared" si="9"/>
        <v>3</v>
      </c>
      <c r="E130">
        <f t="shared" si="17"/>
        <v>2</v>
      </c>
      <c r="F130">
        <f t="shared" si="10"/>
        <v>50</v>
      </c>
      <c r="G130">
        <f t="shared" si="12"/>
        <v>503</v>
      </c>
      <c r="H130">
        <f t="shared" si="13"/>
        <v>501</v>
      </c>
      <c r="L130">
        <v>1</v>
      </c>
      <c r="M130">
        <f t="shared" si="14"/>
        <v>7377</v>
      </c>
      <c r="N130">
        <f>VLOOKUP(LEFT(A130,3)*1,[1]装备属性分配!$I$105:$O$164,RIGHT(A130,1)*1+1,0)</f>
        <v>8679</v>
      </c>
      <c r="O130">
        <f t="shared" si="11"/>
        <v>2</v>
      </c>
      <c r="P130">
        <f t="shared" si="15"/>
        <v>550</v>
      </c>
      <c r="Q130">
        <f t="shared" si="16"/>
        <v>3750</v>
      </c>
      <c r="R130">
        <v>1</v>
      </c>
      <c r="S130" s="7" t="s">
        <v>237</v>
      </c>
    </row>
    <row r="131" spans="1:19" x14ac:dyDescent="0.15">
      <c r="A131">
        <v>5033</v>
      </c>
      <c r="B131" t="s">
        <v>52</v>
      </c>
      <c r="C131" t="s">
        <v>133</v>
      </c>
      <c r="D131">
        <f t="shared" ref="D131:D194" si="18">MID(A131,3,1)*1</f>
        <v>3</v>
      </c>
      <c r="E131">
        <f t="shared" si="17"/>
        <v>3</v>
      </c>
      <c r="F131">
        <f t="shared" ref="F131:F194" si="19">LEFT(A131,2)*1</f>
        <v>50</v>
      </c>
      <c r="G131">
        <f t="shared" si="12"/>
        <v>503</v>
      </c>
      <c r="H131">
        <f t="shared" si="13"/>
        <v>501</v>
      </c>
      <c r="L131">
        <v>23</v>
      </c>
      <c r="M131">
        <f t="shared" si="14"/>
        <v>297</v>
      </c>
      <c r="N131">
        <f>VLOOKUP(LEFT(A131,3)*1,[1]装备属性分配!$I$105:$O$164,RIGHT(A131,1)*1+1,0)</f>
        <v>350</v>
      </c>
      <c r="O131">
        <f t="shared" ref="O131:O194" si="20">D131-1</f>
        <v>2</v>
      </c>
      <c r="P131">
        <f t="shared" si="15"/>
        <v>550</v>
      </c>
      <c r="Q131">
        <f t="shared" si="16"/>
        <v>3750</v>
      </c>
      <c r="R131">
        <v>1</v>
      </c>
      <c r="S131" s="7" t="s">
        <v>238</v>
      </c>
    </row>
    <row r="132" spans="1:19" x14ac:dyDescent="0.15">
      <c r="A132">
        <v>5034</v>
      </c>
      <c r="B132" t="s">
        <v>53</v>
      </c>
      <c r="C132" t="s">
        <v>145</v>
      </c>
      <c r="D132">
        <f t="shared" si="18"/>
        <v>3</v>
      </c>
      <c r="E132">
        <f t="shared" si="17"/>
        <v>4</v>
      </c>
      <c r="F132">
        <f t="shared" si="19"/>
        <v>50</v>
      </c>
      <c r="G132">
        <f t="shared" ref="G132:G195" si="21">F132*10+D132</f>
        <v>503</v>
      </c>
      <c r="H132">
        <f t="shared" ref="H132:H195" si="22">IF(D132&lt;3,"",F132*10+D132-2)</f>
        <v>501</v>
      </c>
      <c r="L132">
        <v>23</v>
      </c>
      <c r="M132">
        <f t="shared" ref="M132:M195" si="23">MIN(INT(N132*0.85),N132-2)</f>
        <v>243</v>
      </c>
      <c r="N132">
        <f>VLOOKUP(LEFT(A132,3)*1,[1]装备属性分配!$I$105:$O$164,RIGHT(A132,1)*1+1,0)</f>
        <v>286</v>
      </c>
      <c r="O132">
        <f t="shared" si="20"/>
        <v>2</v>
      </c>
      <c r="P132">
        <f t="shared" ref="P132:P195" si="24">INT(F132^2/10)+D132*100</f>
        <v>550</v>
      </c>
      <c r="Q132">
        <f t="shared" ref="Q132:Q195" si="25">INT(F132^3*D132/100)</f>
        <v>3750</v>
      </c>
      <c r="R132">
        <v>1</v>
      </c>
      <c r="S132" s="7" t="s">
        <v>239</v>
      </c>
    </row>
    <row r="133" spans="1:19" x14ac:dyDescent="0.15">
      <c r="A133">
        <v>5035</v>
      </c>
      <c r="B133" t="s">
        <v>54</v>
      </c>
      <c r="C133" t="s">
        <v>156</v>
      </c>
      <c r="D133">
        <f t="shared" si="18"/>
        <v>3</v>
      </c>
      <c r="E133">
        <f t="shared" si="17"/>
        <v>5</v>
      </c>
      <c r="F133">
        <f t="shared" si="19"/>
        <v>50</v>
      </c>
      <c r="G133">
        <f t="shared" si="21"/>
        <v>503</v>
      </c>
      <c r="H133">
        <f t="shared" si="22"/>
        <v>501</v>
      </c>
      <c r="L133">
        <v>3</v>
      </c>
      <c r="M133">
        <f t="shared" si="23"/>
        <v>300</v>
      </c>
      <c r="N133">
        <f>VLOOKUP(LEFT(A133,3)*1,[1]装备属性分配!$I$105:$O$164,RIGHT(A133,1)*1+1,0)</f>
        <v>354</v>
      </c>
      <c r="O133">
        <f t="shared" si="20"/>
        <v>2</v>
      </c>
      <c r="P133">
        <f t="shared" si="24"/>
        <v>550</v>
      </c>
      <c r="Q133">
        <f t="shared" si="25"/>
        <v>3750</v>
      </c>
      <c r="R133">
        <v>1</v>
      </c>
      <c r="S133" s="7" t="s">
        <v>240</v>
      </c>
    </row>
    <row r="134" spans="1:19" x14ac:dyDescent="0.15">
      <c r="A134">
        <v>5036</v>
      </c>
      <c r="B134" t="s">
        <v>55</v>
      </c>
      <c r="C134" t="s">
        <v>167</v>
      </c>
      <c r="D134">
        <f t="shared" si="18"/>
        <v>3</v>
      </c>
      <c r="E134">
        <f t="shared" si="17"/>
        <v>6</v>
      </c>
      <c r="F134">
        <f t="shared" si="19"/>
        <v>50</v>
      </c>
      <c r="G134">
        <f t="shared" si="21"/>
        <v>503</v>
      </c>
      <c r="H134">
        <f t="shared" si="22"/>
        <v>501</v>
      </c>
      <c r="L134">
        <v>3</v>
      </c>
      <c r="M134">
        <f t="shared" si="23"/>
        <v>246</v>
      </c>
      <c r="N134">
        <f>VLOOKUP(LEFT(A134,3)*1,[1]装备属性分配!$I$105:$O$164,RIGHT(A134,1)*1+1,0)</f>
        <v>290</v>
      </c>
      <c r="O134">
        <f t="shared" si="20"/>
        <v>2</v>
      </c>
      <c r="P134">
        <f t="shared" si="24"/>
        <v>550</v>
      </c>
      <c r="Q134">
        <f t="shared" si="25"/>
        <v>3750</v>
      </c>
      <c r="R134">
        <v>1</v>
      </c>
      <c r="S134" s="7" t="s">
        <v>241</v>
      </c>
    </row>
    <row r="135" spans="1:19" x14ac:dyDescent="0.15">
      <c r="A135">
        <v>5041</v>
      </c>
      <c r="B135" t="s">
        <v>51</v>
      </c>
      <c r="C135" t="s">
        <v>109</v>
      </c>
      <c r="D135">
        <f t="shared" si="18"/>
        <v>4</v>
      </c>
      <c r="E135">
        <f t="shared" si="17"/>
        <v>1</v>
      </c>
      <c r="F135">
        <f t="shared" si="19"/>
        <v>50</v>
      </c>
      <c r="G135">
        <f t="shared" si="21"/>
        <v>504</v>
      </c>
      <c r="H135">
        <f t="shared" si="22"/>
        <v>502</v>
      </c>
      <c r="L135">
        <v>1</v>
      </c>
      <c r="M135">
        <f t="shared" si="23"/>
        <v>11722</v>
      </c>
      <c r="N135">
        <f>VLOOKUP(LEFT(A135,3)*1,[1]装备属性分配!$I$105:$O$164,RIGHT(A135,1)*1+1,0)</f>
        <v>13791</v>
      </c>
      <c r="O135">
        <f t="shared" si="20"/>
        <v>3</v>
      </c>
      <c r="P135">
        <f t="shared" si="24"/>
        <v>650</v>
      </c>
      <c r="Q135">
        <f t="shared" si="25"/>
        <v>5000</v>
      </c>
      <c r="R135">
        <v>1</v>
      </c>
      <c r="S135" s="7" t="s">
        <v>236</v>
      </c>
    </row>
    <row r="136" spans="1:19" x14ac:dyDescent="0.15">
      <c r="A136">
        <v>5042</v>
      </c>
      <c r="B136" t="s">
        <v>93</v>
      </c>
      <c r="C136" t="s">
        <v>121</v>
      </c>
      <c r="D136">
        <f t="shared" si="18"/>
        <v>4</v>
      </c>
      <c r="E136">
        <f t="shared" si="17"/>
        <v>2</v>
      </c>
      <c r="F136">
        <f t="shared" si="19"/>
        <v>50</v>
      </c>
      <c r="G136">
        <f t="shared" si="21"/>
        <v>504</v>
      </c>
      <c r="H136">
        <f t="shared" si="22"/>
        <v>502</v>
      </c>
      <c r="L136">
        <v>1</v>
      </c>
      <c r="M136">
        <f t="shared" si="23"/>
        <v>9590</v>
      </c>
      <c r="N136">
        <f>VLOOKUP(LEFT(A136,3)*1,[1]装备属性分配!$I$105:$O$164,RIGHT(A136,1)*1+1,0)</f>
        <v>11283</v>
      </c>
      <c r="O136">
        <f t="shared" si="20"/>
        <v>3</v>
      </c>
      <c r="P136">
        <f t="shared" si="24"/>
        <v>650</v>
      </c>
      <c r="Q136">
        <f t="shared" si="25"/>
        <v>5000</v>
      </c>
      <c r="R136">
        <v>1</v>
      </c>
      <c r="S136" s="7" t="s">
        <v>237</v>
      </c>
    </row>
    <row r="137" spans="1:19" x14ac:dyDescent="0.15">
      <c r="A137">
        <v>5043</v>
      </c>
      <c r="B137" t="s">
        <v>52</v>
      </c>
      <c r="C137" t="s">
        <v>133</v>
      </c>
      <c r="D137">
        <f t="shared" si="18"/>
        <v>4</v>
      </c>
      <c r="E137">
        <f t="shared" si="17"/>
        <v>3</v>
      </c>
      <c r="F137">
        <f t="shared" si="19"/>
        <v>50</v>
      </c>
      <c r="G137">
        <f t="shared" si="21"/>
        <v>504</v>
      </c>
      <c r="H137">
        <f t="shared" si="22"/>
        <v>502</v>
      </c>
      <c r="L137">
        <v>23</v>
      </c>
      <c r="M137">
        <f t="shared" si="23"/>
        <v>387</v>
      </c>
      <c r="N137">
        <f>VLOOKUP(LEFT(A137,3)*1,[1]装备属性分配!$I$105:$O$164,RIGHT(A137,1)*1+1,0)</f>
        <v>456</v>
      </c>
      <c r="O137">
        <f t="shared" si="20"/>
        <v>3</v>
      </c>
      <c r="P137">
        <f t="shared" si="24"/>
        <v>650</v>
      </c>
      <c r="Q137">
        <f t="shared" si="25"/>
        <v>5000</v>
      </c>
      <c r="R137">
        <v>1</v>
      </c>
      <c r="S137" s="7" t="s">
        <v>238</v>
      </c>
    </row>
    <row r="138" spans="1:19" x14ac:dyDescent="0.15">
      <c r="A138">
        <v>5044</v>
      </c>
      <c r="B138" t="s">
        <v>53</v>
      </c>
      <c r="C138" t="s">
        <v>145</v>
      </c>
      <c r="D138">
        <f t="shared" si="18"/>
        <v>4</v>
      </c>
      <c r="E138">
        <f t="shared" si="17"/>
        <v>4</v>
      </c>
      <c r="F138">
        <f t="shared" si="19"/>
        <v>50</v>
      </c>
      <c r="G138">
        <f t="shared" si="21"/>
        <v>504</v>
      </c>
      <c r="H138">
        <f t="shared" si="22"/>
        <v>502</v>
      </c>
      <c r="L138">
        <v>23</v>
      </c>
      <c r="M138">
        <f t="shared" si="23"/>
        <v>317</v>
      </c>
      <c r="N138">
        <f>VLOOKUP(LEFT(A138,3)*1,[1]装备属性分配!$I$105:$O$164,RIGHT(A138,1)*1+1,0)</f>
        <v>373</v>
      </c>
      <c r="O138">
        <f t="shared" si="20"/>
        <v>3</v>
      </c>
      <c r="P138">
        <f t="shared" si="24"/>
        <v>650</v>
      </c>
      <c r="Q138">
        <f t="shared" si="25"/>
        <v>5000</v>
      </c>
      <c r="R138">
        <v>1</v>
      </c>
      <c r="S138" s="7" t="s">
        <v>239</v>
      </c>
    </row>
    <row r="139" spans="1:19" x14ac:dyDescent="0.15">
      <c r="A139">
        <v>5045</v>
      </c>
      <c r="B139" t="s">
        <v>54</v>
      </c>
      <c r="C139" t="s">
        <v>156</v>
      </c>
      <c r="D139">
        <f t="shared" si="18"/>
        <v>4</v>
      </c>
      <c r="E139">
        <f t="shared" si="17"/>
        <v>5</v>
      </c>
      <c r="F139">
        <f t="shared" si="19"/>
        <v>50</v>
      </c>
      <c r="G139">
        <f t="shared" si="21"/>
        <v>504</v>
      </c>
      <c r="H139">
        <f t="shared" si="22"/>
        <v>502</v>
      </c>
      <c r="L139">
        <v>3</v>
      </c>
      <c r="M139">
        <f t="shared" si="23"/>
        <v>391</v>
      </c>
      <c r="N139">
        <f>VLOOKUP(LEFT(A139,3)*1,[1]装备属性分配!$I$105:$O$164,RIGHT(A139,1)*1+1,0)</f>
        <v>461</v>
      </c>
      <c r="O139">
        <f t="shared" si="20"/>
        <v>3</v>
      </c>
      <c r="P139">
        <f t="shared" si="24"/>
        <v>650</v>
      </c>
      <c r="Q139">
        <f t="shared" si="25"/>
        <v>5000</v>
      </c>
      <c r="R139">
        <v>1</v>
      </c>
      <c r="S139" s="7" t="s">
        <v>240</v>
      </c>
    </row>
    <row r="140" spans="1:19" x14ac:dyDescent="0.15">
      <c r="A140">
        <v>5046</v>
      </c>
      <c r="B140" t="s">
        <v>55</v>
      </c>
      <c r="C140" t="s">
        <v>167</v>
      </c>
      <c r="D140">
        <f t="shared" si="18"/>
        <v>4</v>
      </c>
      <c r="E140">
        <f t="shared" si="17"/>
        <v>6</v>
      </c>
      <c r="F140">
        <f t="shared" si="19"/>
        <v>50</v>
      </c>
      <c r="G140">
        <f t="shared" si="21"/>
        <v>504</v>
      </c>
      <c r="H140">
        <f t="shared" si="22"/>
        <v>502</v>
      </c>
      <c r="L140">
        <v>3</v>
      </c>
      <c r="M140">
        <f t="shared" si="23"/>
        <v>320</v>
      </c>
      <c r="N140">
        <f>VLOOKUP(LEFT(A140,3)*1,[1]装备属性分配!$I$105:$O$164,RIGHT(A140,1)*1+1,0)</f>
        <v>377</v>
      </c>
      <c r="O140">
        <f t="shared" si="20"/>
        <v>3</v>
      </c>
      <c r="P140">
        <f t="shared" si="24"/>
        <v>650</v>
      </c>
      <c r="Q140">
        <f t="shared" si="25"/>
        <v>5000</v>
      </c>
      <c r="R140">
        <v>1</v>
      </c>
      <c r="S140" s="7" t="s">
        <v>241</v>
      </c>
    </row>
    <row r="141" spans="1:19" x14ac:dyDescent="0.15">
      <c r="A141">
        <v>5051</v>
      </c>
      <c r="B141" t="s">
        <v>51</v>
      </c>
      <c r="C141" t="s">
        <v>109</v>
      </c>
      <c r="D141">
        <f t="shared" si="18"/>
        <v>5</v>
      </c>
      <c r="E141">
        <f t="shared" si="17"/>
        <v>1</v>
      </c>
      <c r="F141">
        <f t="shared" si="19"/>
        <v>50</v>
      </c>
      <c r="G141">
        <f t="shared" si="21"/>
        <v>505</v>
      </c>
      <c r="H141">
        <f t="shared" si="22"/>
        <v>503</v>
      </c>
      <c r="L141">
        <v>1</v>
      </c>
      <c r="M141">
        <f t="shared" si="23"/>
        <v>15239</v>
      </c>
      <c r="N141">
        <f>VLOOKUP(LEFT(A141,3)*1,[1]装备属性分配!$I$105:$O$164,RIGHT(A141,1)*1+1,0)</f>
        <v>17929</v>
      </c>
      <c r="O141">
        <f t="shared" si="20"/>
        <v>4</v>
      </c>
      <c r="P141">
        <f t="shared" si="24"/>
        <v>750</v>
      </c>
      <c r="Q141">
        <f t="shared" si="25"/>
        <v>6250</v>
      </c>
      <c r="R141">
        <v>1</v>
      </c>
      <c r="S141" s="7" t="s">
        <v>236</v>
      </c>
    </row>
    <row r="142" spans="1:19" x14ac:dyDescent="0.15">
      <c r="A142">
        <v>5052</v>
      </c>
      <c r="B142" t="s">
        <v>93</v>
      </c>
      <c r="C142" t="s">
        <v>121</v>
      </c>
      <c r="D142">
        <f t="shared" si="18"/>
        <v>5</v>
      </c>
      <c r="E142">
        <f t="shared" si="17"/>
        <v>2</v>
      </c>
      <c r="F142">
        <f t="shared" si="19"/>
        <v>50</v>
      </c>
      <c r="G142">
        <f t="shared" si="21"/>
        <v>505</v>
      </c>
      <c r="H142">
        <f t="shared" si="22"/>
        <v>503</v>
      </c>
      <c r="L142">
        <v>1</v>
      </c>
      <c r="M142">
        <f t="shared" si="23"/>
        <v>12468</v>
      </c>
      <c r="N142">
        <f>VLOOKUP(LEFT(A142,3)*1,[1]装备属性分配!$I$105:$O$164,RIGHT(A142,1)*1+1,0)</f>
        <v>14669</v>
      </c>
      <c r="O142">
        <f t="shared" si="20"/>
        <v>4</v>
      </c>
      <c r="P142">
        <f t="shared" si="24"/>
        <v>750</v>
      </c>
      <c r="Q142">
        <f t="shared" si="25"/>
        <v>6250</v>
      </c>
      <c r="R142">
        <v>1</v>
      </c>
      <c r="S142" s="7" t="s">
        <v>237</v>
      </c>
    </row>
    <row r="143" spans="1:19" x14ac:dyDescent="0.15">
      <c r="A143">
        <v>5053</v>
      </c>
      <c r="B143" t="s">
        <v>52</v>
      </c>
      <c r="C143" t="s">
        <v>133</v>
      </c>
      <c r="D143">
        <f t="shared" si="18"/>
        <v>5</v>
      </c>
      <c r="E143">
        <f t="shared" si="17"/>
        <v>3</v>
      </c>
      <c r="F143">
        <f t="shared" si="19"/>
        <v>50</v>
      </c>
      <c r="G143">
        <f t="shared" si="21"/>
        <v>505</v>
      </c>
      <c r="H143">
        <f t="shared" si="22"/>
        <v>503</v>
      </c>
      <c r="L143">
        <v>23</v>
      </c>
      <c r="M143">
        <f t="shared" si="23"/>
        <v>504</v>
      </c>
      <c r="N143">
        <f>VLOOKUP(LEFT(A143,3)*1,[1]装备属性分配!$I$105:$O$164,RIGHT(A143,1)*1+1,0)</f>
        <v>593</v>
      </c>
      <c r="O143">
        <f t="shared" si="20"/>
        <v>4</v>
      </c>
      <c r="P143">
        <f t="shared" si="24"/>
        <v>750</v>
      </c>
      <c r="Q143">
        <f t="shared" si="25"/>
        <v>6250</v>
      </c>
      <c r="R143">
        <v>1</v>
      </c>
      <c r="S143" s="7" t="s">
        <v>238</v>
      </c>
    </row>
    <row r="144" spans="1:19" x14ac:dyDescent="0.15">
      <c r="A144">
        <v>5054</v>
      </c>
      <c r="B144" t="s">
        <v>53</v>
      </c>
      <c r="C144" t="s">
        <v>145</v>
      </c>
      <c r="D144">
        <f t="shared" si="18"/>
        <v>5</v>
      </c>
      <c r="E144">
        <f t="shared" si="17"/>
        <v>4</v>
      </c>
      <c r="F144">
        <f t="shared" si="19"/>
        <v>50</v>
      </c>
      <c r="G144">
        <f t="shared" si="21"/>
        <v>505</v>
      </c>
      <c r="H144">
        <f t="shared" si="22"/>
        <v>503</v>
      </c>
      <c r="L144">
        <v>23</v>
      </c>
      <c r="M144">
        <f t="shared" si="23"/>
        <v>413</v>
      </c>
      <c r="N144">
        <f>VLOOKUP(LEFT(A144,3)*1,[1]装备属性分配!$I$105:$O$164,RIGHT(A144,1)*1+1,0)</f>
        <v>486</v>
      </c>
      <c r="O144">
        <f t="shared" si="20"/>
        <v>4</v>
      </c>
      <c r="P144">
        <f t="shared" si="24"/>
        <v>750</v>
      </c>
      <c r="Q144">
        <f t="shared" si="25"/>
        <v>6250</v>
      </c>
      <c r="R144">
        <v>1</v>
      </c>
      <c r="S144" s="7" t="s">
        <v>239</v>
      </c>
    </row>
    <row r="145" spans="1:19" x14ac:dyDescent="0.15">
      <c r="A145">
        <v>5055</v>
      </c>
      <c r="B145" t="s">
        <v>54</v>
      </c>
      <c r="C145" t="s">
        <v>156</v>
      </c>
      <c r="D145">
        <f t="shared" si="18"/>
        <v>5</v>
      </c>
      <c r="E145">
        <f t="shared" si="17"/>
        <v>5</v>
      </c>
      <c r="F145">
        <f t="shared" si="19"/>
        <v>50</v>
      </c>
      <c r="G145">
        <f t="shared" si="21"/>
        <v>505</v>
      </c>
      <c r="H145">
        <f t="shared" si="22"/>
        <v>503</v>
      </c>
      <c r="L145">
        <v>3</v>
      </c>
      <c r="M145">
        <f t="shared" si="23"/>
        <v>510</v>
      </c>
      <c r="N145">
        <f>VLOOKUP(LEFT(A145,3)*1,[1]装备属性分配!$I$105:$O$164,RIGHT(A145,1)*1+1,0)</f>
        <v>600</v>
      </c>
      <c r="O145">
        <f t="shared" si="20"/>
        <v>4</v>
      </c>
      <c r="P145">
        <f t="shared" si="24"/>
        <v>750</v>
      </c>
      <c r="Q145">
        <f t="shared" si="25"/>
        <v>6250</v>
      </c>
      <c r="R145">
        <v>1</v>
      </c>
      <c r="S145" s="7" t="s">
        <v>240</v>
      </c>
    </row>
    <row r="146" spans="1:19" x14ac:dyDescent="0.15">
      <c r="A146">
        <v>5056</v>
      </c>
      <c r="B146" t="s">
        <v>55</v>
      </c>
      <c r="C146" t="s">
        <v>167</v>
      </c>
      <c r="D146">
        <f t="shared" si="18"/>
        <v>5</v>
      </c>
      <c r="E146">
        <f t="shared" si="17"/>
        <v>6</v>
      </c>
      <c r="F146">
        <f t="shared" si="19"/>
        <v>50</v>
      </c>
      <c r="G146">
        <f t="shared" si="21"/>
        <v>505</v>
      </c>
      <c r="H146">
        <f t="shared" si="22"/>
        <v>503</v>
      </c>
      <c r="L146">
        <v>3</v>
      </c>
      <c r="M146">
        <f t="shared" si="23"/>
        <v>417</v>
      </c>
      <c r="N146">
        <f>VLOOKUP(LEFT(A146,3)*1,[1]装备属性分配!$I$105:$O$164,RIGHT(A146,1)*1+1,0)</f>
        <v>491</v>
      </c>
      <c r="O146">
        <f t="shared" si="20"/>
        <v>4</v>
      </c>
      <c r="P146">
        <f t="shared" si="24"/>
        <v>750</v>
      </c>
      <c r="Q146">
        <f t="shared" si="25"/>
        <v>6250</v>
      </c>
      <c r="R146">
        <v>1</v>
      </c>
      <c r="S146" s="7" t="s">
        <v>241</v>
      </c>
    </row>
    <row r="147" spans="1:19" x14ac:dyDescent="0.15">
      <c r="A147">
        <v>5521</v>
      </c>
      <c r="B147" t="s">
        <v>56</v>
      </c>
      <c r="C147" t="s">
        <v>110</v>
      </c>
      <c r="D147">
        <f t="shared" si="18"/>
        <v>2</v>
      </c>
      <c r="E147">
        <f t="shared" si="17"/>
        <v>1</v>
      </c>
      <c r="F147">
        <f t="shared" si="19"/>
        <v>55</v>
      </c>
      <c r="G147">
        <f t="shared" si="21"/>
        <v>552</v>
      </c>
      <c r="H147" t="str">
        <f t="shared" si="22"/>
        <v/>
      </c>
      <c r="L147">
        <v>1</v>
      </c>
      <c r="M147">
        <f t="shared" si="23"/>
        <v>8670</v>
      </c>
      <c r="N147">
        <f>VLOOKUP(LEFT(A147,3)*1,[1]装备属性分配!$I$105:$O$164,RIGHT(A147,1)*1+1,0)</f>
        <v>10200</v>
      </c>
      <c r="O147">
        <f t="shared" si="20"/>
        <v>1</v>
      </c>
      <c r="P147">
        <f t="shared" si="24"/>
        <v>502</v>
      </c>
      <c r="Q147">
        <f t="shared" si="25"/>
        <v>3327</v>
      </c>
      <c r="R147">
        <v>1</v>
      </c>
      <c r="S147" s="7" t="s">
        <v>242</v>
      </c>
    </row>
    <row r="148" spans="1:19" x14ac:dyDescent="0.15">
      <c r="A148">
        <v>5522</v>
      </c>
      <c r="B148" t="s">
        <v>94</v>
      </c>
      <c r="C148" t="s">
        <v>122</v>
      </c>
      <c r="D148">
        <f t="shared" si="18"/>
        <v>2</v>
      </c>
      <c r="E148">
        <f t="shared" si="17"/>
        <v>2</v>
      </c>
      <c r="F148">
        <f t="shared" si="19"/>
        <v>55</v>
      </c>
      <c r="G148">
        <f t="shared" si="21"/>
        <v>552</v>
      </c>
      <c r="H148" t="str">
        <f t="shared" si="22"/>
        <v/>
      </c>
      <c r="L148">
        <v>1</v>
      </c>
      <c r="M148">
        <f t="shared" si="23"/>
        <v>7094</v>
      </c>
      <c r="N148">
        <f>VLOOKUP(LEFT(A148,3)*1,[1]装备属性分配!$I$105:$O$164,RIGHT(A148,1)*1+1,0)</f>
        <v>8346</v>
      </c>
      <c r="O148">
        <f t="shared" si="20"/>
        <v>1</v>
      </c>
      <c r="P148">
        <f t="shared" si="24"/>
        <v>502</v>
      </c>
      <c r="Q148">
        <f t="shared" si="25"/>
        <v>3327</v>
      </c>
      <c r="R148">
        <v>1</v>
      </c>
      <c r="S148" s="7" t="s">
        <v>243</v>
      </c>
    </row>
    <row r="149" spans="1:19" x14ac:dyDescent="0.15">
      <c r="A149">
        <v>5523</v>
      </c>
      <c r="B149" t="s">
        <v>57</v>
      </c>
      <c r="C149" t="s">
        <v>134</v>
      </c>
      <c r="D149">
        <f t="shared" si="18"/>
        <v>2</v>
      </c>
      <c r="E149">
        <f t="shared" si="17"/>
        <v>3</v>
      </c>
      <c r="F149">
        <f t="shared" si="19"/>
        <v>55</v>
      </c>
      <c r="G149">
        <f t="shared" si="21"/>
        <v>552</v>
      </c>
      <c r="H149" t="str">
        <f t="shared" si="22"/>
        <v/>
      </c>
      <c r="L149">
        <v>23</v>
      </c>
      <c r="M149">
        <f t="shared" si="23"/>
        <v>285</v>
      </c>
      <c r="N149">
        <f>VLOOKUP(LEFT(A149,3)*1,[1]装备属性分配!$I$105:$O$164,RIGHT(A149,1)*1+1,0)</f>
        <v>336</v>
      </c>
      <c r="O149">
        <f t="shared" si="20"/>
        <v>1</v>
      </c>
      <c r="P149">
        <f t="shared" si="24"/>
        <v>502</v>
      </c>
      <c r="Q149">
        <f t="shared" si="25"/>
        <v>3327</v>
      </c>
      <c r="R149">
        <v>1</v>
      </c>
      <c r="S149" s="7" t="s">
        <v>244</v>
      </c>
    </row>
    <row r="150" spans="1:19" x14ac:dyDescent="0.15">
      <c r="A150">
        <v>5524</v>
      </c>
      <c r="B150" t="s">
        <v>58</v>
      </c>
      <c r="C150" t="s">
        <v>146</v>
      </c>
      <c r="D150">
        <f t="shared" si="18"/>
        <v>2</v>
      </c>
      <c r="E150">
        <f t="shared" si="17"/>
        <v>4</v>
      </c>
      <c r="F150">
        <f t="shared" si="19"/>
        <v>55</v>
      </c>
      <c r="G150">
        <f t="shared" si="21"/>
        <v>552</v>
      </c>
      <c r="H150" t="str">
        <f t="shared" si="22"/>
        <v/>
      </c>
      <c r="L150">
        <v>23</v>
      </c>
      <c r="M150">
        <f t="shared" si="23"/>
        <v>234</v>
      </c>
      <c r="N150">
        <f>VLOOKUP(LEFT(A150,3)*1,[1]装备属性分配!$I$105:$O$164,RIGHT(A150,1)*1+1,0)</f>
        <v>276</v>
      </c>
      <c r="O150">
        <f t="shared" si="20"/>
        <v>1</v>
      </c>
      <c r="P150">
        <f t="shared" si="24"/>
        <v>502</v>
      </c>
      <c r="Q150">
        <f t="shared" si="25"/>
        <v>3327</v>
      </c>
      <c r="R150">
        <v>1</v>
      </c>
      <c r="S150" s="7" t="s">
        <v>245</v>
      </c>
    </row>
    <row r="151" spans="1:19" x14ac:dyDescent="0.15">
      <c r="A151">
        <v>5525</v>
      </c>
      <c r="B151" t="s">
        <v>59</v>
      </c>
      <c r="C151" t="s">
        <v>157</v>
      </c>
      <c r="D151">
        <f t="shared" si="18"/>
        <v>2</v>
      </c>
      <c r="E151">
        <f t="shared" si="17"/>
        <v>5</v>
      </c>
      <c r="F151">
        <f t="shared" si="19"/>
        <v>55</v>
      </c>
      <c r="G151">
        <f t="shared" si="21"/>
        <v>552</v>
      </c>
      <c r="H151" t="str">
        <f t="shared" si="22"/>
        <v/>
      </c>
      <c r="L151">
        <v>3</v>
      </c>
      <c r="M151">
        <f t="shared" si="23"/>
        <v>289</v>
      </c>
      <c r="N151">
        <f>VLOOKUP(LEFT(A151,3)*1,[1]装备属性分配!$I$105:$O$164,RIGHT(A151,1)*1+1,0)</f>
        <v>340</v>
      </c>
      <c r="O151">
        <f t="shared" si="20"/>
        <v>1</v>
      </c>
      <c r="P151">
        <f t="shared" si="24"/>
        <v>502</v>
      </c>
      <c r="Q151">
        <f t="shared" si="25"/>
        <v>3327</v>
      </c>
      <c r="R151">
        <v>1</v>
      </c>
      <c r="S151" s="7" t="s">
        <v>246</v>
      </c>
    </row>
    <row r="152" spans="1:19" x14ac:dyDescent="0.15">
      <c r="A152">
        <v>5526</v>
      </c>
      <c r="B152" t="s">
        <v>60</v>
      </c>
      <c r="C152" t="s">
        <v>168</v>
      </c>
      <c r="D152">
        <f t="shared" si="18"/>
        <v>2</v>
      </c>
      <c r="E152">
        <f t="shared" si="17"/>
        <v>6</v>
      </c>
      <c r="F152">
        <f t="shared" si="19"/>
        <v>55</v>
      </c>
      <c r="G152">
        <f t="shared" si="21"/>
        <v>552</v>
      </c>
      <c r="H152" t="str">
        <f t="shared" si="22"/>
        <v/>
      </c>
      <c r="L152">
        <v>3</v>
      </c>
      <c r="M152">
        <f t="shared" si="23"/>
        <v>237</v>
      </c>
      <c r="N152">
        <f>VLOOKUP(LEFT(A152,3)*1,[1]装备属性分配!$I$105:$O$164,RIGHT(A152,1)*1+1,0)</f>
        <v>279</v>
      </c>
      <c r="O152">
        <f t="shared" si="20"/>
        <v>1</v>
      </c>
      <c r="P152">
        <f t="shared" si="24"/>
        <v>502</v>
      </c>
      <c r="Q152">
        <f t="shared" si="25"/>
        <v>3327</v>
      </c>
      <c r="R152">
        <v>1</v>
      </c>
      <c r="S152" s="7" t="s">
        <v>247</v>
      </c>
    </row>
    <row r="153" spans="1:19" x14ac:dyDescent="0.15">
      <c r="A153">
        <v>5531</v>
      </c>
      <c r="B153" t="s">
        <v>56</v>
      </c>
      <c r="C153" t="s">
        <v>110</v>
      </c>
      <c r="D153">
        <f t="shared" si="18"/>
        <v>3</v>
      </c>
      <c r="E153">
        <f t="shared" si="17"/>
        <v>1</v>
      </c>
      <c r="F153">
        <f t="shared" si="19"/>
        <v>55</v>
      </c>
      <c r="G153">
        <f t="shared" si="21"/>
        <v>553</v>
      </c>
      <c r="H153">
        <f t="shared" si="22"/>
        <v>551</v>
      </c>
      <c r="L153">
        <v>1</v>
      </c>
      <c r="M153">
        <f t="shared" si="23"/>
        <v>11271</v>
      </c>
      <c r="N153">
        <f>VLOOKUP(LEFT(A153,3)*1,[1]装备属性分配!$I$105:$O$164,RIGHT(A153,1)*1+1,0)</f>
        <v>13261</v>
      </c>
      <c r="O153">
        <f t="shared" si="20"/>
        <v>2</v>
      </c>
      <c r="P153">
        <f t="shared" si="24"/>
        <v>602</v>
      </c>
      <c r="Q153">
        <f t="shared" si="25"/>
        <v>4991</v>
      </c>
      <c r="R153">
        <v>1</v>
      </c>
      <c r="S153" s="7" t="s">
        <v>242</v>
      </c>
    </row>
    <row r="154" spans="1:19" x14ac:dyDescent="0.15">
      <c r="A154">
        <v>5532</v>
      </c>
      <c r="B154" t="s">
        <v>94</v>
      </c>
      <c r="C154" t="s">
        <v>122</v>
      </c>
      <c r="D154">
        <f t="shared" si="18"/>
        <v>3</v>
      </c>
      <c r="E154">
        <f t="shared" si="17"/>
        <v>2</v>
      </c>
      <c r="F154">
        <f t="shared" si="19"/>
        <v>55</v>
      </c>
      <c r="G154">
        <f t="shared" si="21"/>
        <v>553</v>
      </c>
      <c r="H154">
        <f t="shared" si="22"/>
        <v>551</v>
      </c>
      <c r="L154">
        <v>1</v>
      </c>
      <c r="M154">
        <f t="shared" si="23"/>
        <v>9222</v>
      </c>
      <c r="N154">
        <f>VLOOKUP(LEFT(A154,3)*1,[1]装备属性分配!$I$105:$O$164,RIGHT(A154,1)*1+1,0)</f>
        <v>10850</v>
      </c>
      <c r="O154">
        <f t="shared" si="20"/>
        <v>2</v>
      </c>
      <c r="P154">
        <f t="shared" si="24"/>
        <v>602</v>
      </c>
      <c r="Q154">
        <f t="shared" si="25"/>
        <v>4991</v>
      </c>
      <c r="R154">
        <v>1</v>
      </c>
      <c r="S154" s="7" t="s">
        <v>243</v>
      </c>
    </row>
    <row r="155" spans="1:19" x14ac:dyDescent="0.15">
      <c r="A155">
        <v>5533</v>
      </c>
      <c r="B155" t="s">
        <v>57</v>
      </c>
      <c r="C155" t="s">
        <v>134</v>
      </c>
      <c r="D155">
        <f t="shared" si="18"/>
        <v>3</v>
      </c>
      <c r="E155">
        <f t="shared" si="17"/>
        <v>3</v>
      </c>
      <c r="F155">
        <f t="shared" si="19"/>
        <v>55</v>
      </c>
      <c r="G155">
        <f t="shared" si="21"/>
        <v>553</v>
      </c>
      <c r="H155">
        <f t="shared" si="22"/>
        <v>551</v>
      </c>
      <c r="L155">
        <v>23</v>
      </c>
      <c r="M155">
        <f t="shared" si="23"/>
        <v>372</v>
      </c>
      <c r="N155">
        <f>VLOOKUP(LEFT(A155,3)*1,[1]装备属性分配!$I$105:$O$164,RIGHT(A155,1)*1+1,0)</f>
        <v>438</v>
      </c>
      <c r="O155">
        <f t="shared" si="20"/>
        <v>2</v>
      </c>
      <c r="P155">
        <f t="shared" si="24"/>
        <v>602</v>
      </c>
      <c r="Q155">
        <f t="shared" si="25"/>
        <v>4991</v>
      </c>
      <c r="R155">
        <v>1</v>
      </c>
      <c r="S155" s="7" t="s">
        <v>244</v>
      </c>
    </row>
    <row r="156" spans="1:19" x14ac:dyDescent="0.15">
      <c r="A156">
        <v>5534</v>
      </c>
      <c r="B156" t="s">
        <v>58</v>
      </c>
      <c r="C156" t="s">
        <v>146</v>
      </c>
      <c r="D156">
        <f t="shared" si="18"/>
        <v>3</v>
      </c>
      <c r="E156">
        <f t="shared" si="17"/>
        <v>4</v>
      </c>
      <c r="F156">
        <f t="shared" si="19"/>
        <v>55</v>
      </c>
      <c r="G156">
        <f t="shared" si="21"/>
        <v>553</v>
      </c>
      <c r="H156">
        <f t="shared" si="22"/>
        <v>551</v>
      </c>
      <c r="L156">
        <v>23</v>
      </c>
      <c r="M156">
        <f t="shared" si="23"/>
        <v>305</v>
      </c>
      <c r="N156">
        <f>VLOOKUP(LEFT(A156,3)*1,[1]装备属性分配!$I$105:$O$164,RIGHT(A156,1)*1+1,0)</f>
        <v>359</v>
      </c>
      <c r="O156">
        <f t="shared" si="20"/>
        <v>2</v>
      </c>
      <c r="P156">
        <f t="shared" si="24"/>
        <v>602</v>
      </c>
      <c r="Q156">
        <f t="shared" si="25"/>
        <v>4991</v>
      </c>
      <c r="R156">
        <v>1</v>
      </c>
      <c r="S156" s="7" t="s">
        <v>245</v>
      </c>
    </row>
    <row r="157" spans="1:19" x14ac:dyDescent="0.15">
      <c r="A157">
        <v>5535</v>
      </c>
      <c r="B157" t="s">
        <v>59</v>
      </c>
      <c r="C157" t="s">
        <v>157</v>
      </c>
      <c r="D157">
        <f t="shared" si="18"/>
        <v>3</v>
      </c>
      <c r="E157">
        <f t="shared" si="17"/>
        <v>5</v>
      </c>
      <c r="F157">
        <f t="shared" si="19"/>
        <v>55</v>
      </c>
      <c r="G157">
        <f t="shared" si="21"/>
        <v>553</v>
      </c>
      <c r="H157">
        <f t="shared" si="22"/>
        <v>551</v>
      </c>
      <c r="L157">
        <v>3</v>
      </c>
      <c r="M157">
        <f t="shared" si="23"/>
        <v>376</v>
      </c>
      <c r="N157">
        <f>VLOOKUP(LEFT(A157,3)*1,[1]装备属性分配!$I$105:$O$164,RIGHT(A157,1)*1+1,0)</f>
        <v>443</v>
      </c>
      <c r="O157">
        <f t="shared" si="20"/>
        <v>2</v>
      </c>
      <c r="P157">
        <f t="shared" si="24"/>
        <v>602</v>
      </c>
      <c r="Q157">
        <f t="shared" si="25"/>
        <v>4991</v>
      </c>
      <c r="R157">
        <v>1</v>
      </c>
      <c r="S157" s="7" t="s">
        <v>246</v>
      </c>
    </row>
    <row r="158" spans="1:19" x14ac:dyDescent="0.15">
      <c r="A158">
        <v>5536</v>
      </c>
      <c r="B158" t="s">
        <v>60</v>
      </c>
      <c r="C158" t="s">
        <v>168</v>
      </c>
      <c r="D158">
        <f t="shared" si="18"/>
        <v>3</v>
      </c>
      <c r="E158">
        <f t="shared" si="17"/>
        <v>6</v>
      </c>
      <c r="F158">
        <f t="shared" si="19"/>
        <v>55</v>
      </c>
      <c r="G158">
        <f t="shared" si="21"/>
        <v>553</v>
      </c>
      <c r="H158">
        <f t="shared" si="22"/>
        <v>551</v>
      </c>
      <c r="L158">
        <v>3</v>
      </c>
      <c r="M158">
        <f t="shared" si="23"/>
        <v>308</v>
      </c>
      <c r="N158">
        <f>VLOOKUP(LEFT(A158,3)*1,[1]装备属性分配!$I$105:$O$164,RIGHT(A158,1)*1+1,0)</f>
        <v>363</v>
      </c>
      <c r="O158">
        <f t="shared" si="20"/>
        <v>2</v>
      </c>
      <c r="P158">
        <f t="shared" si="24"/>
        <v>602</v>
      </c>
      <c r="Q158">
        <f t="shared" si="25"/>
        <v>4991</v>
      </c>
      <c r="R158">
        <v>1</v>
      </c>
      <c r="S158" s="7" t="s">
        <v>247</v>
      </c>
    </row>
    <row r="159" spans="1:19" x14ac:dyDescent="0.15">
      <c r="A159">
        <v>5541</v>
      </c>
      <c r="B159" t="s">
        <v>56</v>
      </c>
      <c r="C159" t="s">
        <v>110</v>
      </c>
      <c r="D159">
        <f t="shared" si="18"/>
        <v>4</v>
      </c>
      <c r="E159">
        <f t="shared" si="17"/>
        <v>1</v>
      </c>
      <c r="F159">
        <f t="shared" si="19"/>
        <v>55</v>
      </c>
      <c r="G159">
        <f t="shared" si="21"/>
        <v>554</v>
      </c>
      <c r="H159">
        <f t="shared" si="22"/>
        <v>552</v>
      </c>
      <c r="L159">
        <v>1</v>
      </c>
      <c r="M159">
        <f t="shared" si="23"/>
        <v>14654</v>
      </c>
      <c r="N159">
        <f>VLOOKUP(LEFT(A159,3)*1,[1]装备属性分配!$I$105:$O$164,RIGHT(A159,1)*1+1,0)</f>
        <v>17240</v>
      </c>
      <c r="O159">
        <f t="shared" si="20"/>
        <v>3</v>
      </c>
      <c r="P159">
        <f t="shared" si="24"/>
        <v>702</v>
      </c>
      <c r="Q159">
        <f t="shared" si="25"/>
        <v>6655</v>
      </c>
      <c r="R159">
        <v>1</v>
      </c>
      <c r="S159" s="7" t="s">
        <v>242</v>
      </c>
    </row>
    <row r="160" spans="1:19" x14ac:dyDescent="0.15">
      <c r="A160">
        <v>5542</v>
      </c>
      <c r="B160" t="s">
        <v>94</v>
      </c>
      <c r="C160" t="s">
        <v>122</v>
      </c>
      <c r="D160">
        <f t="shared" si="18"/>
        <v>4</v>
      </c>
      <c r="E160">
        <f t="shared" si="17"/>
        <v>2</v>
      </c>
      <c r="F160">
        <f t="shared" si="19"/>
        <v>55</v>
      </c>
      <c r="G160">
        <f t="shared" si="21"/>
        <v>554</v>
      </c>
      <c r="H160">
        <f t="shared" si="22"/>
        <v>552</v>
      </c>
      <c r="L160">
        <v>1</v>
      </c>
      <c r="M160">
        <f t="shared" si="23"/>
        <v>11989</v>
      </c>
      <c r="N160">
        <f>VLOOKUP(LEFT(A160,3)*1,[1]装备属性分配!$I$105:$O$164,RIGHT(A160,1)*1+1,0)</f>
        <v>14105</v>
      </c>
      <c r="O160">
        <f t="shared" si="20"/>
        <v>3</v>
      </c>
      <c r="P160">
        <f t="shared" si="24"/>
        <v>702</v>
      </c>
      <c r="Q160">
        <f t="shared" si="25"/>
        <v>6655</v>
      </c>
      <c r="R160">
        <v>1</v>
      </c>
      <c r="S160" s="7" t="s">
        <v>243</v>
      </c>
    </row>
    <row r="161" spans="1:19" x14ac:dyDescent="0.15">
      <c r="A161">
        <v>5543</v>
      </c>
      <c r="B161" t="s">
        <v>57</v>
      </c>
      <c r="C161" t="s">
        <v>134</v>
      </c>
      <c r="D161">
        <f t="shared" si="18"/>
        <v>4</v>
      </c>
      <c r="E161">
        <f t="shared" si="17"/>
        <v>3</v>
      </c>
      <c r="F161">
        <f t="shared" si="19"/>
        <v>55</v>
      </c>
      <c r="G161">
        <f t="shared" si="21"/>
        <v>554</v>
      </c>
      <c r="H161">
        <f t="shared" si="22"/>
        <v>552</v>
      </c>
      <c r="L161">
        <v>23</v>
      </c>
      <c r="M161">
        <f t="shared" si="23"/>
        <v>484</v>
      </c>
      <c r="N161">
        <f>VLOOKUP(LEFT(A161,3)*1,[1]装备属性分配!$I$105:$O$164,RIGHT(A161,1)*1+1,0)</f>
        <v>570</v>
      </c>
      <c r="O161">
        <f t="shared" si="20"/>
        <v>3</v>
      </c>
      <c r="P161">
        <f t="shared" si="24"/>
        <v>702</v>
      </c>
      <c r="Q161">
        <f t="shared" si="25"/>
        <v>6655</v>
      </c>
      <c r="R161">
        <v>1</v>
      </c>
      <c r="S161" s="7" t="s">
        <v>244</v>
      </c>
    </row>
    <row r="162" spans="1:19" x14ac:dyDescent="0.15">
      <c r="A162">
        <v>5544</v>
      </c>
      <c r="B162" t="s">
        <v>58</v>
      </c>
      <c r="C162" t="s">
        <v>146</v>
      </c>
      <c r="D162">
        <f t="shared" si="18"/>
        <v>4</v>
      </c>
      <c r="E162">
        <f t="shared" si="17"/>
        <v>4</v>
      </c>
      <c r="F162">
        <f t="shared" si="19"/>
        <v>55</v>
      </c>
      <c r="G162">
        <f t="shared" si="21"/>
        <v>554</v>
      </c>
      <c r="H162">
        <f t="shared" si="22"/>
        <v>552</v>
      </c>
      <c r="L162">
        <v>23</v>
      </c>
      <c r="M162">
        <f t="shared" si="23"/>
        <v>396</v>
      </c>
      <c r="N162">
        <f>VLOOKUP(LEFT(A162,3)*1,[1]装备属性分配!$I$105:$O$164,RIGHT(A162,1)*1+1,0)</f>
        <v>467</v>
      </c>
      <c r="O162">
        <f t="shared" si="20"/>
        <v>3</v>
      </c>
      <c r="P162">
        <f t="shared" si="24"/>
        <v>702</v>
      </c>
      <c r="Q162">
        <f t="shared" si="25"/>
        <v>6655</v>
      </c>
      <c r="R162">
        <v>1</v>
      </c>
      <c r="S162" s="7" t="s">
        <v>245</v>
      </c>
    </row>
    <row r="163" spans="1:19" x14ac:dyDescent="0.15">
      <c r="A163">
        <v>5545</v>
      </c>
      <c r="B163" t="s">
        <v>59</v>
      </c>
      <c r="C163" t="s">
        <v>157</v>
      </c>
      <c r="D163">
        <f t="shared" si="18"/>
        <v>4</v>
      </c>
      <c r="E163">
        <f t="shared" si="17"/>
        <v>5</v>
      </c>
      <c r="F163">
        <f t="shared" si="19"/>
        <v>55</v>
      </c>
      <c r="G163">
        <f t="shared" si="21"/>
        <v>554</v>
      </c>
      <c r="H163">
        <f t="shared" si="22"/>
        <v>552</v>
      </c>
      <c r="L163">
        <v>3</v>
      </c>
      <c r="M163">
        <f t="shared" si="23"/>
        <v>490</v>
      </c>
      <c r="N163">
        <f>VLOOKUP(LEFT(A163,3)*1,[1]装备属性分配!$I$105:$O$164,RIGHT(A163,1)*1+1,0)</f>
        <v>577</v>
      </c>
      <c r="O163">
        <f t="shared" si="20"/>
        <v>3</v>
      </c>
      <c r="P163">
        <f t="shared" si="24"/>
        <v>702</v>
      </c>
      <c r="Q163">
        <f t="shared" si="25"/>
        <v>6655</v>
      </c>
      <c r="R163">
        <v>1</v>
      </c>
      <c r="S163" s="7" t="s">
        <v>246</v>
      </c>
    </row>
    <row r="164" spans="1:19" x14ac:dyDescent="0.15">
      <c r="A164">
        <v>5546</v>
      </c>
      <c r="B164" t="s">
        <v>60</v>
      </c>
      <c r="C164" t="s">
        <v>168</v>
      </c>
      <c r="D164">
        <f t="shared" si="18"/>
        <v>4</v>
      </c>
      <c r="E164">
        <f t="shared" si="17"/>
        <v>6</v>
      </c>
      <c r="F164">
        <f t="shared" si="19"/>
        <v>55</v>
      </c>
      <c r="G164">
        <f t="shared" si="21"/>
        <v>554</v>
      </c>
      <c r="H164">
        <f t="shared" si="22"/>
        <v>552</v>
      </c>
      <c r="L164">
        <v>3</v>
      </c>
      <c r="M164">
        <f t="shared" si="23"/>
        <v>401</v>
      </c>
      <c r="N164">
        <f>VLOOKUP(LEFT(A164,3)*1,[1]装备属性分配!$I$105:$O$164,RIGHT(A164,1)*1+1,0)</f>
        <v>472</v>
      </c>
      <c r="O164">
        <f t="shared" si="20"/>
        <v>3</v>
      </c>
      <c r="P164">
        <f t="shared" si="24"/>
        <v>702</v>
      </c>
      <c r="Q164">
        <f t="shared" si="25"/>
        <v>6655</v>
      </c>
      <c r="R164">
        <v>1</v>
      </c>
      <c r="S164" s="7" t="s">
        <v>247</v>
      </c>
    </row>
    <row r="165" spans="1:19" x14ac:dyDescent="0.15">
      <c r="A165">
        <v>5551</v>
      </c>
      <c r="B165" t="s">
        <v>56</v>
      </c>
      <c r="C165" t="s">
        <v>110</v>
      </c>
      <c r="D165">
        <f t="shared" si="18"/>
        <v>5</v>
      </c>
      <c r="E165">
        <f t="shared" si="17"/>
        <v>1</v>
      </c>
      <c r="F165">
        <f t="shared" si="19"/>
        <v>55</v>
      </c>
      <c r="G165">
        <f t="shared" si="21"/>
        <v>555</v>
      </c>
      <c r="H165">
        <f t="shared" si="22"/>
        <v>553</v>
      </c>
      <c r="L165">
        <v>1</v>
      </c>
      <c r="M165">
        <f t="shared" si="23"/>
        <v>19050</v>
      </c>
      <c r="N165">
        <f>VLOOKUP(LEFT(A165,3)*1,[1]装备属性分配!$I$105:$O$164,RIGHT(A165,1)*1+1,0)</f>
        <v>22412</v>
      </c>
      <c r="O165">
        <f t="shared" si="20"/>
        <v>4</v>
      </c>
      <c r="P165">
        <f t="shared" si="24"/>
        <v>802</v>
      </c>
      <c r="Q165">
        <f t="shared" si="25"/>
        <v>8318</v>
      </c>
      <c r="R165">
        <v>1</v>
      </c>
      <c r="S165" s="7" t="s">
        <v>242</v>
      </c>
    </row>
    <row r="166" spans="1:19" x14ac:dyDescent="0.15">
      <c r="A166">
        <v>5552</v>
      </c>
      <c r="B166" t="s">
        <v>94</v>
      </c>
      <c r="C166" t="s">
        <v>122</v>
      </c>
      <c r="D166">
        <f t="shared" si="18"/>
        <v>5</v>
      </c>
      <c r="E166">
        <f t="shared" si="17"/>
        <v>2</v>
      </c>
      <c r="F166">
        <f t="shared" si="19"/>
        <v>55</v>
      </c>
      <c r="G166">
        <f t="shared" si="21"/>
        <v>555</v>
      </c>
      <c r="H166">
        <f t="shared" si="22"/>
        <v>553</v>
      </c>
      <c r="L166">
        <v>1</v>
      </c>
      <c r="M166">
        <f t="shared" si="23"/>
        <v>15586</v>
      </c>
      <c r="N166">
        <f>VLOOKUP(LEFT(A166,3)*1,[1]装备属性分配!$I$105:$O$164,RIGHT(A166,1)*1+1,0)</f>
        <v>18337</v>
      </c>
      <c r="O166">
        <f t="shared" si="20"/>
        <v>4</v>
      </c>
      <c r="P166">
        <f t="shared" si="24"/>
        <v>802</v>
      </c>
      <c r="Q166">
        <f t="shared" si="25"/>
        <v>8318</v>
      </c>
      <c r="R166">
        <v>1</v>
      </c>
      <c r="S166" s="7" t="s">
        <v>243</v>
      </c>
    </row>
    <row r="167" spans="1:19" x14ac:dyDescent="0.15">
      <c r="A167">
        <v>5553</v>
      </c>
      <c r="B167" t="s">
        <v>57</v>
      </c>
      <c r="C167" t="s">
        <v>134</v>
      </c>
      <c r="D167">
        <f t="shared" si="18"/>
        <v>5</v>
      </c>
      <c r="E167">
        <f t="shared" si="17"/>
        <v>3</v>
      </c>
      <c r="F167">
        <f t="shared" si="19"/>
        <v>55</v>
      </c>
      <c r="G167">
        <f t="shared" si="21"/>
        <v>555</v>
      </c>
      <c r="H167">
        <f t="shared" si="22"/>
        <v>553</v>
      </c>
      <c r="L167">
        <v>23</v>
      </c>
      <c r="M167">
        <f t="shared" si="23"/>
        <v>630</v>
      </c>
      <c r="N167">
        <f>VLOOKUP(LEFT(A167,3)*1,[1]装备属性分配!$I$105:$O$164,RIGHT(A167,1)*1+1,0)</f>
        <v>742</v>
      </c>
      <c r="O167">
        <f t="shared" si="20"/>
        <v>4</v>
      </c>
      <c r="P167">
        <f t="shared" si="24"/>
        <v>802</v>
      </c>
      <c r="Q167">
        <f t="shared" si="25"/>
        <v>8318</v>
      </c>
      <c r="R167">
        <v>1</v>
      </c>
      <c r="S167" s="7" t="s">
        <v>244</v>
      </c>
    </row>
    <row r="168" spans="1:19" x14ac:dyDescent="0.15">
      <c r="A168">
        <v>5554</v>
      </c>
      <c r="B168" t="s">
        <v>58</v>
      </c>
      <c r="C168" t="s">
        <v>146</v>
      </c>
      <c r="D168">
        <f t="shared" si="18"/>
        <v>5</v>
      </c>
      <c r="E168">
        <f t="shared" si="17"/>
        <v>4</v>
      </c>
      <c r="F168">
        <f t="shared" si="19"/>
        <v>55</v>
      </c>
      <c r="G168">
        <f t="shared" si="21"/>
        <v>555</v>
      </c>
      <c r="H168">
        <f t="shared" si="22"/>
        <v>553</v>
      </c>
      <c r="L168">
        <v>23</v>
      </c>
      <c r="M168">
        <f t="shared" si="23"/>
        <v>516</v>
      </c>
      <c r="N168">
        <f>VLOOKUP(LEFT(A168,3)*1,[1]装备属性分配!$I$105:$O$164,RIGHT(A168,1)*1+1,0)</f>
        <v>608</v>
      </c>
      <c r="O168">
        <f t="shared" si="20"/>
        <v>4</v>
      </c>
      <c r="P168">
        <f t="shared" si="24"/>
        <v>802</v>
      </c>
      <c r="Q168">
        <f t="shared" si="25"/>
        <v>8318</v>
      </c>
      <c r="R168">
        <v>1</v>
      </c>
      <c r="S168" s="7" t="s">
        <v>245</v>
      </c>
    </row>
    <row r="169" spans="1:19" x14ac:dyDescent="0.15">
      <c r="A169">
        <v>5555</v>
      </c>
      <c r="B169" t="s">
        <v>59</v>
      </c>
      <c r="C169" t="s">
        <v>157</v>
      </c>
      <c r="D169">
        <f t="shared" si="18"/>
        <v>5</v>
      </c>
      <c r="E169">
        <f t="shared" si="17"/>
        <v>5</v>
      </c>
      <c r="F169">
        <f t="shared" si="19"/>
        <v>55</v>
      </c>
      <c r="G169">
        <f t="shared" si="21"/>
        <v>555</v>
      </c>
      <c r="H169">
        <f t="shared" si="22"/>
        <v>553</v>
      </c>
      <c r="L169">
        <v>3</v>
      </c>
      <c r="M169">
        <f t="shared" si="23"/>
        <v>638</v>
      </c>
      <c r="N169">
        <f>VLOOKUP(LEFT(A169,3)*1,[1]装备属性分配!$I$105:$O$164,RIGHT(A169,1)*1+1,0)</f>
        <v>751</v>
      </c>
      <c r="O169">
        <f t="shared" si="20"/>
        <v>4</v>
      </c>
      <c r="P169">
        <f t="shared" si="24"/>
        <v>802</v>
      </c>
      <c r="Q169">
        <f t="shared" si="25"/>
        <v>8318</v>
      </c>
      <c r="R169">
        <v>1</v>
      </c>
      <c r="S169" s="7" t="s">
        <v>246</v>
      </c>
    </row>
    <row r="170" spans="1:19" x14ac:dyDescent="0.15">
      <c r="A170">
        <v>5556</v>
      </c>
      <c r="B170" t="s">
        <v>60</v>
      </c>
      <c r="C170" t="s">
        <v>168</v>
      </c>
      <c r="D170">
        <f t="shared" si="18"/>
        <v>5</v>
      </c>
      <c r="E170">
        <f t="shared" si="17"/>
        <v>6</v>
      </c>
      <c r="F170">
        <f t="shared" si="19"/>
        <v>55</v>
      </c>
      <c r="G170">
        <f t="shared" si="21"/>
        <v>555</v>
      </c>
      <c r="H170">
        <f t="shared" si="22"/>
        <v>553</v>
      </c>
      <c r="L170">
        <v>3</v>
      </c>
      <c r="M170">
        <f t="shared" si="23"/>
        <v>521</v>
      </c>
      <c r="N170">
        <f>VLOOKUP(LEFT(A170,3)*1,[1]装备属性分配!$I$105:$O$164,RIGHT(A170,1)*1+1,0)</f>
        <v>614</v>
      </c>
      <c r="O170">
        <f t="shared" si="20"/>
        <v>4</v>
      </c>
      <c r="P170">
        <f t="shared" si="24"/>
        <v>802</v>
      </c>
      <c r="Q170">
        <f t="shared" si="25"/>
        <v>8318</v>
      </c>
      <c r="R170">
        <v>1</v>
      </c>
      <c r="S170" s="7" t="s">
        <v>247</v>
      </c>
    </row>
    <row r="171" spans="1:19" x14ac:dyDescent="0.15">
      <c r="A171">
        <v>6021</v>
      </c>
      <c r="B171" t="s">
        <v>61</v>
      </c>
      <c r="C171" t="s">
        <v>111</v>
      </c>
      <c r="D171">
        <f t="shared" si="18"/>
        <v>2</v>
      </c>
      <c r="E171">
        <f t="shared" si="17"/>
        <v>1</v>
      </c>
      <c r="F171">
        <f t="shared" si="19"/>
        <v>60</v>
      </c>
      <c r="G171">
        <f t="shared" si="21"/>
        <v>602</v>
      </c>
      <c r="H171" t="str">
        <f t="shared" si="22"/>
        <v/>
      </c>
      <c r="L171">
        <v>1</v>
      </c>
      <c r="M171">
        <f t="shared" si="23"/>
        <v>10837</v>
      </c>
      <c r="N171">
        <f>VLOOKUP(LEFT(A171,3)*1,[1]装备属性分配!$I$105:$O$164,RIGHT(A171,1)*1+1,0)</f>
        <v>12750</v>
      </c>
      <c r="O171">
        <f t="shared" si="20"/>
        <v>1</v>
      </c>
      <c r="P171">
        <f t="shared" si="24"/>
        <v>560</v>
      </c>
      <c r="Q171">
        <f t="shared" si="25"/>
        <v>4320</v>
      </c>
      <c r="R171">
        <v>1</v>
      </c>
      <c r="S171" s="7" t="s">
        <v>248</v>
      </c>
    </row>
    <row r="172" spans="1:19" x14ac:dyDescent="0.15">
      <c r="A172">
        <v>6022</v>
      </c>
      <c r="B172" t="s">
        <v>95</v>
      </c>
      <c r="C172" t="s">
        <v>123</v>
      </c>
      <c r="D172">
        <f t="shared" si="18"/>
        <v>2</v>
      </c>
      <c r="E172">
        <f t="shared" si="17"/>
        <v>2</v>
      </c>
      <c r="F172">
        <f t="shared" si="19"/>
        <v>60</v>
      </c>
      <c r="G172">
        <f t="shared" si="21"/>
        <v>602</v>
      </c>
      <c r="H172" t="str">
        <f t="shared" si="22"/>
        <v/>
      </c>
      <c r="L172">
        <v>1</v>
      </c>
      <c r="M172">
        <f t="shared" si="23"/>
        <v>8868</v>
      </c>
      <c r="N172">
        <f>VLOOKUP(LEFT(A172,3)*1,[1]装备属性分配!$I$105:$O$164,RIGHT(A172,1)*1+1,0)</f>
        <v>10433</v>
      </c>
      <c r="O172">
        <f t="shared" si="20"/>
        <v>1</v>
      </c>
      <c r="P172">
        <f t="shared" si="24"/>
        <v>560</v>
      </c>
      <c r="Q172">
        <f t="shared" si="25"/>
        <v>4320</v>
      </c>
      <c r="R172">
        <v>1</v>
      </c>
      <c r="S172" s="7" t="s">
        <v>249</v>
      </c>
    </row>
    <row r="173" spans="1:19" x14ac:dyDescent="0.15">
      <c r="A173">
        <v>6023</v>
      </c>
      <c r="B173" t="s">
        <v>62</v>
      </c>
      <c r="C173" t="s">
        <v>135</v>
      </c>
      <c r="D173">
        <f t="shared" si="18"/>
        <v>2</v>
      </c>
      <c r="E173">
        <f t="shared" si="17"/>
        <v>3</v>
      </c>
      <c r="F173">
        <f t="shared" si="19"/>
        <v>60</v>
      </c>
      <c r="G173">
        <f t="shared" si="21"/>
        <v>602</v>
      </c>
      <c r="H173" t="str">
        <f t="shared" si="22"/>
        <v/>
      </c>
      <c r="L173">
        <v>23</v>
      </c>
      <c r="M173">
        <f t="shared" si="23"/>
        <v>357</v>
      </c>
      <c r="N173">
        <f>VLOOKUP(LEFT(A173,3)*1,[1]装备属性分配!$I$105:$O$164,RIGHT(A173,1)*1+1,0)</f>
        <v>421</v>
      </c>
      <c r="O173">
        <f t="shared" si="20"/>
        <v>1</v>
      </c>
      <c r="P173">
        <f t="shared" si="24"/>
        <v>560</v>
      </c>
      <c r="Q173">
        <f t="shared" si="25"/>
        <v>4320</v>
      </c>
      <c r="R173">
        <v>1</v>
      </c>
      <c r="S173" s="7" t="s">
        <v>250</v>
      </c>
    </row>
    <row r="174" spans="1:19" x14ac:dyDescent="0.15">
      <c r="A174">
        <v>6024</v>
      </c>
      <c r="B174" t="s">
        <v>63</v>
      </c>
      <c r="C174" t="s">
        <v>147</v>
      </c>
      <c r="D174">
        <f t="shared" si="18"/>
        <v>2</v>
      </c>
      <c r="E174">
        <f t="shared" si="17"/>
        <v>4</v>
      </c>
      <c r="F174">
        <f t="shared" si="19"/>
        <v>60</v>
      </c>
      <c r="G174">
        <f t="shared" si="21"/>
        <v>602</v>
      </c>
      <c r="H174" t="str">
        <f t="shared" si="22"/>
        <v/>
      </c>
      <c r="L174">
        <v>23</v>
      </c>
      <c r="M174">
        <f t="shared" si="23"/>
        <v>293</v>
      </c>
      <c r="N174">
        <f>VLOOKUP(LEFT(A174,3)*1,[1]装备属性分配!$I$105:$O$164,RIGHT(A174,1)*1+1,0)</f>
        <v>345</v>
      </c>
      <c r="O174">
        <f t="shared" si="20"/>
        <v>1</v>
      </c>
      <c r="P174">
        <f t="shared" si="24"/>
        <v>560</v>
      </c>
      <c r="Q174">
        <f t="shared" si="25"/>
        <v>4320</v>
      </c>
      <c r="R174">
        <v>1</v>
      </c>
      <c r="S174" s="7" t="s">
        <v>251</v>
      </c>
    </row>
    <row r="175" spans="1:19" x14ac:dyDescent="0.15">
      <c r="A175">
        <v>6025</v>
      </c>
      <c r="B175" t="s">
        <v>64</v>
      </c>
      <c r="C175" t="s">
        <v>158</v>
      </c>
      <c r="D175">
        <f t="shared" si="18"/>
        <v>2</v>
      </c>
      <c r="E175">
        <f t="shared" si="17"/>
        <v>5</v>
      </c>
      <c r="F175">
        <f t="shared" si="19"/>
        <v>60</v>
      </c>
      <c r="G175">
        <f t="shared" si="21"/>
        <v>602</v>
      </c>
      <c r="H175" t="str">
        <f t="shared" si="22"/>
        <v/>
      </c>
      <c r="L175">
        <v>3</v>
      </c>
      <c r="M175">
        <f t="shared" si="23"/>
        <v>362</v>
      </c>
      <c r="N175">
        <f>VLOOKUP(LEFT(A175,3)*1,[1]装备属性分配!$I$105:$O$164,RIGHT(A175,1)*1+1,0)</f>
        <v>426</v>
      </c>
      <c r="O175">
        <f t="shared" si="20"/>
        <v>1</v>
      </c>
      <c r="P175">
        <f t="shared" si="24"/>
        <v>560</v>
      </c>
      <c r="Q175">
        <f t="shared" si="25"/>
        <v>4320</v>
      </c>
      <c r="R175">
        <v>1</v>
      </c>
      <c r="S175" s="7" t="s">
        <v>252</v>
      </c>
    </row>
    <row r="176" spans="1:19" x14ac:dyDescent="0.15">
      <c r="A176">
        <v>6026</v>
      </c>
      <c r="B176" t="s">
        <v>65</v>
      </c>
      <c r="C176" t="s">
        <v>169</v>
      </c>
      <c r="D176">
        <f t="shared" si="18"/>
        <v>2</v>
      </c>
      <c r="E176">
        <f t="shared" si="17"/>
        <v>6</v>
      </c>
      <c r="F176">
        <f t="shared" si="19"/>
        <v>60</v>
      </c>
      <c r="G176">
        <f t="shared" si="21"/>
        <v>602</v>
      </c>
      <c r="H176" t="str">
        <f t="shared" si="22"/>
        <v/>
      </c>
      <c r="L176">
        <v>3</v>
      </c>
      <c r="M176">
        <f t="shared" si="23"/>
        <v>295</v>
      </c>
      <c r="N176">
        <f>VLOOKUP(LEFT(A176,3)*1,[1]装备属性分配!$I$105:$O$164,RIGHT(A176,1)*1+1,0)</f>
        <v>348</v>
      </c>
      <c r="O176">
        <f t="shared" si="20"/>
        <v>1</v>
      </c>
      <c r="P176">
        <f t="shared" si="24"/>
        <v>560</v>
      </c>
      <c r="Q176">
        <f t="shared" si="25"/>
        <v>4320</v>
      </c>
      <c r="R176">
        <v>1</v>
      </c>
      <c r="S176" s="7" t="s">
        <v>253</v>
      </c>
    </row>
    <row r="177" spans="1:19" x14ac:dyDescent="0.15">
      <c r="A177">
        <v>6031</v>
      </c>
      <c r="B177" t="s">
        <v>61</v>
      </c>
      <c r="C177" t="s">
        <v>111</v>
      </c>
      <c r="D177">
        <f t="shared" si="18"/>
        <v>3</v>
      </c>
      <c r="E177">
        <f t="shared" si="17"/>
        <v>1</v>
      </c>
      <c r="F177">
        <f t="shared" si="19"/>
        <v>60</v>
      </c>
      <c r="G177">
        <f t="shared" si="21"/>
        <v>603</v>
      </c>
      <c r="H177">
        <f t="shared" si="22"/>
        <v>601</v>
      </c>
      <c r="L177">
        <v>1</v>
      </c>
      <c r="M177">
        <f t="shared" si="23"/>
        <v>14089</v>
      </c>
      <c r="N177">
        <f>VLOOKUP(LEFT(A177,3)*1,[1]装备属性分配!$I$105:$O$164,RIGHT(A177,1)*1+1,0)</f>
        <v>16576</v>
      </c>
      <c r="O177">
        <f t="shared" si="20"/>
        <v>2</v>
      </c>
      <c r="P177">
        <f t="shared" si="24"/>
        <v>660</v>
      </c>
      <c r="Q177">
        <f t="shared" si="25"/>
        <v>6480</v>
      </c>
      <c r="R177">
        <v>1</v>
      </c>
      <c r="S177" s="7" t="s">
        <v>248</v>
      </c>
    </row>
    <row r="178" spans="1:19" x14ac:dyDescent="0.15">
      <c r="A178">
        <v>6032</v>
      </c>
      <c r="B178" t="s">
        <v>95</v>
      </c>
      <c r="C178" t="s">
        <v>123</v>
      </c>
      <c r="D178">
        <f t="shared" si="18"/>
        <v>3</v>
      </c>
      <c r="E178">
        <f t="shared" si="17"/>
        <v>2</v>
      </c>
      <c r="F178">
        <f t="shared" si="19"/>
        <v>60</v>
      </c>
      <c r="G178">
        <f t="shared" si="21"/>
        <v>603</v>
      </c>
      <c r="H178">
        <f t="shared" si="22"/>
        <v>601</v>
      </c>
      <c r="L178">
        <v>1</v>
      </c>
      <c r="M178">
        <f t="shared" si="23"/>
        <v>11528</v>
      </c>
      <c r="N178">
        <f>VLOOKUP(LEFT(A178,3)*1,[1]装备属性分配!$I$105:$O$164,RIGHT(A178,1)*1+1,0)</f>
        <v>13563</v>
      </c>
      <c r="O178">
        <f t="shared" si="20"/>
        <v>2</v>
      </c>
      <c r="P178">
        <f t="shared" si="24"/>
        <v>660</v>
      </c>
      <c r="Q178">
        <f t="shared" si="25"/>
        <v>6480</v>
      </c>
      <c r="R178">
        <v>1</v>
      </c>
      <c r="S178" s="7" t="s">
        <v>249</v>
      </c>
    </row>
    <row r="179" spans="1:19" x14ac:dyDescent="0.15">
      <c r="A179">
        <v>6033</v>
      </c>
      <c r="B179" t="s">
        <v>62</v>
      </c>
      <c r="C179" t="s">
        <v>135</v>
      </c>
      <c r="D179">
        <f t="shared" si="18"/>
        <v>3</v>
      </c>
      <c r="E179">
        <f t="shared" ref="E179:E242" si="26">E173</f>
        <v>3</v>
      </c>
      <c r="F179">
        <f t="shared" si="19"/>
        <v>60</v>
      </c>
      <c r="G179">
        <f t="shared" si="21"/>
        <v>603</v>
      </c>
      <c r="H179">
        <f t="shared" si="22"/>
        <v>601</v>
      </c>
      <c r="L179">
        <v>23</v>
      </c>
      <c r="M179">
        <f t="shared" si="23"/>
        <v>465</v>
      </c>
      <c r="N179">
        <f>VLOOKUP(LEFT(A179,3)*1,[1]装备属性分配!$I$105:$O$164,RIGHT(A179,1)*1+1,0)</f>
        <v>548</v>
      </c>
      <c r="O179">
        <f t="shared" si="20"/>
        <v>2</v>
      </c>
      <c r="P179">
        <f t="shared" si="24"/>
        <v>660</v>
      </c>
      <c r="Q179">
        <f t="shared" si="25"/>
        <v>6480</v>
      </c>
      <c r="R179">
        <v>1</v>
      </c>
      <c r="S179" s="7" t="s">
        <v>250</v>
      </c>
    </row>
    <row r="180" spans="1:19" x14ac:dyDescent="0.15">
      <c r="A180">
        <v>6034</v>
      </c>
      <c r="B180" t="s">
        <v>63</v>
      </c>
      <c r="C180" t="s">
        <v>147</v>
      </c>
      <c r="D180">
        <f t="shared" si="18"/>
        <v>3</v>
      </c>
      <c r="E180">
        <f t="shared" si="26"/>
        <v>4</v>
      </c>
      <c r="F180">
        <f t="shared" si="19"/>
        <v>60</v>
      </c>
      <c r="G180">
        <f t="shared" si="21"/>
        <v>603</v>
      </c>
      <c r="H180">
        <f t="shared" si="22"/>
        <v>601</v>
      </c>
      <c r="L180">
        <v>23</v>
      </c>
      <c r="M180">
        <f t="shared" si="23"/>
        <v>381</v>
      </c>
      <c r="N180">
        <f>VLOOKUP(LEFT(A180,3)*1,[1]装备属性分配!$I$105:$O$164,RIGHT(A180,1)*1+1,0)</f>
        <v>449</v>
      </c>
      <c r="O180">
        <f t="shared" si="20"/>
        <v>2</v>
      </c>
      <c r="P180">
        <f t="shared" si="24"/>
        <v>660</v>
      </c>
      <c r="Q180">
        <f t="shared" si="25"/>
        <v>6480</v>
      </c>
      <c r="R180">
        <v>1</v>
      </c>
      <c r="S180" s="7" t="s">
        <v>251</v>
      </c>
    </row>
    <row r="181" spans="1:19" x14ac:dyDescent="0.15">
      <c r="A181">
        <v>6035</v>
      </c>
      <c r="B181" t="s">
        <v>64</v>
      </c>
      <c r="C181" t="s">
        <v>158</v>
      </c>
      <c r="D181">
        <f t="shared" si="18"/>
        <v>3</v>
      </c>
      <c r="E181">
        <f t="shared" si="26"/>
        <v>5</v>
      </c>
      <c r="F181">
        <f t="shared" si="19"/>
        <v>60</v>
      </c>
      <c r="G181">
        <f t="shared" si="21"/>
        <v>603</v>
      </c>
      <c r="H181">
        <f t="shared" si="22"/>
        <v>601</v>
      </c>
      <c r="L181">
        <v>3</v>
      </c>
      <c r="M181">
        <f t="shared" si="23"/>
        <v>471</v>
      </c>
      <c r="N181">
        <f>VLOOKUP(LEFT(A181,3)*1,[1]装备属性分配!$I$105:$O$164,RIGHT(A181,1)*1+1,0)</f>
        <v>555</v>
      </c>
      <c r="O181">
        <f t="shared" si="20"/>
        <v>2</v>
      </c>
      <c r="P181">
        <f t="shared" si="24"/>
        <v>660</v>
      </c>
      <c r="Q181">
        <f t="shared" si="25"/>
        <v>6480</v>
      </c>
      <c r="R181">
        <v>1</v>
      </c>
      <c r="S181" s="7" t="s">
        <v>252</v>
      </c>
    </row>
    <row r="182" spans="1:19" x14ac:dyDescent="0.15">
      <c r="A182">
        <v>6036</v>
      </c>
      <c r="B182" t="s">
        <v>65</v>
      </c>
      <c r="C182" t="s">
        <v>169</v>
      </c>
      <c r="D182">
        <f t="shared" si="18"/>
        <v>3</v>
      </c>
      <c r="E182">
        <f t="shared" si="26"/>
        <v>6</v>
      </c>
      <c r="F182">
        <f t="shared" si="19"/>
        <v>60</v>
      </c>
      <c r="G182">
        <f t="shared" si="21"/>
        <v>603</v>
      </c>
      <c r="H182">
        <f t="shared" si="22"/>
        <v>601</v>
      </c>
      <c r="L182">
        <v>3</v>
      </c>
      <c r="M182">
        <f t="shared" si="23"/>
        <v>385</v>
      </c>
      <c r="N182">
        <f>VLOOKUP(LEFT(A182,3)*1,[1]装备属性分配!$I$105:$O$164,RIGHT(A182,1)*1+1,0)</f>
        <v>453</v>
      </c>
      <c r="O182">
        <f t="shared" si="20"/>
        <v>2</v>
      </c>
      <c r="P182">
        <f t="shared" si="24"/>
        <v>660</v>
      </c>
      <c r="Q182">
        <f t="shared" si="25"/>
        <v>6480</v>
      </c>
      <c r="R182">
        <v>1</v>
      </c>
      <c r="S182" s="7" t="s">
        <v>253</v>
      </c>
    </row>
    <row r="183" spans="1:19" x14ac:dyDescent="0.15">
      <c r="A183">
        <v>6041</v>
      </c>
      <c r="B183" t="s">
        <v>61</v>
      </c>
      <c r="C183" t="s">
        <v>111</v>
      </c>
      <c r="D183">
        <f t="shared" si="18"/>
        <v>4</v>
      </c>
      <c r="E183">
        <f t="shared" si="26"/>
        <v>1</v>
      </c>
      <c r="F183">
        <f t="shared" si="19"/>
        <v>60</v>
      </c>
      <c r="G183">
        <f t="shared" si="21"/>
        <v>604</v>
      </c>
      <c r="H183">
        <f t="shared" si="22"/>
        <v>602</v>
      </c>
      <c r="L183">
        <v>1</v>
      </c>
      <c r="M183">
        <f t="shared" si="23"/>
        <v>18317</v>
      </c>
      <c r="N183">
        <f>VLOOKUP(LEFT(A183,3)*1,[1]装备属性分配!$I$105:$O$164,RIGHT(A183,1)*1+1,0)</f>
        <v>21550</v>
      </c>
      <c r="O183">
        <f t="shared" si="20"/>
        <v>3</v>
      </c>
      <c r="P183">
        <f t="shared" si="24"/>
        <v>760</v>
      </c>
      <c r="Q183">
        <f t="shared" si="25"/>
        <v>8640</v>
      </c>
      <c r="R183">
        <v>1</v>
      </c>
      <c r="S183" s="7" t="s">
        <v>248</v>
      </c>
    </row>
    <row r="184" spans="1:19" x14ac:dyDescent="0.15">
      <c r="A184">
        <v>6042</v>
      </c>
      <c r="B184" t="s">
        <v>95</v>
      </c>
      <c r="C184" t="s">
        <v>123</v>
      </c>
      <c r="D184">
        <f t="shared" si="18"/>
        <v>4</v>
      </c>
      <c r="E184">
        <f t="shared" si="26"/>
        <v>2</v>
      </c>
      <c r="F184">
        <f t="shared" si="19"/>
        <v>60</v>
      </c>
      <c r="G184">
        <f t="shared" si="21"/>
        <v>604</v>
      </c>
      <c r="H184">
        <f t="shared" si="22"/>
        <v>602</v>
      </c>
      <c r="L184">
        <v>1</v>
      </c>
      <c r="M184">
        <f t="shared" si="23"/>
        <v>14987</v>
      </c>
      <c r="N184">
        <f>VLOOKUP(LEFT(A184,3)*1,[1]装备属性分配!$I$105:$O$164,RIGHT(A184,1)*1+1,0)</f>
        <v>17632</v>
      </c>
      <c r="O184">
        <f t="shared" si="20"/>
        <v>3</v>
      </c>
      <c r="P184">
        <f t="shared" si="24"/>
        <v>760</v>
      </c>
      <c r="Q184">
        <f t="shared" si="25"/>
        <v>8640</v>
      </c>
      <c r="R184">
        <v>1</v>
      </c>
      <c r="S184" s="7" t="s">
        <v>249</v>
      </c>
    </row>
    <row r="185" spans="1:19" x14ac:dyDescent="0.15">
      <c r="A185">
        <v>6043</v>
      </c>
      <c r="B185" t="s">
        <v>62</v>
      </c>
      <c r="C185" t="s">
        <v>135</v>
      </c>
      <c r="D185">
        <f t="shared" si="18"/>
        <v>4</v>
      </c>
      <c r="E185">
        <f t="shared" si="26"/>
        <v>3</v>
      </c>
      <c r="F185">
        <f t="shared" si="19"/>
        <v>60</v>
      </c>
      <c r="G185">
        <f t="shared" si="21"/>
        <v>604</v>
      </c>
      <c r="H185">
        <f t="shared" si="22"/>
        <v>602</v>
      </c>
      <c r="L185">
        <v>23</v>
      </c>
      <c r="M185">
        <f t="shared" si="23"/>
        <v>606</v>
      </c>
      <c r="N185">
        <f>VLOOKUP(LEFT(A185,3)*1,[1]装备属性分配!$I$105:$O$164,RIGHT(A185,1)*1+1,0)</f>
        <v>713</v>
      </c>
      <c r="O185">
        <f t="shared" si="20"/>
        <v>3</v>
      </c>
      <c r="P185">
        <f t="shared" si="24"/>
        <v>760</v>
      </c>
      <c r="Q185">
        <f t="shared" si="25"/>
        <v>8640</v>
      </c>
      <c r="R185">
        <v>1</v>
      </c>
      <c r="S185" s="7" t="s">
        <v>250</v>
      </c>
    </row>
    <row r="186" spans="1:19" x14ac:dyDescent="0.15">
      <c r="A186">
        <v>6044</v>
      </c>
      <c r="B186" t="s">
        <v>63</v>
      </c>
      <c r="C186" t="s">
        <v>147</v>
      </c>
      <c r="D186">
        <f t="shared" si="18"/>
        <v>4</v>
      </c>
      <c r="E186">
        <f t="shared" si="26"/>
        <v>4</v>
      </c>
      <c r="F186">
        <f t="shared" si="19"/>
        <v>60</v>
      </c>
      <c r="G186">
        <f t="shared" si="21"/>
        <v>604</v>
      </c>
      <c r="H186">
        <f t="shared" si="22"/>
        <v>602</v>
      </c>
      <c r="L186">
        <v>23</v>
      </c>
      <c r="M186">
        <f t="shared" si="23"/>
        <v>496</v>
      </c>
      <c r="N186">
        <f>VLOOKUP(LEFT(A186,3)*1,[1]装备属性分配!$I$105:$O$164,RIGHT(A186,1)*1+1,0)</f>
        <v>584</v>
      </c>
      <c r="O186">
        <f t="shared" si="20"/>
        <v>3</v>
      </c>
      <c r="P186">
        <f t="shared" si="24"/>
        <v>760</v>
      </c>
      <c r="Q186">
        <f t="shared" si="25"/>
        <v>8640</v>
      </c>
      <c r="R186">
        <v>1</v>
      </c>
      <c r="S186" s="7" t="s">
        <v>251</v>
      </c>
    </row>
    <row r="187" spans="1:19" x14ac:dyDescent="0.15">
      <c r="A187">
        <v>6045</v>
      </c>
      <c r="B187" t="s">
        <v>64</v>
      </c>
      <c r="C187" t="s">
        <v>158</v>
      </c>
      <c r="D187">
        <f t="shared" si="18"/>
        <v>4</v>
      </c>
      <c r="E187">
        <f t="shared" si="26"/>
        <v>5</v>
      </c>
      <c r="F187">
        <f t="shared" si="19"/>
        <v>60</v>
      </c>
      <c r="G187">
        <f t="shared" si="21"/>
        <v>604</v>
      </c>
      <c r="H187">
        <f t="shared" si="22"/>
        <v>602</v>
      </c>
      <c r="L187">
        <v>3</v>
      </c>
      <c r="M187">
        <f t="shared" si="23"/>
        <v>613</v>
      </c>
      <c r="N187">
        <f>VLOOKUP(LEFT(A187,3)*1,[1]装备属性分配!$I$105:$O$164,RIGHT(A187,1)*1+1,0)</f>
        <v>722</v>
      </c>
      <c r="O187">
        <f t="shared" si="20"/>
        <v>3</v>
      </c>
      <c r="P187">
        <f t="shared" si="24"/>
        <v>760</v>
      </c>
      <c r="Q187">
        <f t="shared" si="25"/>
        <v>8640</v>
      </c>
      <c r="R187">
        <v>1</v>
      </c>
      <c r="S187" s="7" t="s">
        <v>252</v>
      </c>
    </row>
    <row r="188" spans="1:19" x14ac:dyDescent="0.15">
      <c r="A188">
        <v>6046</v>
      </c>
      <c r="B188" t="s">
        <v>65</v>
      </c>
      <c r="C188" t="s">
        <v>169</v>
      </c>
      <c r="D188">
        <f t="shared" si="18"/>
        <v>4</v>
      </c>
      <c r="E188">
        <f t="shared" si="26"/>
        <v>6</v>
      </c>
      <c r="F188">
        <f t="shared" si="19"/>
        <v>60</v>
      </c>
      <c r="G188">
        <f t="shared" si="21"/>
        <v>604</v>
      </c>
      <c r="H188">
        <f t="shared" si="22"/>
        <v>602</v>
      </c>
      <c r="L188">
        <v>3</v>
      </c>
      <c r="M188">
        <f t="shared" si="23"/>
        <v>501</v>
      </c>
      <c r="N188">
        <f>VLOOKUP(LEFT(A188,3)*1,[1]装备属性分配!$I$105:$O$164,RIGHT(A188,1)*1+1,0)</f>
        <v>590</v>
      </c>
      <c r="O188">
        <f t="shared" si="20"/>
        <v>3</v>
      </c>
      <c r="P188">
        <f t="shared" si="24"/>
        <v>760</v>
      </c>
      <c r="Q188">
        <f t="shared" si="25"/>
        <v>8640</v>
      </c>
      <c r="R188">
        <v>1</v>
      </c>
      <c r="S188" s="7" t="s">
        <v>253</v>
      </c>
    </row>
    <row r="189" spans="1:19" x14ac:dyDescent="0.15">
      <c r="A189">
        <v>6051</v>
      </c>
      <c r="B189" t="s">
        <v>61</v>
      </c>
      <c r="C189" t="s">
        <v>111</v>
      </c>
      <c r="D189">
        <f t="shared" si="18"/>
        <v>5</v>
      </c>
      <c r="E189">
        <f t="shared" si="26"/>
        <v>1</v>
      </c>
      <c r="F189">
        <f t="shared" si="19"/>
        <v>60</v>
      </c>
      <c r="G189">
        <f t="shared" si="21"/>
        <v>605</v>
      </c>
      <c r="H189">
        <f t="shared" si="22"/>
        <v>603</v>
      </c>
      <c r="L189">
        <v>1</v>
      </c>
      <c r="M189">
        <f t="shared" si="23"/>
        <v>23813</v>
      </c>
      <c r="N189">
        <f>VLOOKUP(LEFT(A189,3)*1,[1]装备属性分配!$I$105:$O$164,RIGHT(A189,1)*1+1,0)</f>
        <v>28016</v>
      </c>
      <c r="O189">
        <f t="shared" si="20"/>
        <v>4</v>
      </c>
      <c r="P189">
        <f t="shared" si="24"/>
        <v>860</v>
      </c>
      <c r="Q189">
        <f t="shared" si="25"/>
        <v>10800</v>
      </c>
      <c r="R189">
        <v>1</v>
      </c>
      <c r="S189" s="7" t="s">
        <v>248</v>
      </c>
    </row>
    <row r="190" spans="1:19" x14ac:dyDescent="0.15">
      <c r="A190">
        <v>6052</v>
      </c>
      <c r="B190" t="s">
        <v>95</v>
      </c>
      <c r="C190" t="s">
        <v>123</v>
      </c>
      <c r="D190">
        <f t="shared" si="18"/>
        <v>5</v>
      </c>
      <c r="E190">
        <f t="shared" si="26"/>
        <v>2</v>
      </c>
      <c r="F190">
        <f t="shared" si="19"/>
        <v>60</v>
      </c>
      <c r="G190">
        <f t="shared" si="21"/>
        <v>605</v>
      </c>
      <c r="H190">
        <f t="shared" si="22"/>
        <v>603</v>
      </c>
      <c r="L190">
        <v>1</v>
      </c>
      <c r="M190">
        <f t="shared" si="23"/>
        <v>19483</v>
      </c>
      <c r="N190">
        <f>VLOOKUP(LEFT(A190,3)*1,[1]装备属性分配!$I$105:$O$164,RIGHT(A190,1)*1+1,0)</f>
        <v>22922</v>
      </c>
      <c r="O190">
        <f t="shared" si="20"/>
        <v>4</v>
      </c>
      <c r="P190">
        <f t="shared" si="24"/>
        <v>860</v>
      </c>
      <c r="Q190">
        <f t="shared" si="25"/>
        <v>10800</v>
      </c>
      <c r="R190">
        <v>1</v>
      </c>
      <c r="S190" s="7" t="s">
        <v>249</v>
      </c>
    </row>
    <row r="191" spans="1:19" x14ac:dyDescent="0.15">
      <c r="A191">
        <v>6053</v>
      </c>
      <c r="B191" t="s">
        <v>62</v>
      </c>
      <c r="C191" t="s">
        <v>135</v>
      </c>
      <c r="D191">
        <f t="shared" si="18"/>
        <v>5</v>
      </c>
      <c r="E191">
        <f t="shared" si="26"/>
        <v>3</v>
      </c>
      <c r="F191">
        <f t="shared" si="19"/>
        <v>60</v>
      </c>
      <c r="G191">
        <f t="shared" si="21"/>
        <v>605</v>
      </c>
      <c r="H191">
        <f t="shared" si="22"/>
        <v>603</v>
      </c>
      <c r="L191">
        <v>23</v>
      </c>
      <c r="M191">
        <f t="shared" si="23"/>
        <v>788</v>
      </c>
      <c r="N191">
        <f>VLOOKUP(LEFT(A191,3)*1,[1]装备属性分配!$I$105:$O$164,RIGHT(A191,1)*1+1,0)</f>
        <v>928</v>
      </c>
      <c r="O191">
        <f t="shared" si="20"/>
        <v>4</v>
      </c>
      <c r="P191">
        <f t="shared" si="24"/>
        <v>860</v>
      </c>
      <c r="Q191">
        <f t="shared" si="25"/>
        <v>10800</v>
      </c>
      <c r="R191">
        <v>1</v>
      </c>
      <c r="S191" s="7" t="s">
        <v>250</v>
      </c>
    </row>
    <row r="192" spans="1:19" x14ac:dyDescent="0.15">
      <c r="A192">
        <v>6054</v>
      </c>
      <c r="B192" t="s">
        <v>63</v>
      </c>
      <c r="C192" t="s">
        <v>147</v>
      </c>
      <c r="D192">
        <f t="shared" si="18"/>
        <v>5</v>
      </c>
      <c r="E192">
        <f t="shared" si="26"/>
        <v>4</v>
      </c>
      <c r="F192">
        <f t="shared" si="19"/>
        <v>60</v>
      </c>
      <c r="G192">
        <f t="shared" si="21"/>
        <v>605</v>
      </c>
      <c r="H192">
        <f t="shared" si="22"/>
        <v>603</v>
      </c>
      <c r="L192">
        <v>23</v>
      </c>
      <c r="M192">
        <f t="shared" si="23"/>
        <v>646</v>
      </c>
      <c r="N192">
        <f>VLOOKUP(LEFT(A192,3)*1,[1]装备属性分配!$I$105:$O$164,RIGHT(A192,1)*1+1,0)</f>
        <v>760</v>
      </c>
      <c r="O192">
        <f t="shared" si="20"/>
        <v>4</v>
      </c>
      <c r="P192">
        <f t="shared" si="24"/>
        <v>860</v>
      </c>
      <c r="Q192">
        <f t="shared" si="25"/>
        <v>10800</v>
      </c>
      <c r="R192">
        <v>1</v>
      </c>
      <c r="S192" s="7" t="s">
        <v>251</v>
      </c>
    </row>
    <row r="193" spans="1:19" x14ac:dyDescent="0.15">
      <c r="A193">
        <v>6055</v>
      </c>
      <c r="B193" t="s">
        <v>64</v>
      </c>
      <c r="C193" t="s">
        <v>158</v>
      </c>
      <c r="D193">
        <f t="shared" si="18"/>
        <v>5</v>
      </c>
      <c r="E193">
        <f t="shared" si="26"/>
        <v>5</v>
      </c>
      <c r="F193">
        <f t="shared" si="19"/>
        <v>60</v>
      </c>
      <c r="G193">
        <f t="shared" si="21"/>
        <v>605</v>
      </c>
      <c r="H193">
        <f t="shared" si="22"/>
        <v>603</v>
      </c>
      <c r="L193">
        <v>3</v>
      </c>
      <c r="M193">
        <f t="shared" si="23"/>
        <v>798</v>
      </c>
      <c r="N193">
        <f>VLOOKUP(LEFT(A193,3)*1,[1]装备属性分配!$I$105:$O$164,RIGHT(A193,1)*1+1,0)</f>
        <v>939</v>
      </c>
      <c r="O193">
        <f t="shared" si="20"/>
        <v>4</v>
      </c>
      <c r="P193">
        <f t="shared" si="24"/>
        <v>860</v>
      </c>
      <c r="Q193">
        <f t="shared" si="25"/>
        <v>10800</v>
      </c>
      <c r="R193">
        <v>1</v>
      </c>
      <c r="S193" s="7" t="s">
        <v>252</v>
      </c>
    </row>
    <row r="194" spans="1:19" x14ac:dyDescent="0.15">
      <c r="A194">
        <v>6056</v>
      </c>
      <c r="B194" t="s">
        <v>65</v>
      </c>
      <c r="C194" t="s">
        <v>169</v>
      </c>
      <c r="D194">
        <f t="shared" si="18"/>
        <v>5</v>
      </c>
      <c r="E194">
        <f t="shared" si="26"/>
        <v>6</v>
      </c>
      <c r="F194">
        <f t="shared" si="19"/>
        <v>60</v>
      </c>
      <c r="G194">
        <f t="shared" si="21"/>
        <v>605</v>
      </c>
      <c r="H194">
        <f t="shared" si="22"/>
        <v>603</v>
      </c>
      <c r="L194">
        <v>3</v>
      </c>
      <c r="M194">
        <f t="shared" si="23"/>
        <v>652</v>
      </c>
      <c r="N194">
        <f>VLOOKUP(LEFT(A194,3)*1,[1]装备属性分配!$I$105:$O$164,RIGHT(A194,1)*1+1,0)</f>
        <v>768</v>
      </c>
      <c r="O194">
        <f t="shared" si="20"/>
        <v>4</v>
      </c>
      <c r="P194">
        <f t="shared" si="24"/>
        <v>860</v>
      </c>
      <c r="Q194">
        <f t="shared" si="25"/>
        <v>10800</v>
      </c>
      <c r="R194">
        <v>1</v>
      </c>
      <c r="S194" s="7" t="s">
        <v>253</v>
      </c>
    </row>
    <row r="195" spans="1:19" x14ac:dyDescent="0.15">
      <c r="A195">
        <v>6521</v>
      </c>
      <c r="B195" t="s">
        <v>66</v>
      </c>
      <c r="C195" t="s">
        <v>112</v>
      </c>
      <c r="D195">
        <f t="shared" ref="D195:D258" si="27">MID(A195,3,1)*1</f>
        <v>2</v>
      </c>
      <c r="E195">
        <f t="shared" si="26"/>
        <v>1</v>
      </c>
      <c r="F195">
        <f t="shared" ref="F195:F258" si="28">LEFT(A195,2)*1</f>
        <v>65</v>
      </c>
      <c r="G195">
        <f t="shared" si="21"/>
        <v>652</v>
      </c>
      <c r="H195" t="str">
        <f t="shared" si="22"/>
        <v/>
      </c>
      <c r="L195">
        <v>1</v>
      </c>
      <c r="M195">
        <f t="shared" si="23"/>
        <v>13548</v>
      </c>
      <c r="N195">
        <f>VLOOKUP(LEFT(A195,3)*1,[1]装备属性分配!$I$105:$O$164,RIGHT(A195,1)*1+1,0)</f>
        <v>15939</v>
      </c>
      <c r="O195">
        <f t="shared" ref="O195:O258" si="29">D195-1</f>
        <v>1</v>
      </c>
      <c r="P195">
        <f t="shared" si="24"/>
        <v>622</v>
      </c>
      <c r="Q195">
        <f t="shared" si="25"/>
        <v>5492</v>
      </c>
      <c r="R195">
        <v>1</v>
      </c>
      <c r="S195" s="7" t="s">
        <v>254</v>
      </c>
    </row>
    <row r="196" spans="1:19" x14ac:dyDescent="0.15">
      <c r="A196">
        <v>6522</v>
      </c>
      <c r="B196" t="s">
        <v>96</v>
      </c>
      <c r="C196" t="s">
        <v>124</v>
      </c>
      <c r="D196">
        <f t="shared" si="27"/>
        <v>2</v>
      </c>
      <c r="E196">
        <f t="shared" si="26"/>
        <v>2</v>
      </c>
      <c r="F196">
        <f t="shared" si="28"/>
        <v>65</v>
      </c>
      <c r="G196">
        <f t="shared" ref="G196:G259" si="30">F196*10+D196</f>
        <v>652</v>
      </c>
      <c r="H196" t="str">
        <f t="shared" ref="H196:H259" si="31">IF(D196&lt;3,"",F196*10+D196-2)</f>
        <v/>
      </c>
      <c r="L196">
        <v>1</v>
      </c>
      <c r="M196">
        <f t="shared" ref="M196:M259" si="32">MIN(INT(N196*0.85),N196-2)</f>
        <v>11084</v>
      </c>
      <c r="N196">
        <f>VLOOKUP(LEFT(A196,3)*1,[1]装备属性分配!$I$105:$O$164,RIGHT(A196,1)*1+1,0)</f>
        <v>13040</v>
      </c>
      <c r="O196">
        <f t="shared" si="29"/>
        <v>1</v>
      </c>
      <c r="P196">
        <f t="shared" ref="P196:P259" si="33">INT(F196^2/10)+D196*100</f>
        <v>622</v>
      </c>
      <c r="Q196">
        <f t="shared" ref="Q196:Q259" si="34">INT(F196^3*D196/100)</f>
        <v>5492</v>
      </c>
      <c r="R196">
        <v>1</v>
      </c>
      <c r="S196" s="7" t="s">
        <v>255</v>
      </c>
    </row>
    <row r="197" spans="1:19" x14ac:dyDescent="0.15">
      <c r="A197">
        <v>6523</v>
      </c>
      <c r="B197" t="s">
        <v>67</v>
      </c>
      <c r="C197" t="s">
        <v>136</v>
      </c>
      <c r="D197">
        <f t="shared" si="27"/>
        <v>2</v>
      </c>
      <c r="E197">
        <f t="shared" si="26"/>
        <v>3</v>
      </c>
      <c r="F197">
        <f t="shared" si="28"/>
        <v>65</v>
      </c>
      <c r="G197">
        <f t="shared" si="30"/>
        <v>652</v>
      </c>
      <c r="H197" t="str">
        <f t="shared" si="31"/>
        <v/>
      </c>
      <c r="L197">
        <v>23</v>
      </c>
      <c r="M197">
        <f t="shared" si="32"/>
        <v>447</v>
      </c>
      <c r="N197">
        <f>VLOOKUP(LEFT(A197,3)*1,[1]装备属性分配!$I$105:$O$164,RIGHT(A197,1)*1+1,0)</f>
        <v>527</v>
      </c>
      <c r="O197">
        <f t="shared" si="29"/>
        <v>1</v>
      </c>
      <c r="P197">
        <f t="shared" si="33"/>
        <v>622</v>
      </c>
      <c r="Q197">
        <f t="shared" si="34"/>
        <v>5492</v>
      </c>
      <c r="R197">
        <v>1</v>
      </c>
      <c r="S197" s="7" t="s">
        <v>256</v>
      </c>
    </row>
    <row r="198" spans="1:19" x14ac:dyDescent="0.15">
      <c r="A198">
        <v>6524</v>
      </c>
      <c r="B198" t="s">
        <v>68</v>
      </c>
      <c r="C198" t="s">
        <v>148</v>
      </c>
      <c r="D198">
        <f t="shared" si="27"/>
        <v>2</v>
      </c>
      <c r="E198">
        <f t="shared" si="26"/>
        <v>4</v>
      </c>
      <c r="F198">
        <f t="shared" si="28"/>
        <v>65</v>
      </c>
      <c r="G198">
        <f t="shared" si="30"/>
        <v>652</v>
      </c>
      <c r="H198" t="str">
        <f t="shared" si="31"/>
        <v/>
      </c>
      <c r="L198">
        <v>23</v>
      </c>
      <c r="M198">
        <f t="shared" si="32"/>
        <v>366</v>
      </c>
      <c r="N198">
        <f>VLOOKUP(LEFT(A198,3)*1,[1]装备属性分配!$I$105:$O$164,RIGHT(A198,1)*1+1,0)</f>
        <v>431</v>
      </c>
      <c r="O198">
        <f t="shared" si="29"/>
        <v>1</v>
      </c>
      <c r="P198">
        <f t="shared" si="33"/>
        <v>622</v>
      </c>
      <c r="Q198">
        <f t="shared" si="34"/>
        <v>5492</v>
      </c>
      <c r="R198">
        <v>1</v>
      </c>
      <c r="S198" s="7" t="s">
        <v>257</v>
      </c>
    </row>
    <row r="199" spans="1:19" x14ac:dyDescent="0.15">
      <c r="A199">
        <v>6525</v>
      </c>
      <c r="B199" t="s">
        <v>279</v>
      </c>
      <c r="C199" t="s">
        <v>159</v>
      </c>
      <c r="D199">
        <f t="shared" si="27"/>
        <v>2</v>
      </c>
      <c r="E199">
        <f t="shared" si="26"/>
        <v>5</v>
      </c>
      <c r="F199">
        <f t="shared" si="28"/>
        <v>65</v>
      </c>
      <c r="G199">
        <f t="shared" si="30"/>
        <v>652</v>
      </c>
      <c r="H199" t="str">
        <f t="shared" si="31"/>
        <v/>
      </c>
      <c r="L199">
        <v>3</v>
      </c>
      <c r="M199">
        <f t="shared" si="32"/>
        <v>453</v>
      </c>
      <c r="N199">
        <f>VLOOKUP(LEFT(A199,3)*1,[1]装备属性分配!$I$105:$O$164,RIGHT(A199,1)*1+1,0)</f>
        <v>533</v>
      </c>
      <c r="O199">
        <f t="shared" si="29"/>
        <v>1</v>
      </c>
      <c r="P199">
        <f t="shared" si="33"/>
        <v>622</v>
      </c>
      <c r="Q199">
        <f t="shared" si="34"/>
        <v>5492</v>
      </c>
      <c r="R199">
        <v>1</v>
      </c>
      <c r="S199" s="7" t="s">
        <v>258</v>
      </c>
    </row>
    <row r="200" spans="1:19" x14ac:dyDescent="0.15">
      <c r="A200">
        <v>6526</v>
      </c>
      <c r="B200" t="s">
        <v>70</v>
      </c>
      <c r="C200" t="s">
        <v>170</v>
      </c>
      <c r="D200">
        <f t="shared" si="27"/>
        <v>2</v>
      </c>
      <c r="E200">
        <f t="shared" si="26"/>
        <v>6</v>
      </c>
      <c r="F200">
        <f t="shared" si="28"/>
        <v>65</v>
      </c>
      <c r="G200">
        <f t="shared" si="30"/>
        <v>652</v>
      </c>
      <c r="H200" t="str">
        <f t="shared" si="31"/>
        <v/>
      </c>
      <c r="L200">
        <v>3</v>
      </c>
      <c r="M200">
        <f t="shared" si="32"/>
        <v>370</v>
      </c>
      <c r="N200">
        <f>VLOOKUP(LEFT(A200,3)*1,[1]装备属性分配!$I$105:$O$164,RIGHT(A200,1)*1+1,0)</f>
        <v>436</v>
      </c>
      <c r="O200">
        <f t="shared" si="29"/>
        <v>1</v>
      </c>
      <c r="P200">
        <f t="shared" si="33"/>
        <v>622</v>
      </c>
      <c r="Q200">
        <f t="shared" si="34"/>
        <v>5492</v>
      </c>
      <c r="R200">
        <v>1</v>
      </c>
      <c r="S200" s="7" t="s">
        <v>259</v>
      </c>
    </row>
    <row r="201" spans="1:19" x14ac:dyDescent="0.15">
      <c r="A201">
        <v>6531</v>
      </c>
      <c r="B201" t="s">
        <v>66</v>
      </c>
      <c r="C201" t="s">
        <v>112</v>
      </c>
      <c r="D201">
        <f t="shared" si="27"/>
        <v>3</v>
      </c>
      <c r="E201">
        <f t="shared" si="26"/>
        <v>1</v>
      </c>
      <c r="F201">
        <f t="shared" si="28"/>
        <v>65</v>
      </c>
      <c r="G201">
        <f t="shared" si="30"/>
        <v>653</v>
      </c>
      <c r="H201">
        <f t="shared" si="31"/>
        <v>651</v>
      </c>
      <c r="L201">
        <v>1</v>
      </c>
      <c r="M201">
        <f t="shared" si="32"/>
        <v>17612</v>
      </c>
      <c r="N201">
        <f>VLOOKUP(LEFT(A201,3)*1,[1]装备属性分配!$I$105:$O$164,RIGHT(A201,1)*1+1,0)</f>
        <v>20721</v>
      </c>
      <c r="O201">
        <f t="shared" si="29"/>
        <v>2</v>
      </c>
      <c r="P201">
        <f t="shared" si="33"/>
        <v>722</v>
      </c>
      <c r="Q201">
        <f t="shared" si="34"/>
        <v>8238</v>
      </c>
      <c r="R201">
        <v>1</v>
      </c>
      <c r="S201" s="7" t="s">
        <v>254</v>
      </c>
    </row>
    <row r="202" spans="1:19" x14ac:dyDescent="0.15">
      <c r="A202">
        <v>6532</v>
      </c>
      <c r="B202" t="s">
        <v>96</v>
      </c>
      <c r="C202" t="s">
        <v>124</v>
      </c>
      <c r="D202">
        <f t="shared" si="27"/>
        <v>3</v>
      </c>
      <c r="E202">
        <f t="shared" si="26"/>
        <v>2</v>
      </c>
      <c r="F202">
        <f t="shared" si="28"/>
        <v>65</v>
      </c>
      <c r="G202">
        <f t="shared" si="30"/>
        <v>653</v>
      </c>
      <c r="H202">
        <f t="shared" si="31"/>
        <v>651</v>
      </c>
      <c r="L202">
        <v>1</v>
      </c>
      <c r="M202">
        <f t="shared" si="32"/>
        <v>14410</v>
      </c>
      <c r="N202">
        <f>VLOOKUP(LEFT(A202,3)*1,[1]装备属性分配!$I$105:$O$164,RIGHT(A202,1)*1+1,0)</f>
        <v>16953</v>
      </c>
      <c r="O202">
        <f t="shared" si="29"/>
        <v>2</v>
      </c>
      <c r="P202">
        <f t="shared" si="33"/>
        <v>722</v>
      </c>
      <c r="Q202">
        <f t="shared" si="34"/>
        <v>8238</v>
      </c>
      <c r="R202">
        <v>1</v>
      </c>
      <c r="S202" s="7" t="s">
        <v>255</v>
      </c>
    </row>
    <row r="203" spans="1:19" x14ac:dyDescent="0.15">
      <c r="A203">
        <v>6533</v>
      </c>
      <c r="B203" t="s">
        <v>67</v>
      </c>
      <c r="C203" t="s">
        <v>136</v>
      </c>
      <c r="D203">
        <f t="shared" si="27"/>
        <v>3</v>
      </c>
      <c r="E203">
        <f t="shared" si="26"/>
        <v>3</v>
      </c>
      <c r="F203">
        <f t="shared" si="28"/>
        <v>65</v>
      </c>
      <c r="G203">
        <f t="shared" si="30"/>
        <v>653</v>
      </c>
      <c r="H203">
        <f t="shared" si="31"/>
        <v>651</v>
      </c>
      <c r="L203">
        <v>23</v>
      </c>
      <c r="M203">
        <f t="shared" si="32"/>
        <v>583</v>
      </c>
      <c r="N203">
        <f>VLOOKUP(LEFT(A203,3)*1,[1]装备属性分配!$I$105:$O$164,RIGHT(A203,1)*1+1,0)</f>
        <v>686</v>
      </c>
      <c r="O203">
        <f t="shared" si="29"/>
        <v>2</v>
      </c>
      <c r="P203">
        <f t="shared" si="33"/>
        <v>722</v>
      </c>
      <c r="Q203">
        <f t="shared" si="34"/>
        <v>8238</v>
      </c>
      <c r="R203">
        <v>1</v>
      </c>
      <c r="S203" s="7" t="s">
        <v>256</v>
      </c>
    </row>
    <row r="204" spans="1:19" x14ac:dyDescent="0.15">
      <c r="A204">
        <v>6534</v>
      </c>
      <c r="B204" t="s">
        <v>68</v>
      </c>
      <c r="C204" t="s">
        <v>148</v>
      </c>
      <c r="D204">
        <f t="shared" si="27"/>
        <v>3</v>
      </c>
      <c r="E204">
        <f t="shared" si="26"/>
        <v>4</v>
      </c>
      <c r="F204">
        <f t="shared" si="28"/>
        <v>65</v>
      </c>
      <c r="G204">
        <f t="shared" si="30"/>
        <v>653</v>
      </c>
      <c r="H204">
        <f t="shared" si="31"/>
        <v>651</v>
      </c>
      <c r="L204">
        <v>23</v>
      </c>
      <c r="M204">
        <f t="shared" si="32"/>
        <v>476</v>
      </c>
      <c r="N204">
        <f>VLOOKUP(LEFT(A204,3)*1,[1]装备属性分配!$I$105:$O$164,RIGHT(A204,1)*1+1,0)</f>
        <v>561</v>
      </c>
      <c r="O204">
        <f t="shared" si="29"/>
        <v>2</v>
      </c>
      <c r="P204">
        <f t="shared" si="33"/>
        <v>722</v>
      </c>
      <c r="Q204">
        <f t="shared" si="34"/>
        <v>8238</v>
      </c>
      <c r="R204">
        <v>1</v>
      </c>
      <c r="S204" s="7" t="s">
        <v>257</v>
      </c>
    </row>
    <row r="205" spans="1:19" x14ac:dyDescent="0.15">
      <c r="A205">
        <v>6535</v>
      </c>
      <c r="B205" t="s">
        <v>279</v>
      </c>
      <c r="C205" t="s">
        <v>159</v>
      </c>
      <c r="D205">
        <f t="shared" si="27"/>
        <v>3</v>
      </c>
      <c r="E205">
        <f t="shared" si="26"/>
        <v>5</v>
      </c>
      <c r="F205">
        <f t="shared" si="28"/>
        <v>65</v>
      </c>
      <c r="G205">
        <f t="shared" si="30"/>
        <v>653</v>
      </c>
      <c r="H205">
        <f t="shared" si="31"/>
        <v>651</v>
      </c>
      <c r="L205">
        <v>3</v>
      </c>
      <c r="M205">
        <f t="shared" si="32"/>
        <v>589</v>
      </c>
      <c r="N205">
        <f>VLOOKUP(LEFT(A205,3)*1,[1]装备属性分配!$I$105:$O$164,RIGHT(A205,1)*1+1,0)</f>
        <v>694</v>
      </c>
      <c r="O205">
        <f t="shared" si="29"/>
        <v>2</v>
      </c>
      <c r="P205">
        <f t="shared" si="33"/>
        <v>722</v>
      </c>
      <c r="Q205">
        <f t="shared" si="34"/>
        <v>8238</v>
      </c>
      <c r="R205">
        <v>1</v>
      </c>
      <c r="S205" s="7" t="s">
        <v>258</v>
      </c>
    </row>
    <row r="206" spans="1:19" x14ac:dyDescent="0.15">
      <c r="A206">
        <v>6536</v>
      </c>
      <c r="B206" t="s">
        <v>70</v>
      </c>
      <c r="C206" t="s">
        <v>170</v>
      </c>
      <c r="D206">
        <f t="shared" si="27"/>
        <v>3</v>
      </c>
      <c r="E206">
        <f t="shared" si="26"/>
        <v>6</v>
      </c>
      <c r="F206">
        <f t="shared" si="28"/>
        <v>65</v>
      </c>
      <c r="G206">
        <f t="shared" si="30"/>
        <v>653</v>
      </c>
      <c r="H206">
        <f t="shared" si="31"/>
        <v>651</v>
      </c>
      <c r="L206">
        <v>3</v>
      </c>
      <c r="M206">
        <f t="shared" si="32"/>
        <v>482</v>
      </c>
      <c r="N206">
        <f>VLOOKUP(LEFT(A206,3)*1,[1]装备属性分配!$I$105:$O$164,RIGHT(A206,1)*1+1,0)</f>
        <v>568</v>
      </c>
      <c r="O206">
        <f t="shared" si="29"/>
        <v>2</v>
      </c>
      <c r="P206">
        <f t="shared" si="33"/>
        <v>722</v>
      </c>
      <c r="Q206">
        <f t="shared" si="34"/>
        <v>8238</v>
      </c>
      <c r="R206">
        <v>1</v>
      </c>
      <c r="S206" s="7" t="s">
        <v>259</v>
      </c>
    </row>
    <row r="207" spans="1:19" x14ac:dyDescent="0.15">
      <c r="A207">
        <v>6541</v>
      </c>
      <c r="B207" t="s">
        <v>66</v>
      </c>
      <c r="C207" t="s">
        <v>112</v>
      </c>
      <c r="D207">
        <f t="shared" si="27"/>
        <v>4</v>
      </c>
      <c r="E207">
        <f t="shared" si="26"/>
        <v>1</v>
      </c>
      <c r="F207">
        <f t="shared" si="28"/>
        <v>65</v>
      </c>
      <c r="G207">
        <f t="shared" si="30"/>
        <v>654</v>
      </c>
      <c r="H207">
        <f t="shared" si="31"/>
        <v>652</v>
      </c>
      <c r="L207">
        <v>1</v>
      </c>
      <c r="M207">
        <f t="shared" si="32"/>
        <v>22897</v>
      </c>
      <c r="N207">
        <f>VLOOKUP(LEFT(A207,3)*1,[1]装备属性分配!$I$105:$O$164,RIGHT(A207,1)*1+1,0)</f>
        <v>26938</v>
      </c>
      <c r="O207">
        <f t="shared" si="29"/>
        <v>3</v>
      </c>
      <c r="P207">
        <f t="shared" si="33"/>
        <v>822</v>
      </c>
      <c r="Q207">
        <f t="shared" si="34"/>
        <v>10985</v>
      </c>
      <c r="R207">
        <v>1</v>
      </c>
      <c r="S207" s="7" t="s">
        <v>254</v>
      </c>
    </row>
    <row r="208" spans="1:19" x14ac:dyDescent="0.15">
      <c r="A208">
        <v>6542</v>
      </c>
      <c r="B208" t="s">
        <v>96</v>
      </c>
      <c r="C208" t="s">
        <v>124</v>
      </c>
      <c r="D208">
        <f t="shared" si="27"/>
        <v>4</v>
      </c>
      <c r="E208">
        <f t="shared" si="26"/>
        <v>2</v>
      </c>
      <c r="F208">
        <f t="shared" si="28"/>
        <v>65</v>
      </c>
      <c r="G208">
        <f t="shared" si="30"/>
        <v>654</v>
      </c>
      <c r="H208">
        <f t="shared" si="31"/>
        <v>652</v>
      </c>
      <c r="L208">
        <v>1</v>
      </c>
      <c r="M208">
        <f t="shared" si="32"/>
        <v>18734</v>
      </c>
      <c r="N208">
        <f>VLOOKUP(LEFT(A208,3)*1,[1]装备属性分配!$I$105:$O$164,RIGHT(A208,1)*1+1,0)</f>
        <v>22040</v>
      </c>
      <c r="O208">
        <f t="shared" si="29"/>
        <v>3</v>
      </c>
      <c r="P208">
        <f t="shared" si="33"/>
        <v>822</v>
      </c>
      <c r="Q208">
        <f t="shared" si="34"/>
        <v>10985</v>
      </c>
      <c r="R208">
        <v>1</v>
      </c>
      <c r="S208" s="7" t="s">
        <v>255</v>
      </c>
    </row>
    <row r="209" spans="1:19" x14ac:dyDescent="0.15">
      <c r="A209">
        <v>6543</v>
      </c>
      <c r="B209" t="s">
        <v>67</v>
      </c>
      <c r="C209" t="s">
        <v>136</v>
      </c>
      <c r="D209">
        <f t="shared" si="27"/>
        <v>4</v>
      </c>
      <c r="E209">
        <f t="shared" si="26"/>
        <v>3</v>
      </c>
      <c r="F209">
        <f t="shared" si="28"/>
        <v>65</v>
      </c>
      <c r="G209">
        <f t="shared" si="30"/>
        <v>654</v>
      </c>
      <c r="H209">
        <f t="shared" si="31"/>
        <v>652</v>
      </c>
      <c r="L209">
        <v>23</v>
      </c>
      <c r="M209">
        <f t="shared" si="32"/>
        <v>759</v>
      </c>
      <c r="N209">
        <f>VLOOKUP(LEFT(A209,3)*1,[1]装备属性分配!$I$105:$O$164,RIGHT(A209,1)*1+1,0)</f>
        <v>893</v>
      </c>
      <c r="O209">
        <f t="shared" si="29"/>
        <v>3</v>
      </c>
      <c r="P209">
        <f t="shared" si="33"/>
        <v>822</v>
      </c>
      <c r="Q209">
        <f t="shared" si="34"/>
        <v>10985</v>
      </c>
      <c r="R209">
        <v>1</v>
      </c>
      <c r="S209" s="7" t="s">
        <v>256</v>
      </c>
    </row>
    <row r="210" spans="1:19" x14ac:dyDescent="0.15">
      <c r="A210">
        <v>6544</v>
      </c>
      <c r="B210" t="s">
        <v>68</v>
      </c>
      <c r="C210" t="s">
        <v>148</v>
      </c>
      <c r="D210">
        <f t="shared" si="27"/>
        <v>4</v>
      </c>
      <c r="E210">
        <f t="shared" si="26"/>
        <v>4</v>
      </c>
      <c r="F210">
        <f t="shared" si="28"/>
        <v>65</v>
      </c>
      <c r="G210">
        <f t="shared" si="30"/>
        <v>654</v>
      </c>
      <c r="H210">
        <f t="shared" si="31"/>
        <v>652</v>
      </c>
      <c r="L210">
        <v>23</v>
      </c>
      <c r="M210">
        <f t="shared" si="32"/>
        <v>620</v>
      </c>
      <c r="N210">
        <f>VLOOKUP(LEFT(A210,3)*1,[1]装备属性分配!$I$105:$O$164,RIGHT(A210,1)*1+1,0)</f>
        <v>730</v>
      </c>
      <c r="O210">
        <f t="shared" si="29"/>
        <v>3</v>
      </c>
      <c r="P210">
        <f t="shared" si="33"/>
        <v>822</v>
      </c>
      <c r="Q210">
        <f t="shared" si="34"/>
        <v>10985</v>
      </c>
      <c r="R210">
        <v>1</v>
      </c>
      <c r="S210" s="7" t="s">
        <v>257</v>
      </c>
    </row>
    <row r="211" spans="1:19" x14ac:dyDescent="0.15">
      <c r="A211">
        <v>6545</v>
      </c>
      <c r="B211" t="s">
        <v>279</v>
      </c>
      <c r="C211" t="s">
        <v>159</v>
      </c>
      <c r="D211">
        <f t="shared" si="27"/>
        <v>4</v>
      </c>
      <c r="E211">
        <f t="shared" si="26"/>
        <v>5</v>
      </c>
      <c r="F211">
        <f t="shared" si="28"/>
        <v>65</v>
      </c>
      <c r="G211">
        <f t="shared" si="30"/>
        <v>654</v>
      </c>
      <c r="H211">
        <f t="shared" si="31"/>
        <v>652</v>
      </c>
      <c r="L211">
        <v>3</v>
      </c>
      <c r="M211">
        <f t="shared" si="32"/>
        <v>767</v>
      </c>
      <c r="N211">
        <f>VLOOKUP(LEFT(A211,3)*1,[1]装备属性分配!$I$105:$O$164,RIGHT(A211,1)*1+1,0)</f>
        <v>903</v>
      </c>
      <c r="O211">
        <f t="shared" si="29"/>
        <v>3</v>
      </c>
      <c r="P211">
        <f t="shared" si="33"/>
        <v>822</v>
      </c>
      <c r="Q211">
        <f t="shared" si="34"/>
        <v>10985</v>
      </c>
      <c r="R211">
        <v>1</v>
      </c>
      <c r="S211" s="7" t="s">
        <v>258</v>
      </c>
    </row>
    <row r="212" spans="1:19" x14ac:dyDescent="0.15">
      <c r="A212">
        <v>6546</v>
      </c>
      <c r="B212" t="s">
        <v>70</v>
      </c>
      <c r="C212" t="s">
        <v>170</v>
      </c>
      <c r="D212">
        <f t="shared" si="27"/>
        <v>4</v>
      </c>
      <c r="E212">
        <f t="shared" si="26"/>
        <v>6</v>
      </c>
      <c r="F212">
        <f t="shared" si="28"/>
        <v>65</v>
      </c>
      <c r="G212">
        <f t="shared" si="30"/>
        <v>654</v>
      </c>
      <c r="H212">
        <f t="shared" si="31"/>
        <v>652</v>
      </c>
      <c r="L212">
        <v>3</v>
      </c>
      <c r="M212">
        <f t="shared" si="32"/>
        <v>628</v>
      </c>
      <c r="N212">
        <f>VLOOKUP(LEFT(A212,3)*1,[1]装备属性分配!$I$105:$O$164,RIGHT(A212,1)*1+1,0)</f>
        <v>739</v>
      </c>
      <c r="O212">
        <f t="shared" si="29"/>
        <v>3</v>
      </c>
      <c r="P212">
        <f t="shared" si="33"/>
        <v>822</v>
      </c>
      <c r="Q212">
        <f t="shared" si="34"/>
        <v>10985</v>
      </c>
      <c r="R212">
        <v>1</v>
      </c>
      <c r="S212" s="7" t="s">
        <v>259</v>
      </c>
    </row>
    <row r="213" spans="1:19" x14ac:dyDescent="0.15">
      <c r="A213">
        <v>6551</v>
      </c>
      <c r="B213" t="s">
        <v>66</v>
      </c>
      <c r="C213" t="s">
        <v>112</v>
      </c>
      <c r="D213">
        <f t="shared" si="27"/>
        <v>5</v>
      </c>
      <c r="E213">
        <f t="shared" si="26"/>
        <v>1</v>
      </c>
      <c r="F213">
        <f t="shared" si="28"/>
        <v>65</v>
      </c>
      <c r="G213">
        <f t="shared" si="30"/>
        <v>655</v>
      </c>
      <c r="H213">
        <f t="shared" si="31"/>
        <v>653</v>
      </c>
      <c r="L213">
        <v>1</v>
      </c>
      <c r="M213">
        <f t="shared" si="32"/>
        <v>29767</v>
      </c>
      <c r="N213">
        <f>VLOOKUP(LEFT(A213,3)*1,[1]装备属性分配!$I$105:$O$164,RIGHT(A213,1)*1+1,0)</f>
        <v>35020</v>
      </c>
      <c r="O213">
        <f t="shared" si="29"/>
        <v>4</v>
      </c>
      <c r="P213">
        <f t="shared" si="33"/>
        <v>922</v>
      </c>
      <c r="Q213">
        <f t="shared" si="34"/>
        <v>13731</v>
      </c>
      <c r="R213">
        <v>1</v>
      </c>
      <c r="S213" s="7" t="s">
        <v>254</v>
      </c>
    </row>
    <row r="214" spans="1:19" x14ac:dyDescent="0.15">
      <c r="A214">
        <v>6552</v>
      </c>
      <c r="B214" t="s">
        <v>96</v>
      </c>
      <c r="C214" t="s">
        <v>124</v>
      </c>
      <c r="D214">
        <f t="shared" si="27"/>
        <v>5</v>
      </c>
      <c r="E214">
        <f t="shared" si="26"/>
        <v>2</v>
      </c>
      <c r="F214">
        <f t="shared" si="28"/>
        <v>65</v>
      </c>
      <c r="G214">
        <f t="shared" si="30"/>
        <v>655</v>
      </c>
      <c r="H214">
        <f t="shared" si="31"/>
        <v>653</v>
      </c>
      <c r="L214">
        <v>1</v>
      </c>
      <c r="M214">
        <f t="shared" si="32"/>
        <v>24355</v>
      </c>
      <c r="N214">
        <f>VLOOKUP(LEFT(A214,3)*1,[1]装备属性分配!$I$105:$O$164,RIGHT(A214,1)*1+1,0)</f>
        <v>28653</v>
      </c>
      <c r="O214">
        <f t="shared" si="29"/>
        <v>4</v>
      </c>
      <c r="P214">
        <f t="shared" si="33"/>
        <v>922</v>
      </c>
      <c r="Q214">
        <f t="shared" si="34"/>
        <v>13731</v>
      </c>
      <c r="R214">
        <v>1</v>
      </c>
      <c r="S214" s="7" t="s">
        <v>255</v>
      </c>
    </row>
    <row r="215" spans="1:19" x14ac:dyDescent="0.15">
      <c r="A215">
        <v>6553</v>
      </c>
      <c r="B215" t="s">
        <v>67</v>
      </c>
      <c r="C215" t="s">
        <v>136</v>
      </c>
      <c r="D215">
        <f t="shared" si="27"/>
        <v>5</v>
      </c>
      <c r="E215">
        <f t="shared" si="26"/>
        <v>3</v>
      </c>
      <c r="F215">
        <f t="shared" si="28"/>
        <v>65</v>
      </c>
      <c r="G215">
        <f t="shared" si="30"/>
        <v>655</v>
      </c>
      <c r="H215">
        <f t="shared" si="31"/>
        <v>653</v>
      </c>
      <c r="L215">
        <v>23</v>
      </c>
      <c r="M215">
        <f t="shared" si="32"/>
        <v>986</v>
      </c>
      <c r="N215">
        <f>VLOOKUP(LEFT(A215,3)*1,[1]装备属性分配!$I$105:$O$164,RIGHT(A215,1)*1+1,0)</f>
        <v>1161</v>
      </c>
      <c r="O215">
        <f t="shared" si="29"/>
        <v>4</v>
      </c>
      <c r="P215">
        <f t="shared" si="33"/>
        <v>922</v>
      </c>
      <c r="Q215">
        <f t="shared" si="34"/>
        <v>13731</v>
      </c>
      <c r="R215">
        <v>1</v>
      </c>
      <c r="S215" s="7" t="s">
        <v>256</v>
      </c>
    </row>
    <row r="216" spans="1:19" x14ac:dyDescent="0.15">
      <c r="A216">
        <v>6554</v>
      </c>
      <c r="B216" t="s">
        <v>68</v>
      </c>
      <c r="C216" t="s">
        <v>148</v>
      </c>
      <c r="D216">
        <f t="shared" si="27"/>
        <v>5</v>
      </c>
      <c r="E216">
        <f t="shared" si="26"/>
        <v>4</v>
      </c>
      <c r="F216">
        <f t="shared" si="28"/>
        <v>65</v>
      </c>
      <c r="G216">
        <f t="shared" si="30"/>
        <v>655</v>
      </c>
      <c r="H216">
        <f t="shared" si="31"/>
        <v>653</v>
      </c>
      <c r="L216">
        <v>23</v>
      </c>
      <c r="M216">
        <f t="shared" si="32"/>
        <v>807</v>
      </c>
      <c r="N216">
        <f>VLOOKUP(LEFT(A216,3)*1,[1]装备属性分配!$I$105:$O$164,RIGHT(A216,1)*1+1,0)</f>
        <v>950</v>
      </c>
      <c r="O216">
        <f t="shared" si="29"/>
        <v>4</v>
      </c>
      <c r="P216">
        <f t="shared" si="33"/>
        <v>922</v>
      </c>
      <c r="Q216">
        <f t="shared" si="34"/>
        <v>13731</v>
      </c>
      <c r="R216">
        <v>1</v>
      </c>
      <c r="S216" s="7" t="s">
        <v>257</v>
      </c>
    </row>
    <row r="217" spans="1:19" x14ac:dyDescent="0.15">
      <c r="A217">
        <v>6555</v>
      </c>
      <c r="B217" t="s">
        <v>279</v>
      </c>
      <c r="C217" t="s">
        <v>159</v>
      </c>
      <c r="D217">
        <f t="shared" si="27"/>
        <v>5</v>
      </c>
      <c r="E217">
        <f t="shared" si="26"/>
        <v>5</v>
      </c>
      <c r="F217">
        <f t="shared" si="28"/>
        <v>65</v>
      </c>
      <c r="G217">
        <f t="shared" si="30"/>
        <v>655</v>
      </c>
      <c r="H217">
        <f t="shared" si="31"/>
        <v>653</v>
      </c>
      <c r="L217">
        <v>3</v>
      </c>
      <c r="M217">
        <f t="shared" si="32"/>
        <v>997</v>
      </c>
      <c r="N217">
        <f>VLOOKUP(LEFT(A217,3)*1,[1]装备属性分配!$I$105:$O$164,RIGHT(A217,1)*1+1,0)</f>
        <v>1174</v>
      </c>
      <c r="O217">
        <f t="shared" si="29"/>
        <v>4</v>
      </c>
      <c r="P217">
        <f t="shared" si="33"/>
        <v>922</v>
      </c>
      <c r="Q217">
        <f t="shared" si="34"/>
        <v>13731</v>
      </c>
      <c r="R217">
        <v>1</v>
      </c>
      <c r="S217" s="7" t="s">
        <v>258</v>
      </c>
    </row>
    <row r="218" spans="1:19" x14ac:dyDescent="0.15">
      <c r="A218">
        <v>6556</v>
      </c>
      <c r="B218" t="s">
        <v>70</v>
      </c>
      <c r="C218" t="s">
        <v>170</v>
      </c>
      <c r="D218">
        <f t="shared" si="27"/>
        <v>5</v>
      </c>
      <c r="E218">
        <f t="shared" si="26"/>
        <v>6</v>
      </c>
      <c r="F218">
        <f t="shared" si="28"/>
        <v>65</v>
      </c>
      <c r="G218">
        <f t="shared" si="30"/>
        <v>655</v>
      </c>
      <c r="H218">
        <f t="shared" si="31"/>
        <v>653</v>
      </c>
      <c r="L218">
        <v>3</v>
      </c>
      <c r="M218">
        <f t="shared" si="32"/>
        <v>816</v>
      </c>
      <c r="N218">
        <f>VLOOKUP(LEFT(A218,3)*1,[1]装备属性分配!$I$105:$O$164,RIGHT(A218,1)*1+1,0)</f>
        <v>961</v>
      </c>
      <c r="O218">
        <f t="shared" si="29"/>
        <v>4</v>
      </c>
      <c r="P218">
        <f t="shared" si="33"/>
        <v>922</v>
      </c>
      <c r="Q218">
        <f t="shared" si="34"/>
        <v>13731</v>
      </c>
      <c r="R218">
        <v>1</v>
      </c>
      <c r="S218" s="7" t="s">
        <v>259</v>
      </c>
    </row>
    <row r="219" spans="1:19" x14ac:dyDescent="0.15">
      <c r="A219">
        <v>7021</v>
      </c>
      <c r="B219" t="s">
        <v>71</v>
      </c>
      <c r="C219" t="s">
        <v>113</v>
      </c>
      <c r="D219">
        <f t="shared" si="27"/>
        <v>2</v>
      </c>
      <c r="E219">
        <f t="shared" si="26"/>
        <v>1</v>
      </c>
      <c r="F219">
        <f t="shared" si="28"/>
        <v>70</v>
      </c>
      <c r="G219">
        <f t="shared" si="30"/>
        <v>702</v>
      </c>
      <c r="H219" t="str">
        <f t="shared" si="31"/>
        <v/>
      </c>
      <c r="L219">
        <v>1</v>
      </c>
      <c r="M219">
        <f t="shared" si="32"/>
        <v>16935</v>
      </c>
      <c r="N219">
        <f>VLOOKUP(LEFT(A219,3)*1,[1]装备属性分配!$I$105:$O$164,RIGHT(A219,1)*1+1,0)</f>
        <v>19924</v>
      </c>
      <c r="O219">
        <f t="shared" si="29"/>
        <v>1</v>
      </c>
      <c r="P219">
        <f t="shared" si="33"/>
        <v>690</v>
      </c>
      <c r="Q219">
        <f t="shared" si="34"/>
        <v>6860</v>
      </c>
      <c r="R219">
        <v>1</v>
      </c>
      <c r="S219" s="7" t="s">
        <v>260</v>
      </c>
    </row>
    <row r="220" spans="1:19" x14ac:dyDescent="0.15">
      <c r="A220">
        <v>7022</v>
      </c>
      <c r="B220" t="s">
        <v>97</v>
      </c>
      <c r="C220" t="s">
        <v>125</v>
      </c>
      <c r="D220">
        <f t="shared" si="27"/>
        <v>2</v>
      </c>
      <c r="E220">
        <f t="shared" si="26"/>
        <v>2</v>
      </c>
      <c r="F220">
        <f t="shared" si="28"/>
        <v>70</v>
      </c>
      <c r="G220">
        <f t="shared" si="30"/>
        <v>702</v>
      </c>
      <c r="H220" t="str">
        <f t="shared" si="31"/>
        <v/>
      </c>
      <c r="L220">
        <v>1</v>
      </c>
      <c r="M220">
        <f t="shared" si="32"/>
        <v>13856</v>
      </c>
      <c r="N220">
        <f>VLOOKUP(LEFT(A220,3)*1,[1]装备属性分配!$I$105:$O$164,RIGHT(A220,1)*1+1,0)</f>
        <v>16302</v>
      </c>
      <c r="O220">
        <f t="shared" si="29"/>
        <v>1</v>
      </c>
      <c r="P220">
        <f t="shared" si="33"/>
        <v>690</v>
      </c>
      <c r="Q220">
        <f t="shared" si="34"/>
        <v>6860</v>
      </c>
      <c r="R220">
        <v>1</v>
      </c>
      <c r="S220" s="7" t="s">
        <v>261</v>
      </c>
    </row>
    <row r="221" spans="1:19" x14ac:dyDescent="0.15">
      <c r="A221">
        <v>7023</v>
      </c>
      <c r="B221" t="s">
        <v>72</v>
      </c>
      <c r="C221" t="s">
        <v>137</v>
      </c>
      <c r="D221">
        <f t="shared" si="27"/>
        <v>2</v>
      </c>
      <c r="E221">
        <f t="shared" si="26"/>
        <v>3</v>
      </c>
      <c r="F221">
        <f t="shared" si="28"/>
        <v>70</v>
      </c>
      <c r="G221">
        <f t="shared" si="30"/>
        <v>702</v>
      </c>
      <c r="H221" t="str">
        <f t="shared" si="31"/>
        <v/>
      </c>
      <c r="L221">
        <v>23</v>
      </c>
      <c r="M221">
        <f t="shared" si="32"/>
        <v>561</v>
      </c>
      <c r="N221">
        <f>VLOOKUP(LEFT(A221,3)*1,[1]装备属性分配!$I$105:$O$164,RIGHT(A221,1)*1+1,0)</f>
        <v>660</v>
      </c>
      <c r="O221">
        <f t="shared" si="29"/>
        <v>1</v>
      </c>
      <c r="P221">
        <f t="shared" si="33"/>
        <v>690</v>
      </c>
      <c r="Q221">
        <f t="shared" si="34"/>
        <v>6860</v>
      </c>
      <c r="R221">
        <v>1</v>
      </c>
      <c r="S221" s="7" t="s">
        <v>262</v>
      </c>
    </row>
    <row r="222" spans="1:19" x14ac:dyDescent="0.15">
      <c r="A222">
        <v>7024</v>
      </c>
      <c r="B222" t="s">
        <v>73</v>
      </c>
      <c r="C222" t="s">
        <v>149</v>
      </c>
      <c r="D222">
        <f t="shared" si="27"/>
        <v>2</v>
      </c>
      <c r="E222">
        <f t="shared" si="26"/>
        <v>4</v>
      </c>
      <c r="F222">
        <f t="shared" si="28"/>
        <v>70</v>
      </c>
      <c r="G222">
        <f t="shared" si="30"/>
        <v>702</v>
      </c>
      <c r="H222" t="str">
        <f t="shared" si="31"/>
        <v/>
      </c>
      <c r="L222">
        <v>23</v>
      </c>
      <c r="M222">
        <f t="shared" si="32"/>
        <v>459</v>
      </c>
      <c r="N222">
        <f>VLOOKUP(LEFT(A222,3)*1,[1]装备属性分配!$I$105:$O$164,RIGHT(A222,1)*1+1,0)</f>
        <v>540</v>
      </c>
      <c r="O222">
        <f t="shared" si="29"/>
        <v>1</v>
      </c>
      <c r="P222">
        <f t="shared" si="33"/>
        <v>690</v>
      </c>
      <c r="Q222">
        <f t="shared" si="34"/>
        <v>6860</v>
      </c>
      <c r="R222">
        <v>1</v>
      </c>
      <c r="S222" s="7" t="s">
        <v>263</v>
      </c>
    </row>
    <row r="223" spans="1:19" x14ac:dyDescent="0.15">
      <c r="A223">
        <v>7025</v>
      </c>
      <c r="B223" t="s">
        <v>74</v>
      </c>
      <c r="C223" t="s">
        <v>160</v>
      </c>
      <c r="D223">
        <f t="shared" si="27"/>
        <v>2</v>
      </c>
      <c r="E223">
        <f t="shared" si="26"/>
        <v>5</v>
      </c>
      <c r="F223">
        <f t="shared" si="28"/>
        <v>70</v>
      </c>
      <c r="G223">
        <f t="shared" si="30"/>
        <v>702</v>
      </c>
      <c r="H223" t="str">
        <f t="shared" si="31"/>
        <v/>
      </c>
      <c r="L223">
        <v>3</v>
      </c>
      <c r="M223">
        <f t="shared" si="32"/>
        <v>566</v>
      </c>
      <c r="N223">
        <f>VLOOKUP(LEFT(A223,3)*1,[1]装备属性分配!$I$105:$O$164,RIGHT(A223,1)*1+1,0)</f>
        <v>667</v>
      </c>
      <c r="O223">
        <f t="shared" si="29"/>
        <v>1</v>
      </c>
      <c r="P223">
        <f t="shared" si="33"/>
        <v>690</v>
      </c>
      <c r="Q223">
        <f t="shared" si="34"/>
        <v>6860</v>
      </c>
      <c r="R223">
        <v>1</v>
      </c>
      <c r="S223" s="7" t="s">
        <v>264</v>
      </c>
    </row>
    <row r="224" spans="1:19" x14ac:dyDescent="0.15">
      <c r="A224">
        <v>7026</v>
      </c>
      <c r="B224" t="s">
        <v>75</v>
      </c>
      <c r="C224" t="s">
        <v>171</v>
      </c>
      <c r="D224">
        <f t="shared" si="27"/>
        <v>2</v>
      </c>
      <c r="E224">
        <f t="shared" si="26"/>
        <v>6</v>
      </c>
      <c r="F224">
        <f t="shared" si="28"/>
        <v>70</v>
      </c>
      <c r="G224">
        <f t="shared" si="30"/>
        <v>702</v>
      </c>
      <c r="H224" t="str">
        <f t="shared" si="31"/>
        <v/>
      </c>
      <c r="L224">
        <v>3</v>
      </c>
      <c r="M224">
        <f t="shared" si="32"/>
        <v>464</v>
      </c>
      <c r="N224">
        <f>VLOOKUP(LEFT(A224,3)*1,[1]装备属性分配!$I$105:$O$164,RIGHT(A224,1)*1+1,0)</f>
        <v>546</v>
      </c>
      <c r="O224">
        <f t="shared" si="29"/>
        <v>1</v>
      </c>
      <c r="P224">
        <f t="shared" si="33"/>
        <v>690</v>
      </c>
      <c r="Q224">
        <f t="shared" si="34"/>
        <v>6860</v>
      </c>
      <c r="R224">
        <v>1</v>
      </c>
      <c r="S224" s="7" t="s">
        <v>265</v>
      </c>
    </row>
    <row r="225" spans="1:19" x14ac:dyDescent="0.15">
      <c r="A225">
        <v>7031</v>
      </c>
      <c r="B225" t="s">
        <v>71</v>
      </c>
      <c r="C225" t="s">
        <v>113</v>
      </c>
      <c r="D225">
        <f t="shared" si="27"/>
        <v>3</v>
      </c>
      <c r="E225">
        <f t="shared" si="26"/>
        <v>1</v>
      </c>
      <c r="F225">
        <f t="shared" si="28"/>
        <v>70</v>
      </c>
      <c r="G225">
        <f t="shared" si="30"/>
        <v>703</v>
      </c>
      <c r="H225">
        <f t="shared" si="31"/>
        <v>701</v>
      </c>
      <c r="L225">
        <v>1</v>
      </c>
      <c r="M225">
        <f t="shared" si="32"/>
        <v>22016</v>
      </c>
      <c r="N225">
        <f>VLOOKUP(LEFT(A225,3)*1,[1]装备属性分配!$I$105:$O$164,RIGHT(A225,1)*1+1,0)</f>
        <v>25902</v>
      </c>
      <c r="O225">
        <f t="shared" si="29"/>
        <v>2</v>
      </c>
      <c r="P225">
        <f t="shared" si="33"/>
        <v>790</v>
      </c>
      <c r="Q225">
        <f t="shared" si="34"/>
        <v>10290</v>
      </c>
      <c r="R225">
        <v>1</v>
      </c>
      <c r="S225" s="7" t="s">
        <v>260</v>
      </c>
    </row>
    <row r="226" spans="1:19" x14ac:dyDescent="0.15">
      <c r="A226">
        <v>7032</v>
      </c>
      <c r="B226" t="s">
        <v>97</v>
      </c>
      <c r="C226" t="s">
        <v>125</v>
      </c>
      <c r="D226">
        <f t="shared" si="27"/>
        <v>3</v>
      </c>
      <c r="E226">
        <f t="shared" si="26"/>
        <v>2</v>
      </c>
      <c r="F226">
        <f t="shared" si="28"/>
        <v>70</v>
      </c>
      <c r="G226">
        <f t="shared" si="30"/>
        <v>703</v>
      </c>
      <c r="H226">
        <f t="shared" si="31"/>
        <v>701</v>
      </c>
      <c r="L226">
        <v>1</v>
      </c>
      <c r="M226">
        <f t="shared" si="32"/>
        <v>18014</v>
      </c>
      <c r="N226">
        <f>VLOOKUP(LEFT(A226,3)*1,[1]装备属性分配!$I$105:$O$164,RIGHT(A226,1)*1+1,0)</f>
        <v>21193</v>
      </c>
      <c r="O226">
        <f t="shared" si="29"/>
        <v>2</v>
      </c>
      <c r="P226">
        <f t="shared" si="33"/>
        <v>790</v>
      </c>
      <c r="Q226">
        <f t="shared" si="34"/>
        <v>10290</v>
      </c>
      <c r="R226">
        <v>1</v>
      </c>
      <c r="S226" s="7" t="s">
        <v>261</v>
      </c>
    </row>
    <row r="227" spans="1:19" x14ac:dyDescent="0.15">
      <c r="A227">
        <v>7033</v>
      </c>
      <c r="B227" t="s">
        <v>72</v>
      </c>
      <c r="C227" t="s">
        <v>137</v>
      </c>
      <c r="D227">
        <f t="shared" si="27"/>
        <v>3</v>
      </c>
      <c r="E227">
        <f t="shared" si="26"/>
        <v>3</v>
      </c>
      <c r="F227">
        <f t="shared" si="28"/>
        <v>70</v>
      </c>
      <c r="G227">
        <f t="shared" si="30"/>
        <v>703</v>
      </c>
      <c r="H227">
        <f t="shared" si="31"/>
        <v>701</v>
      </c>
      <c r="L227">
        <v>23</v>
      </c>
      <c r="M227">
        <f t="shared" si="32"/>
        <v>729</v>
      </c>
      <c r="N227">
        <f>VLOOKUP(LEFT(A227,3)*1,[1]装备属性分配!$I$105:$O$164,RIGHT(A227,1)*1+1,0)</f>
        <v>858</v>
      </c>
      <c r="O227">
        <f t="shared" si="29"/>
        <v>2</v>
      </c>
      <c r="P227">
        <f t="shared" si="33"/>
        <v>790</v>
      </c>
      <c r="Q227">
        <f t="shared" si="34"/>
        <v>10290</v>
      </c>
      <c r="R227">
        <v>1</v>
      </c>
      <c r="S227" s="7" t="s">
        <v>262</v>
      </c>
    </row>
    <row r="228" spans="1:19" x14ac:dyDescent="0.15">
      <c r="A228">
        <v>7034</v>
      </c>
      <c r="B228" t="s">
        <v>73</v>
      </c>
      <c r="C228" t="s">
        <v>149</v>
      </c>
      <c r="D228">
        <f t="shared" si="27"/>
        <v>3</v>
      </c>
      <c r="E228">
        <f t="shared" si="26"/>
        <v>4</v>
      </c>
      <c r="F228">
        <f t="shared" si="28"/>
        <v>70</v>
      </c>
      <c r="G228">
        <f t="shared" si="30"/>
        <v>703</v>
      </c>
      <c r="H228">
        <f t="shared" si="31"/>
        <v>701</v>
      </c>
      <c r="L228">
        <v>23</v>
      </c>
      <c r="M228">
        <f t="shared" si="32"/>
        <v>596</v>
      </c>
      <c r="N228">
        <f>VLOOKUP(LEFT(A228,3)*1,[1]装备属性分配!$I$105:$O$164,RIGHT(A228,1)*1+1,0)</f>
        <v>702</v>
      </c>
      <c r="O228">
        <f t="shared" si="29"/>
        <v>2</v>
      </c>
      <c r="P228">
        <f t="shared" si="33"/>
        <v>790</v>
      </c>
      <c r="Q228">
        <f t="shared" si="34"/>
        <v>10290</v>
      </c>
      <c r="R228">
        <v>1</v>
      </c>
      <c r="S228" s="7" t="s">
        <v>263</v>
      </c>
    </row>
    <row r="229" spans="1:19" x14ac:dyDescent="0.15">
      <c r="A229">
        <v>7035</v>
      </c>
      <c r="B229" t="s">
        <v>74</v>
      </c>
      <c r="C229" t="s">
        <v>160</v>
      </c>
      <c r="D229">
        <f t="shared" si="27"/>
        <v>3</v>
      </c>
      <c r="E229">
        <f t="shared" si="26"/>
        <v>5</v>
      </c>
      <c r="F229">
        <f t="shared" si="28"/>
        <v>70</v>
      </c>
      <c r="G229">
        <f t="shared" si="30"/>
        <v>703</v>
      </c>
      <c r="H229">
        <f t="shared" si="31"/>
        <v>701</v>
      </c>
      <c r="L229">
        <v>3</v>
      </c>
      <c r="M229">
        <f t="shared" si="32"/>
        <v>737</v>
      </c>
      <c r="N229">
        <f>VLOOKUP(LEFT(A229,3)*1,[1]装备属性分配!$I$105:$O$164,RIGHT(A229,1)*1+1,0)</f>
        <v>868</v>
      </c>
      <c r="O229">
        <f t="shared" si="29"/>
        <v>2</v>
      </c>
      <c r="P229">
        <f t="shared" si="33"/>
        <v>790</v>
      </c>
      <c r="Q229">
        <f t="shared" si="34"/>
        <v>10290</v>
      </c>
      <c r="R229">
        <v>1</v>
      </c>
      <c r="S229" s="7" t="s">
        <v>264</v>
      </c>
    </row>
    <row r="230" spans="1:19" x14ac:dyDescent="0.15">
      <c r="A230">
        <v>7036</v>
      </c>
      <c r="B230" t="s">
        <v>75</v>
      </c>
      <c r="C230" t="s">
        <v>171</v>
      </c>
      <c r="D230">
        <f t="shared" si="27"/>
        <v>3</v>
      </c>
      <c r="E230">
        <f t="shared" si="26"/>
        <v>6</v>
      </c>
      <c r="F230">
        <f t="shared" si="28"/>
        <v>70</v>
      </c>
      <c r="G230">
        <f t="shared" si="30"/>
        <v>703</v>
      </c>
      <c r="H230">
        <f t="shared" si="31"/>
        <v>701</v>
      </c>
      <c r="L230">
        <v>3</v>
      </c>
      <c r="M230">
        <f t="shared" si="32"/>
        <v>603</v>
      </c>
      <c r="N230">
        <f>VLOOKUP(LEFT(A230,3)*1,[1]装备属性分配!$I$105:$O$164,RIGHT(A230,1)*1+1,0)</f>
        <v>710</v>
      </c>
      <c r="O230">
        <f t="shared" si="29"/>
        <v>2</v>
      </c>
      <c r="P230">
        <f t="shared" si="33"/>
        <v>790</v>
      </c>
      <c r="Q230">
        <f t="shared" si="34"/>
        <v>10290</v>
      </c>
      <c r="R230">
        <v>1</v>
      </c>
      <c r="S230" s="7" t="s">
        <v>265</v>
      </c>
    </row>
    <row r="231" spans="1:19" x14ac:dyDescent="0.15">
      <c r="A231">
        <v>7041</v>
      </c>
      <c r="B231" t="s">
        <v>71</v>
      </c>
      <c r="C231" t="s">
        <v>113</v>
      </c>
      <c r="D231">
        <f t="shared" si="27"/>
        <v>4</v>
      </c>
      <c r="E231">
        <f t="shared" si="26"/>
        <v>1</v>
      </c>
      <c r="F231">
        <f t="shared" si="28"/>
        <v>70</v>
      </c>
      <c r="G231">
        <f t="shared" si="30"/>
        <v>704</v>
      </c>
      <c r="H231">
        <f t="shared" si="31"/>
        <v>702</v>
      </c>
      <c r="L231">
        <v>1</v>
      </c>
      <c r="M231">
        <f t="shared" si="32"/>
        <v>28622</v>
      </c>
      <c r="N231">
        <f>VLOOKUP(LEFT(A231,3)*1,[1]装备属性分配!$I$105:$O$164,RIGHT(A231,1)*1+1,0)</f>
        <v>33673</v>
      </c>
      <c r="O231">
        <f t="shared" si="29"/>
        <v>3</v>
      </c>
      <c r="P231">
        <f t="shared" si="33"/>
        <v>890</v>
      </c>
      <c r="Q231">
        <f t="shared" si="34"/>
        <v>13720</v>
      </c>
      <c r="R231">
        <v>1</v>
      </c>
      <c r="S231" s="7" t="s">
        <v>260</v>
      </c>
    </row>
    <row r="232" spans="1:19" x14ac:dyDescent="0.15">
      <c r="A232">
        <v>7042</v>
      </c>
      <c r="B232" t="s">
        <v>97</v>
      </c>
      <c r="C232" t="s">
        <v>125</v>
      </c>
      <c r="D232">
        <f t="shared" si="27"/>
        <v>4</v>
      </c>
      <c r="E232">
        <f t="shared" si="26"/>
        <v>2</v>
      </c>
      <c r="F232">
        <f t="shared" si="28"/>
        <v>70</v>
      </c>
      <c r="G232">
        <f t="shared" si="30"/>
        <v>704</v>
      </c>
      <c r="H232">
        <f t="shared" si="31"/>
        <v>702</v>
      </c>
      <c r="L232">
        <v>1</v>
      </c>
      <c r="M232">
        <f t="shared" si="32"/>
        <v>23418</v>
      </c>
      <c r="N232">
        <f>VLOOKUP(LEFT(A232,3)*1,[1]装备属性分配!$I$105:$O$164,RIGHT(A232,1)*1+1,0)</f>
        <v>27551</v>
      </c>
      <c r="O232">
        <f t="shared" si="29"/>
        <v>3</v>
      </c>
      <c r="P232">
        <f t="shared" si="33"/>
        <v>890</v>
      </c>
      <c r="Q232">
        <f t="shared" si="34"/>
        <v>13720</v>
      </c>
      <c r="R232">
        <v>1</v>
      </c>
      <c r="S232" s="7" t="s">
        <v>261</v>
      </c>
    </row>
    <row r="233" spans="1:19" x14ac:dyDescent="0.15">
      <c r="A233">
        <v>7043</v>
      </c>
      <c r="B233" t="s">
        <v>72</v>
      </c>
      <c r="C233" t="s">
        <v>137</v>
      </c>
      <c r="D233">
        <f t="shared" si="27"/>
        <v>4</v>
      </c>
      <c r="E233">
        <f t="shared" si="26"/>
        <v>3</v>
      </c>
      <c r="F233">
        <f t="shared" si="28"/>
        <v>70</v>
      </c>
      <c r="G233">
        <f t="shared" si="30"/>
        <v>704</v>
      </c>
      <c r="H233">
        <f t="shared" si="31"/>
        <v>702</v>
      </c>
      <c r="L233">
        <v>23</v>
      </c>
      <c r="M233">
        <f t="shared" si="32"/>
        <v>948</v>
      </c>
      <c r="N233">
        <f>VLOOKUP(LEFT(A233,3)*1,[1]装备属性分配!$I$105:$O$164,RIGHT(A233,1)*1+1,0)</f>
        <v>1116</v>
      </c>
      <c r="O233">
        <f t="shared" si="29"/>
        <v>3</v>
      </c>
      <c r="P233">
        <f t="shared" si="33"/>
        <v>890</v>
      </c>
      <c r="Q233">
        <f t="shared" si="34"/>
        <v>13720</v>
      </c>
      <c r="R233">
        <v>1</v>
      </c>
      <c r="S233" s="7" t="s">
        <v>262</v>
      </c>
    </row>
    <row r="234" spans="1:19" x14ac:dyDescent="0.15">
      <c r="A234">
        <v>7044</v>
      </c>
      <c r="B234" t="s">
        <v>73</v>
      </c>
      <c r="C234" t="s">
        <v>149</v>
      </c>
      <c r="D234">
        <f t="shared" si="27"/>
        <v>4</v>
      </c>
      <c r="E234">
        <f t="shared" si="26"/>
        <v>4</v>
      </c>
      <c r="F234">
        <f t="shared" si="28"/>
        <v>70</v>
      </c>
      <c r="G234">
        <f t="shared" si="30"/>
        <v>704</v>
      </c>
      <c r="H234">
        <f t="shared" si="31"/>
        <v>702</v>
      </c>
      <c r="L234">
        <v>23</v>
      </c>
      <c r="M234">
        <f t="shared" si="32"/>
        <v>776</v>
      </c>
      <c r="N234">
        <f>VLOOKUP(LEFT(A234,3)*1,[1]装备属性分配!$I$105:$O$164,RIGHT(A234,1)*1+1,0)</f>
        <v>913</v>
      </c>
      <c r="O234">
        <f t="shared" si="29"/>
        <v>3</v>
      </c>
      <c r="P234">
        <f t="shared" si="33"/>
        <v>890</v>
      </c>
      <c r="Q234">
        <f t="shared" si="34"/>
        <v>13720</v>
      </c>
      <c r="R234">
        <v>1</v>
      </c>
      <c r="S234" s="7" t="s">
        <v>263</v>
      </c>
    </row>
    <row r="235" spans="1:19" x14ac:dyDescent="0.15">
      <c r="A235">
        <v>7045</v>
      </c>
      <c r="B235" t="s">
        <v>74</v>
      </c>
      <c r="C235" t="s">
        <v>160</v>
      </c>
      <c r="D235">
        <f t="shared" si="27"/>
        <v>4</v>
      </c>
      <c r="E235">
        <f t="shared" si="26"/>
        <v>5</v>
      </c>
      <c r="F235">
        <f t="shared" si="28"/>
        <v>70</v>
      </c>
      <c r="G235">
        <f t="shared" si="30"/>
        <v>704</v>
      </c>
      <c r="H235">
        <f t="shared" si="31"/>
        <v>702</v>
      </c>
      <c r="L235">
        <v>3</v>
      </c>
      <c r="M235">
        <f t="shared" si="32"/>
        <v>959</v>
      </c>
      <c r="N235">
        <f>VLOOKUP(LEFT(A235,3)*1,[1]装备属性分配!$I$105:$O$164,RIGHT(A235,1)*1+1,0)</f>
        <v>1129</v>
      </c>
      <c r="O235">
        <f t="shared" si="29"/>
        <v>3</v>
      </c>
      <c r="P235">
        <f t="shared" si="33"/>
        <v>890</v>
      </c>
      <c r="Q235">
        <f t="shared" si="34"/>
        <v>13720</v>
      </c>
      <c r="R235">
        <v>1</v>
      </c>
      <c r="S235" s="7" t="s">
        <v>264</v>
      </c>
    </row>
    <row r="236" spans="1:19" x14ac:dyDescent="0.15">
      <c r="A236">
        <v>7046</v>
      </c>
      <c r="B236" t="s">
        <v>75</v>
      </c>
      <c r="C236" t="s">
        <v>171</v>
      </c>
      <c r="D236">
        <f t="shared" si="27"/>
        <v>4</v>
      </c>
      <c r="E236">
        <f t="shared" si="26"/>
        <v>6</v>
      </c>
      <c r="F236">
        <f t="shared" si="28"/>
        <v>70</v>
      </c>
      <c r="G236">
        <f t="shared" si="30"/>
        <v>704</v>
      </c>
      <c r="H236">
        <f t="shared" si="31"/>
        <v>702</v>
      </c>
      <c r="L236">
        <v>3</v>
      </c>
      <c r="M236">
        <f t="shared" si="32"/>
        <v>785</v>
      </c>
      <c r="N236">
        <f>VLOOKUP(LEFT(A236,3)*1,[1]装备属性分配!$I$105:$O$164,RIGHT(A236,1)*1+1,0)</f>
        <v>924</v>
      </c>
      <c r="O236">
        <f t="shared" si="29"/>
        <v>3</v>
      </c>
      <c r="P236">
        <f t="shared" si="33"/>
        <v>890</v>
      </c>
      <c r="Q236">
        <f t="shared" si="34"/>
        <v>13720</v>
      </c>
      <c r="R236">
        <v>1</v>
      </c>
      <c r="S236" s="7" t="s">
        <v>265</v>
      </c>
    </row>
    <row r="237" spans="1:19" x14ac:dyDescent="0.15">
      <c r="A237">
        <v>7051</v>
      </c>
      <c r="B237" t="s">
        <v>71</v>
      </c>
      <c r="C237" t="s">
        <v>113</v>
      </c>
      <c r="D237">
        <f t="shared" si="27"/>
        <v>5</v>
      </c>
      <c r="E237">
        <f t="shared" si="26"/>
        <v>1</v>
      </c>
      <c r="F237">
        <f t="shared" si="28"/>
        <v>70</v>
      </c>
      <c r="G237">
        <f t="shared" si="30"/>
        <v>705</v>
      </c>
      <c r="H237">
        <f t="shared" si="31"/>
        <v>703</v>
      </c>
      <c r="L237">
        <v>1</v>
      </c>
      <c r="M237">
        <f t="shared" si="32"/>
        <v>37209</v>
      </c>
      <c r="N237">
        <f>VLOOKUP(LEFT(A237,3)*1,[1]装备属性分配!$I$105:$O$164,RIGHT(A237,1)*1+1,0)</f>
        <v>43776</v>
      </c>
      <c r="O237">
        <f t="shared" si="29"/>
        <v>4</v>
      </c>
      <c r="P237">
        <f t="shared" si="33"/>
        <v>990</v>
      </c>
      <c r="Q237">
        <f t="shared" si="34"/>
        <v>17150</v>
      </c>
      <c r="R237">
        <v>1</v>
      </c>
      <c r="S237" s="7" t="s">
        <v>260</v>
      </c>
    </row>
    <row r="238" spans="1:19" x14ac:dyDescent="0.15">
      <c r="A238">
        <v>7052</v>
      </c>
      <c r="B238" t="s">
        <v>97</v>
      </c>
      <c r="C238" t="s">
        <v>125</v>
      </c>
      <c r="D238">
        <f t="shared" si="27"/>
        <v>5</v>
      </c>
      <c r="E238">
        <f t="shared" si="26"/>
        <v>2</v>
      </c>
      <c r="F238">
        <f t="shared" si="28"/>
        <v>70</v>
      </c>
      <c r="G238">
        <f t="shared" si="30"/>
        <v>705</v>
      </c>
      <c r="H238">
        <f t="shared" si="31"/>
        <v>703</v>
      </c>
      <c r="L238">
        <v>1</v>
      </c>
      <c r="M238">
        <f t="shared" si="32"/>
        <v>30444</v>
      </c>
      <c r="N238">
        <f>VLOOKUP(LEFT(A238,3)*1,[1]装备属性分配!$I$105:$O$164,RIGHT(A238,1)*1+1,0)</f>
        <v>35817</v>
      </c>
      <c r="O238">
        <f t="shared" si="29"/>
        <v>4</v>
      </c>
      <c r="P238">
        <f t="shared" si="33"/>
        <v>990</v>
      </c>
      <c r="Q238">
        <f t="shared" si="34"/>
        <v>17150</v>
      </c>
      <c r="R238">
        <v>1</v>
      </c>
      <c r="S238" s="7" t="s">
        <v>261</v>
      </c>
    </row>
    <row r="239" spans="1:19" x14ac:dyDescent="0.15">
      <c r="A239">
        <v>7053</v>
      </c>
      <c r="B239" t="s">
        <v>72</v>
      </c>
      <c r="C239" t="s">
        <v>137</v>
      </c>
      <c r="D239">
        <f t="shared" si="27"/>
        <v>5</v>
      </c>
      <c r="E239">
        <f t="shared" si="26"/>
        <v>3</v>
      </c>
      <c r="F239">
        <f t="shared" si="28"/>
        <v>70</v>
      </c>
      <c r="G239">
        <f t="shared" si="30"/>
        <v>705</v>
      </c>
      <c r="H239">
        <f t="shared" si="31"/>
        <v>703</v>
      </c>
      <c r="L239">
        <v>23</v>
      </c>
      <c r="M239">
        <f t="shared" si="32"/>
        <v>1234</v>
      </c>
      <c r="N239">
        <f>VLOOKUP(LEFT(A239,3)*1,[1]装备属性分配!$I$105:$O$164,RIGHT(A239,1)*1+1,0)</f>
        <v>1452</v>
      </c>
      <c r="O239">
        <f t="shared" si="29"/>
        <v>4</v>
      </c>
      <c r="P239">
        <f t="shared" si="33"/>
        <v>990</v>
      </c>
      <c r="Q239">
        <f t="shared" si="34"/>
        <v>17150</v>
      </c>
      <c r="R239">
        <v>1</v>
      </c>
      <c r="S239" s="7" t="s">
        <v>262</v>
      </c>
    </row>
    <row r="240" spans="1:19" x14ac:dyDescent="0.15">
      <c r="A240">
        <v>7054</v>
      </c>
      <c r="B240" t="s">
        <v>73</v>
      </c>
      <c r="C240" t="s">
        <v>149</v>
      </c>
      <c r="D240">
        <f t="shared" si="27"/>
        <v>5</v>
      </c>
      <c r="E240">
        <f t="shared" si="26"/>
        <v>4</v>
      </c>
      <c r="F240">
        <f t="shared" si="28"/>
        <v>70</v>
      </c>
      <c r="G240">
        <f t="shared" si="30"/>
        <v>705</v>
      </c>
      <c r="H240">
        <f t="shared" si="31"/>
        <v>703</v>
      </c>
      <c r="L240">
        <v>23</v>
      </c>
      <c r="M240">
        <f t="shared" si="32"/>
        <v>1009</v>
      </c>
      <c r="N240">
        <f>VLOOKUP(LEFT(A240,3)*1,[1]装备属性分配!$I$105:$O$164,RIGHT(A240,1)*1+1,0)</f>
        <v>1188</v>
      </c>
      <c r="O240">
        <f t="shared" si="29"/>
        <v>4</v>
      </c>
      <c r="P240">
        <f t="shared" si="33"/>
        <v>990</v>
      </c>
      <c r="Q240">
        <f t="shared" si="34"/>
        <v>17150</v>
      </c>
      <c r="R240">
        <v>1</v>
      </c>
      <c r="S240" s="7" t="s">
        <v>263</v>
      </c>
    </row>
    <row r="241" spans="1:19" x14ac:dyDescent="0.15">
      <c r="A241">
        <v>7055</v>
      </c>
      <c r="B241" t="s">
        <v>74</v>
      </c>
      <c r="C241" t="s">
        <v>160</v>
      </c>
      <c r="D241">
        <f t="shared" si="27"/>
        <v>5</v>
      </c>
      <c r="E241">
        <f t="shared" si="26"/>
        <v>5</v>
      </c>
      <c r="F241">
        <f t="shared" si="28"/>
        <v>70</v>
      </c>
      <c r="G241">
        <f t="shared" si="30"/>
        <v>705</v>
      </c>
      <c r="H241">
        <f t="shared" si="31"/>
        <v>703</v>
      </c>
      <c r="L241">
        <v>3</v>
      </c>
      <c r="M241">
        <f t="shared" si="32"/>
        <v>1247</v>
      </c>
      <c r="N241">
        <f>VLOOKUP(LEFT(A241,3)*1,[1]装备属性分配!$I$105:$O$164,RIGHT(A241,1)*1+1,0)</f>
        <v>1468</v>
      </c>
      <c r="O241">
        <f t="shared" si="29"/>
        <v>4</v>
      </c>
      <c r="P241">
        <f t="shared" si="33"/>
        <v>990</v>
      </c>
      <c r="Q241">
        <f t="shared" si="34"/>
        <v>17150</v>
      </c>
      <c r="R241">
        <v>1</v>
      </c>
      <c r="S241" s="7" t="s">
        <v>264</v>
      </c>
    </row>
    <row r="242" spans="1:19" x14ac:dyDescent="0.15">
      <c r="A242">
        <v>7056</v>
      </c>
      <c r="B242" t="s">
        <v>75</v>
      </c>
      <c r="C242" t="s">
        <v>171</v>
      </c>
      <c r="D242">
        <f t="shared" si="27"/>
        <v>5</v>
      </c>
      <c r="E242">
        <f t="shared" si="26"/>
        <v>6</v>
      </c>
      <c r="F242">
        <f t="shared" si="28"/>
        <v>70</v>
      </c>
      <c r="G242">
        <f t="shared" si="30"/>
        <v>705</v>
      </c>
      <c r="H242">
        <f t="shared" si="31"/>
        <v>703</v>
      </c>
      <c r="L242">
        <v>3</v>
      </c>
      <c r="M242">
        <f t="shared" si="32"/>
        <v>1021</v>
      </c>
      <c r="N242">
        <f>VLOOKUP(LEFT(A242,3)*1,[1]装备属性分配!$I$105:$O$164,RIGHT(A242,1)*1+1,0)</f>
        <v>1202</v>
      </c>
      <c r="O242">
        <f t="shared" si="29"/>
        <v>4</v>
      </c>
      <c r="P242">
        <f t="shared" si="33"/>
        <v>990</v>
      </c>
      <c r="Q242">
        <f t="shared" si="34"/>
        <v>17150</v>
      </c>
      <c r="R242">
        <v>1</v>
      </c>
      <c r="S242" s="7" t="s">
        <v>265</v>
      </c>
    </row>
    <row r="243" spans="1:19" x14ac:dyDescent="0.15">
      <c r="A243">
        <v>7521</v>
      </c>
      <c r="B243" t="s">
        <v>76</v>
      </c>
      <c r="C243" t="s">
        <v>114</v>
      </c>
      <c r="D243">
        <f t="shared" si="27"/>
        <v>2</v>
      </c>
      <c r="E243">
        <f t="shared" ref="E243:E290" si="35">E237</f>
        <v>1</v>
      </c>
      <c r="F243">
        <f t="shared" si="28"/>
        <v>75</v>
      </c>
      <c r="G243">
        <f t="shared" si="30"/>
        <v>752</v>
      </c>
      <c r="H243" t="str">
        <f t="shared" si="31"/>
        <v/>
      </c>
      <c r="L243">
        <v>1</v>
      </c>
      <c r="M243">
        <f t="shared" si="32"/>
        <v>21170</v>
      </c>
      <c r="N243">
        <f>VLOOKUP(LEFT(A243,3)*1,[1]装备属性分配!$I$105:$O$164,RIGHT(A243,1)*1+1,0)</f>
        <v>24906</v>
      </c>
      <c r="O243">
        <f t="shared" si="29"/>
        <v>1</v>
      </c>
      <c r="P243">
        <f t="shared" si="33"/>
        <v>762</v>
      </c>
      <c r="Q243">
        <f t="shared" si="34"/>
        <v>8437</v>
      </c>
      <c r="R243">
        <v>1</v>
      </c>
      <c r="S243" s="7" t="s">
        <v>266</v>
      </c>
    </row>
    <row r="244" spans="1:19" x14ac:dyDescent="0.15">
      <c r="A244">
        <v>7522</v>
      </c>
      <c r="B244" t="s">
        <v>98</v>
      </c>
      <c r="C244" t="s">
        <v>126</v>
      </c>
      <c r="D244">
        <f t="shared" si="27"/>
        <v>2</v>
      </c>
      <c r="E244">
        <f t="shared" si="35"/>
        <v>2</v>
      </c>
      <c r="F244">
        <f t="shared" si="28"/>
        <v>75</v>
      </c>
      <c r="G244">
        <f t="shared" si="30"/>
        <v>752</v>
      </c>
      <c r="H244" t="str">
        <f t="shared" si="31"/>
        <v/>
      </c>
      <c r="L244">
        <v>1</v>
      </c>
      <c r="M244">
        <f t="shared" si="32"/>
        <v>17321</v>
      </c>
      <c r="N244">
        <f>VLOOKUP(LEFT(A244,3)*1,[1]装备属性分配!$I$105:$O$164,RIGHT(A244,1)*1+1,0)</f>
        <v>20378</v>
      </c>
      <c r="O244">
        <f t="shared" si="29"/>
        <v>1</v>
      </c>
      <c r="P244">
        <f t="shared" si="33"/>
        <v>762</v>
      </c>
      <c r="Q244">
        <f t="shared" si="34"/>
        <v>8437</v>
      </c>
      <c r="R244">
        <v>1</v>
      </c>
      <c r="S244" s="7" t="s">
        <v>267</v>
      </c>
    </row>
    <row r="245" spans="1:19" x14ac:dyDescent="0.15">
      <c r="A245">
        <v>7523</v>
      </c>
      <c r="B245" t="s">
        <v>77</v>
      </c>
      <c r="C245" t="s">
        <v>138</v>
      </c>
      <c r="D245">
        <f t="shared" si="27"/>
        <v>2</v>
      </c>
      <c r="E245">
        <f t="shared" si="35"/>
        <v>3</v>
      </c>
      <c r="F245">
        <f t="shared" si="28"/>
        <v>75</v>
      </c>
      <c r="G245">
        <f t="shared" si="30"/>
        <v>752</v>
      </c>
      <c r="H245" t="str">
        <f t="shared" si="31"/>
        <v/>
      </c>
      <c r="L245">
        <v>23</v>
      </c>
      <c r="M245">
        <f t="shared" si="32"/>
        <v>701</v>
      </c>
      <c r="N245">
        <f>VLOOKUP(LEFT(A245,3)*1,[1]装备属性分配!$I$105:$O$164,RIGHT(A245,1)*1+1,0)</f>
        <v>825</v>
      </c>
      <c r="O245">
        <f t="shared" si="29"/>
        <v>1</v>
      </c>
      <c r="P245">
        <f t="shared" si="33"/>
        <v>762</v>
      </c>
      <c r="Q245">
        <f t="shared" si="34"/>
        <v>8437</v>
      </c>
      <c r="R245">
        <v>1</v>
      </c>
      <c r="S245" s="7" t="s">
        <v>268</v>
      </c>
    </row>
    <row r="246" spans="1:19" x14ac:dyDescent="0.15">
      <c r="A246">
        <v>7524</v>
      </c>
      <c r="B246" t="s">
        <v>78</v>
      </c>
      <c r="C246" t="s">
        <v>150</v>
      </c>
      <c r="D246">
        <f t="shared" si="27"/>
        <v>2</v>
      </c>
      <c r="E246">
        <f t="shared" si="35"/>
        <v>4</v>
      </c>
      <c r="F246">
        <f t="shared" si="28"/>
        <v>75</v>
      </c>
      <c r="G246">
        <f t="shared" si="30"/>
        <v>752</v>
      </c>
      <c r="H246" t="str">
        <f t="shared" si="31"/>
        <v/>
      </c>
      <c r="L246">
        <v>23</v>
      </c>
      <c r="M246">
        <f t="shared" si="32"/>
        <v>574</v>
      </c>
      <c r="N246">
        <f>VLOOKUP(LEFT(A246,3)*1,[1]装备属性分配!$I$105:$O$164,RIGHT(A246,1)*1+1,0)</f>
        <v>676</v>
      </c>
      <c r="O246">
        <f t="shared" si="29"/>
        <v>1</v>
      </c>
      <c r="P246">
        <f t="shared" si="33"/>
        <v>762</v>
      </c>
      <c r="Q246">
        <f t="shared" si="34"/>
        <v>8437</v>
      </c>
      <c r="R246">
        <v>1</v>
      </c>
      <c r="S246" s="7" t="s">
        <v>269</v>
      </c>
    </row>
    <row r="247" spans="1:19" x14ac:dyDescent="0.15">
      <c r="A247">
        <v>7525</v>
      </c>
      <c r="B247" t="s">
        <v>79</v>
      </c>
      <c r="C247" t="s">
        <v>161</v>
      </c>
      <c r="D247">
        <f t="shared" si="27"/>
        <v>2</v>
      </c>
      <c r="E247">
        <f t="shared" si="35"/>
        <v>5</v>
      </c>
      <c r="F247">
        <f t="shared" si="28"/>
        <v>75</v>
      </c>
      <c r="G247">
        <f t="shared" si="30"/>
        <v>752</v>
      </c>
      <c r="H247" t="str">
        <f t="shared" si="31"/>
        <v/>
      </c>
      <c r="L247">
        <v>3</v>
      </c>
      <c r="M247">
        <f t="shared" si="32"/>
        <v>709</v>
      </c>
      <c r="N247">
        <f>VLOOKUP(LEFT(A247,3)*1,[1]装备属性分配!$I$105:$O$164,RIGHT(A247,1)*1+1,0)</f>
        <v>835</v>
      </c>
      <c r="O247">
        <f t="shared" si="29"/>
        <v>1</v>
      </c>
      <c r="P247">
        <f t="shared" si="33"/>
        <v>762</v>
      </c>
      <c r="Q247">
        <f t="shared" si="34"/>
        <v>8437</v>
      </c>
      <c r="R247">
        <v>1</v>
      </c>
      <c r="S247" s="7" t="s">
        <v>270</v>
      </c>
    </row>
    <row r="248" spans="1:19" x14ac:dyDescent="0.15">
      <c r="A248">
        <v>7526</v>
      </c>
      <c r="B248" t="s">
        <v>80</v>
      </c>
      <c r="C248" t="s">
        <v>172</v>
      </c>
      <c r="D248">
        <f t="shared" si="27"/>
        <v>2</v>
      </c>
      <c r="E248">
        <f t="shared" si="35"/>
        <v>6</v>
      </c>
      <c r="F248">
        <f t="shared" si="28"/>
        <v>75</v>
      </c>
      <c r="G248">
        <f t="shared" si="30"/>
        <v>752</v>
      </c>
      <c r="H248" t="str">
        <f t="shared" si="31"/>
        <v/>
      </c>
      <c r="L248">
        <v>3</v>
      </c>
      <c r="M248">
        <f t="shared" si="32"/>
        <v>580</v>
      </c>
      <c r="N248">
        <f>VLOOKUP(LEFT(A248,3)*1,[1]装备属性分配!$I$105:$O$164,RIGHT(A248,1)*1+1,0)</f>
        <v>683</v>
      </c>
      <c r="O248">
        <f t="shared" si="29"/>
        <v>1</v>
      </c>
      <c r="P248">
        <f t="shared" si="33"/>
        <v>762</v>
      </c>
      <c r="Q248">
        <f t="shared" si="34"/>
        <v>8437</v>
      </c>
      <c r="R248">
        <v>1</v>
      </c>
      <c r="S248" s="7" t="s">
        <v>271</v>
      </c>
    </row>
    <row r="249" spans="1:19" x14ac:dyDescent="0.15">
      <c r="A249">
        <v>7531</v>
      </c>
      <c r="B249" t="s">
        <v>76</v>
      </c>
      <c r="C249" t="s">
        <v>114</v>
      </c>
      <c r="D249">
        <f t="shared" si="27"/>
        <v>3</v>
      </c>
      <c r="E249">
        <f t="shared" si="35"/>
        <v>1</v>
      </c>
      <c r="F249">
        <f t="shared" si="28"/>
        <v>75</v>
      </c>
      <c r="G249">
        <f t="shared" si="30"/>
        <v>753</v>
      </c>
      <c r="H249">
        <f t="shared" si="31"/>
        <v>751</v>
      </c>
      <c r="L249">
        <v>1</v>
      </c>
      <c r="M249">
        <f t="shared" si="32"/>
        <v>27521</v>
      </c>
      <c r="N249">
        <f>VLOOKUP(LEFT(A249,3)*1,[1]装备属性分配!$I$105:$O$164,RIGHT(A249,1)*1+1,0)</f>
        <v>32378</v>
      </c>
      <c r="O249">
        <f t="shared" si="29"/>
        <v>2</v>
      </c>
      <c r="P249">
        <f t="shared" si="33"/>
        <v>862</v>
      </c>
      <c r="Q249">
        <f t="shared" si="34"/>
        <v>12656</v>
      </c>
      <c r="R249">
        <v>1</v>
      </c>
      <c r="S249" s="7" t="s">
        <v>266</v>
      </c>
    </row>
    <row r="250" spans="1:19" x14ac:dyDescent="0.15">
      <c r="A250">
        <v>7532</v>
      </c>
      <c r="B250" t="s">
        <v>98</v>
      </c>
      <c r="C250" t="s">
        <v>126</v>
      </c>
      <c r="D250">
        <f t="shared" si="27"/>
        <v>3</v>
      </c>
      <c r="E250">
        <f t="shared" si="35"/>
        <v>2</v>
      </c>
      <c r="F250">
        <f t="shared" si="28"/>
        <v>75</v>
      </c>
      <c r="G250">
        <f t="shared" si="30"/>
        <v>753</v>
      </c>
      <c r="H250">
        <f t="shared" si="31"/>
        <v>751</v>
      </c>
      <c r="L250">
        <v>1</v>
      </c>
      <c r="M250">
        <f t="shared" si="32"/>
        <v>22518</v>
      </c>
      <c r="N250">
        <f>VLOOKUP(LEFT(A250,3)*1,[1]装备属性分配!$I$105:$O$164,RIGHT(A250,1)*1+1,0)</f>
        <v>26492</v>
      </c>
      <c r="O250">
        <f t="shared" si="29"/>
        <v>2</v>
      </c>
      <c r="P250">
        <f t="shared" si="33"/>
        <v>862</v>
      </c>
      <c r="Q250">
        <f t="shared" si="34"/>
        <v>12656</v>
      </c>
      <c r="R250">
        <v>1</v>
      </c>
      <c r="S250" s="7" t="s">
        <v>267</v>
      </c>
    </row>
    <row r="251" spans="1:19" x14ac:dyDescent="0.15">
      <c r="A251">
        <v>7533</v>
      </c>
      <c r="B251" t="s">
        <v>77</v>
      </c>
      <c r="C251" t="s">
        <v>138</v>
      </c>
      <c r="D251">
        <f t="shared" si="27"/>
        <v>3</v>
      </c>
      <c r="E251">
        <f t="shared" si="35"/>
        <v>3</v>
      </c>
      <c r="F251">
        <f t="shared" si="28"/>
        <v>75</v>
      </c>
      <c r="G251">
        <f t="shared" si="30"/>
        <v>753</v>
      </c>
      <c r="H251">
        <f t="shared" si="31"/>
        <v>751</v>
      </c>
      <c r="L251">
        <v>23</v>
      </c>
      <c r="M251">
        <f t="shared" si="32"/>
        <v>912</v>
      </c>
      <c r="N251">
        <f>VLOOKUP(LEFT(A251,3)*1,[1]装备属性分配!$I$105:$O$164,RIGHT(A251,1)*1+1,0)</f>
        <v>1073</v>
      </c>
      <c r="O251">
        <f t="shared" si="29"/>
        <v>2</v>
      </c>
      <c r="P251">
        <f t="shared" si="33"/>
        <v>862</v>
      </c>
      <c r="Q251">
        <f t="shared" si="34"/>
        <v>12656</v>
      </c>
      <c r="R251">
        <v>1</v>
      </c>
      <c r="S251" s="7" t="s">
        <v>268</v>
      </c>
    </row>
    <row r="252" spans="1:19" x14ac:dyDescent="0.15">
      <c r="A252">
        <v>7534</v>
      </c>
      <c r="B252" t="s">
        <v>78</v>
      </c>
      <c r="C252" t="s">
        <v>150</v>
      </c>
      <c r="D252">
        <f t="shared" si="27"/>
        <v>3</v>
      </c>
      <c r="E252">
        <f t="shared" si="35"/>
        <v>4</v>
      </c>
      <c r="F252">
        <f t="shared" si="28"/>
        <v>75</v>
      </c>
      <c r="G252">
        <f t="shared" si="30"/>
        <v>753</v>
      </c>
      <c r="H252">
        <f t="shared" si="31"/>
        <v>751</v>
      </c>
      <c r="L252">
        <v>23</v>
      </c>
      <c r="M252">
        <f t="shared" si="32"/>
        <v>747</v>
      </c>
      <c r="N252">
        <f>VLOOKUP(LEFT(A252,3)*1,[1]装备属性分配!$I$105:$O$164,RIGHT(A252,1)*1+1,0)</f>
        <v>879</v>
      </c>
      <c r="O252">
        <f t="shared" si="29"/>
        <v>2</v>
      </c>
      <c r="P252">
        <f t="shared" si="33"/>
        <v>862</v>
      </c>
      <c r="Q252">
        <f t="shared" si="34"/>
        <v>12656</v>
      </c>
      <c r="R252">
        <v>1</v>
      </c>
      <c r="S252" s="7" t="s">
        <v>269</v>
      </c>
    </row>
    <row r="253" spans="1:19" x14ac:dyDescent="0.15">
      <c r="A253">
        <v>7535</v>
      </c>
      <c r="B253" t="s">
        <v>79</v>
      </c>
      <c r="C253" t="s">
        <v>161</v>
      </c>
      <c r="D253">
        <f t="shared" si="27"/>
        <v>3</v>
      </c>
      <c r="E253">
        <f t="shared" si="35"/>
        <v>5</v>
      </c>
      <c r="F253">
        <f t="shared" si="28"/>
        <v>75</v>
      </c>
      <c r="G253">
        <f t="shared" si="30"/>
        <v>753</v>
      </c>
      <c r="H253">
        <f t="shared" si="31"/>
        <v>751</v>
      </c>
      <c r="L253">
        <v>3</v>
      </c>
      <c r="M253">
        <f t="shared" si="32"/>
        <v>923</v>
      </c>
      <c r="N253">
        <f>VLOOKUP(LEFT(A253,3)*1,[1]装备属性分配!$I$105:$O$164,RIGHT(A253,1)*1+1,0)</f>
        <v>1086</v>
      </c>
      <c r="O253">
        <f t="shared" si="29"/>
        <v>2</v>
      </c>
      <c r="P253">
        <f t="shared" si="33"/>
        <v>862</v>
      </c>
      <c r="Q253">
        <f t="shared" si="34"/>
        <v>12656</v>
      </c>
      <c r="R253">
        <v>1</v>
      </c>
      <c r="S253" s="7" t="s">
        <v>270</v>
      </c>
    </row>
    <row r="254" spans="1:19" x14ac:dyDescent="0.15">
      <c r="A254">
        <v>7536</v>
      </c>
      <c r="B254" t="s">
        <v>80</v>
      </c>
      <c r="C254" t="s">
        <v>172</v>
      </c>
      <c r="D254">
        <f t="shared" si="27"/>
        <v>3</v>
      </c>
      <c r="E254">
        <f t="shared" si="35"/>
        <v>6</v>
      </c>
      <c r="F254">
        <f t="shared" si="28"/>
        <v>75</v>
      </c>
      <c r="G254">
        <f t="shared" si="30"/>
        <v>753</v>
      </c>
      <c r="H254">
        <f t="shared" si="31"/>
        <v>751</v>
      </c>
      <c r="L254">
        <v>3</v>
      </c>
      <c r="M254">
        <f t="shared" si="32"/>
        <v>755</v>
      </c>
      <c r="N254">
        <f>VLOOKUP(LEFT(A254,3)*1,[1]装备属性分配!$I$105:$O$164,RIGHT(A254,1)*1+1,0)</f>
        <v>889</v>
      </c>
      <c r="O254">
        <f t="shared" si="29"/>
        <v>2</v>
      </c>
      <c r="P254">
        <f t="shared" si="33"/>
        <v>862</v>
      </c>
      <c r="Q254">
        <f t="shared" si="34"/>
        <v>12656</v>
      </c>
      <c r="R254">
        <v>1</v>
      </c>
      <c r="S254" s="7" t="s">
        <v>271</v>
      </c>
    </row>
    <row r="255" spans="1:19" x14ac:dyDescent="0.15">
      <c r="A255">
        <v>7541</v>
      </c>
      <c r="B255" t="s">
        <v>76</v>
      </c>
      <c r="C255" t="s">
        <v>114</v>
      </c>
      <c r="D255">
        <f t="shared" si="27"/>
        <v>4</v>
      </c>
      <c r="E255">
        <f t="shared" si="35"/>
        <v>1</v>
      </c>
      <c r="F255">
        <f t="shared" si="28"/>
        <v>75</v>
      </c>
      <c r="G255">
        <f t="shared" si="30"/>
        <v>754</v>
      </c>
      <c r="H255">
        <f t="shared" si="31"/>
        <v>752</v>
      </c>
      <c r="L255">
        <v>1</v>
      </c>
      <c r="M255">
        <f t="shared" si="32"/>
        <v>35778</v>
      </c>
      <c r="N255">
        <f>VLOOKUP(LEFT(A255,3)*1,[1]装备属性分配!$I$105:$O$164,RIGHT(A255,1)*1+1,0)</f>
        <v>42092</v>
      </c>
      <c r="O255">
        <f t="shared" si="29"/>
        <v>3</v>
      </c>
      <c r="P255">
        <f t="shared" si="33"/>
        <v>962</v>
      </c>
      <c r="Q255">
        <f t="shared" si="34"/>
        <v>16875</v>
      </c>
      <c r="R255">
        <v>1</v>
      </c>
      <c r="S255" s="7" t="s">
        <v>266</v>
      </c>
    </row>
    <row r="256" spans="1:19" x14ac:dyDescent="0.15">
      <c r="A256">
        <v>7542</v>
      </c>
      <c r="B256" t="s">
        <v>98</v>
      </c>
      <c r="C256" t="s">
        <v>126</v>
      </c>
      <c r="D256">
        <f t="shared" si="27"/>
        <v>4</v>
      </c>
      <c r="E256">
        <f t="shared" si="35"/>
        <v>2</v>
      </c>
      <c r="F256">
        <f t="shared" si="28"/>
        <v>75</v>
      </c>
      <c r="G256">
        <f t="shared" si="30"/>
        <v>754</v>
      </c>
      <c r="H256">
        <f t="shared" si="31"/>
        <v>752</v>
      </c>
      <c r="L256">
        <v>1</v>
      </c>
      <c r="M256">
        <f t="shared" si="32"/>
        <v>29274</v>
      </c>
      <c r="N256">
        <f>VLOOKUP(LEFT(A256,3)*1,[1]装备属性分配!$I$105:$O$164,RIGHT(A256,1)*1+1,0)</f>
        <v>34440</v>
      </c>
      <c r="O256">
        <f t="shared" si="29"/>
        <v>3</v>
      </c>
      <c r="P256">
        <f t="shared" si="33"/>
        <v>962</v>
      </c>
      <c r="Q256">
        <f t="shared" si="34"/>
        <v>16875</v>
      </c>
      <c r="R256">
        <v>1</v>
      </c>
      <c r="S256" s="7" t="s">
        <v>267</v>
      </c>
    </row>
    <row r="257" spans="1:19" x14ac:dyDescent="0.15">
      <c r="A257">
        <v>7543</v>
      </c>
      <c r="B257" t="s">
        <v>77</v>
      </c>
      <c r="C257" t="s">
        <v>138</v>
      </c>
      <c r="D257">
        <f t="shared" si="27"/>
        <v>4</v>
      </c>
      <c r="E257">
        <f t="shared" si="35"/>
        <v>3</v>
      </c>
      <c r="F257">
        <f t="shared" si="28"/>
        <v>75</v>
      </c>
      <c r="G257">
        <f t="shared" si="30"/>
        <v>754</v>
      </c>
      <c r="H257">
        <f t="shared" si="31"/>
        <v>752</v>
      </c>
      <c r="L257">
        <v>23</v>
      </c>
      <c r="M257">
        <f t="shared" si="32"/>
        <v>1186</v>
      </c>
      <c r="N257">
        <f>VLOOKUP(LEFT(A257,3)*1,[1]装备属性分配!$I$105:$O$164,RIGHT(A257,1)*1+1,0)</f>
        <v>1396</v>
      </c>
      <c r="O257">
        <f t="shared" si="29"/>
        <v>3</v>
      </c>
      <c r="P257">
        <f t="shared" si="33"/>
        <v>962</v>
      </c>
      <c r="Q257">
        <f t="shared" si="34"/>
        <v>16875</v>
      </c>
      <c r="R257">
        <v>1</v>
      </c>
      <c r="S257" s="7" t="s">
        <v>268</v>
      </c>
    </row>
    <row r="258" spans="1:19" x14ac:dyDescent="0.15">
      <c r="A258">
        <v>7544</v>
      </c>
      <c r="B258" t="s">
        <v>78</v>
      </c>
      <c r="C258" t="s">
        <v>150</v>
      </c>
      <c r="D258">
        <f t="shared" si="27"/>
        <v>4</v>
      </c>
      <c r="E258">
        <f t="shared" si="35"/>
        <v>4</v>
      </c>
      <c r="F258">
        <f t="shared" si="28"/>
        <v>75</v>
      </c>
      <c r="G258">
        <f t="shared" si="30"/>
        <v>754</v>
      </c>
      <c r="H258">
        <f t="shared" si="31"/>
        <v>752</v>
      </c>
      <c r="L258">
        <v>23</v>
      </c>
      <c r="M258">
        <f t="shared" si="32"/>
        <v>971</v>
      </c>
      <c r="N258">
        <f>VLOOKUP(LEFT(A258,3)*1,[1]装备属性分配!$I$105:$O$164,RIGHT(A258,1)*1+1,0)</f>
        <v>1143</v>
      </c>
      <c r="O258">
        <f t="shared" si="29"/>
        <v>3</v>
      </c>
      <c r="P258">
        <f t="shared" si="33"/>
        <v>962</v>
      </c>
      <c r="Q258">
        <f t="shared" si="34"/>
        <v>16875</v>
      </c>
      <c r="R258">
        <v>1</v>
      </c>
      <c r="S258" s="7" t="s">
        <v>269</v>
      </c>
    </row>
    <row r="259" spans="1:19" x14ac:dyDescent="0.15">
      <c r="A259">
        <v>7545</v>
      </c>
      <c r="B259" t="s">
        <v>79</v>
      </c>
      <c r="C259" t="s">
        <v>161</v>
      </c>
      <c r="D259">
        <f t="shared" ref="D259:D290" si="36">MID(A259,3,1)*1</f>
        <v>4</v>
      </c>
      <c r="E259">
        <f t="shared" si="35"/>
        <v>5</v>
      </c>
      <c r="F259">
        <f t="shared" ref="F259:F290" si="37">LEFT(A259,2)*1</f>
        <v>75</v>
      </c>
      <c r="G259">
        <f t="shared" si="30"/>
        <v>754</v>
      </c>
      <c r="H259">
        <f t="shared" si="31"/>
        <v>752</v>
      </c>
      <c r="L259">
        <v>3</v>
      </c>
      <c r="M259">
        <f t="shared" si="32"/>
        <v>1200</v>
      </c>
      <c r="N259">
        <f>VLOOKUP(LEFT(A259,3)*1,[1]装备属性分配!$I$105:$O$164,RIGHT(A259,1)*1+1,0)</f>
        <v>1412</v>
      </c>
      <c r="O259">
        <f t="shared" ref="O259:O290" si="38">D259-1</f>
        <v>3</v>
      </c>
      <c r="P259">
        <f t="shared" si="33"/>
        <v>962</v>
      </c>
      <c r="Q259">
        <f t="shared" si="34"/>
        <v>16875</v>
      </c>
      <c r="R259">
        <v>1</v>
      </c>
      <c r="S259" s="7" t="s">
        <v>270</v>
      </c>
    </row>
    <row r="260" spans="1:19" x14ac:dyDescent="0.15">
      <c r="A260">
        <v>7546</v>
      </c>
      <c r="B260" t="s">
        <v>80</v>
      </c>
      <c r="C260" t="s">
        <v>172</v>
      </c>
      <c r="D260">
        <f t="shared" si="36"/>
        <v>4</v>
      </c>
      <c r="E260">
        <f t="shared" si="35"/>
        <v>6</v>
      </c>
      <c r="F260">
        <f t="shared" si="37"/>
        <v>75</v>
      </c>
      <c r="G260">
        <f t="shared" ref="G260:G290" si="39">F260*10+D260</f>
        <v>754</v>
      </c>
      <c r="H260">
        <f t="shared" ref="H260:H290" si="40">IF(D260&lt;3,"",F260*10+D260-2)</f>
        <v>752</v>
      </c>
      <c r="L260">
        <v>3</v>
      </c>
      <c r="M260">
        <f t="shared" ref="M260:M290" si="41">MIN(INT(N260*0.85),N260-2)</f>
        <v>982</v>
      </c>
      <c r="N260">
        <f>VLOOKUP(LEFT(A260,3)*1,[1]装备属性分配!$I$105:$O$164,RIGHT(A260,1)*1+1,0)</f>
        <v>1156</v>
      </c>
      <c r="O260">
        <f t="shared" si="38"/>
        <v>3</v>
      </c>
      <c r="P260">
        <f t="shared" ref="P260:P290" si="42">INT(F260^2/10)+D260*100</f>
        <v>962</v>
      </c>
      <c r="Q260">
        <f t="shared" ref="Q260:Q290" si="43">INT(F260^3*D260/100)</f>
        <v>16875</v>
      </c>
      <c r="R260">
        <v>1</v>
      </c>
      <c r="S260" s="7" t="s">
        <v>271</v>
      </c>
    </row>
    <row r="261" spans="1:19" x14ac:dyDescent="0.15">
      <c r="A261">
        <v>7551</v>
      </c>
      <c r="B261" t="s">
        <v>76</v>
      </c>
      <c r="C261" t="s">
        <v>114</v>
      </c>
      <c r="D261">
        <f t="shared" si="36"/>
        <v>5</v>
      </c>
      <c r="E261">
        <f t="shared" si="35"/>
        <v>1</v>
      </c>
      <c r="F261">
        <f t="shared" si="37"/>
        <v>75</v>
      </c>
      <c r="G261">
        <f t="shared" si="39"/>
        <v>755</v>
      </c>
      <c r="H261">
        <f t="shared" si="40"/>
        <v>753</v>
      </c>
      <c r="L261">
        <v>1</v>
      </c>
      <c r="M261">
        <f t="shared" si="41"/>
        <v>46512</v>
      </c>
      <c r="N261">
        <f>VLOOKUP(LEFT(A261,3)*1,[1]装备属性分配!$I$105:$O$164,RIGHT(A261,1)*1+1,0)</f>
        <v>54720</v>
      </c>
      <c r="O261">
        <f t="shared" si="38"/>
        <v>4</v>
      </c>
      <c r="P261">
        <f t="shared" si="42"/>
        <v>1062</v>
      </c>
      <c r="Q261">
        <f t="shared" si="43"/>
        <v>21093</v>
      </c>
      <c r="R261">
        <v>1</v>
      </c>
      <c r="S261" s="7" t="s">
        <v>266</v>
      </c>
    </row>
    <row r="262" spans="1:19" x14ac:dyDescent="0.15">
      <c r="A262">
        <v>7552</v>
      </c>
      <c r="B262" t="s">
        <v>98</v>
      </c>
      <c r="C262" t="s">
        <v>126</v>
      </c>
      <c r="D262">
        <f t="shared" si="36"/>
        <v>5</v>
      </c>
      <c r="E262">
        <f t="shared" si="35"/>
        <v>2</v>
      </c>
      <c r="F262">
        <f t="shared" si="37"/>
        <v>75</v>
      </c>
      <c r="G262">
        <f t="shared" si="39"/>
        <v>755</v>
      </c>
      <c r="H262">
        <f t="shared" si="40"/>
        <v>753</v>
      </c>
      <c r="L262">
        <v>1</v>
      </c>
      <c r="M262">
        <f t="shared" si="41"/>
        <v>38056</v>
      </c>
      <c r="N262">
        <f>VLOOKUP(LEFT(A262,3)*1,[1]装备属性分配!$I$105:$O$164,RIGHT(A262,1)*1+1,0)</f>
        <v>44772</v>
      </c>
      <c r="O262">
        <f t="shared" si="38"/>
        <v>4</v>
      </c>
      <c r="P262">
        <f t="shared" si="42"/>
        <v>1062</v>
      </c>
      <c r="Q262">
        <f t="shared" si="43"/>
        <v>21093</v>
      </c>
      <c r="R262">
        <v>1</v>
      </c>
      <c r="S262" s="7" t="s">
        <v>267</v>
      </c>
    </row>
    <row r="263" spans="1:19" x14ac:dyDescent="0.15">
      <c r="A263">
        <v>7553</v>
      </c>
      <c r="B263" t="s">
        <v>77</v>
      </c>
      <c r="C263" t="s">
        <v>138</v>
      </c>
      <c r="D263">
        <f t="shared" si="36"/>
        <v>5</v>
      </c>
      <c r="E263">
        <f t="shared" si="35"/>
        <v>3</v>
      </c>
      <c r="F263">
        <f t="shared" si="37"/>
        <v>75</v>
      </c>
      <c r="G263">
        <f t="shared" si="39"/>
        <v>755</v>
      </c>
      <c r="H263">
        <f t="shared" si="40"/>
        <v>753</v>
      </c>
      <c r="L263">
        <v>23</v>
      </c>
      <c r="M263">
        <f t="shared" si="41"/>
        <v>1543</v>
      </c>
      <c r="N263">
        <f>VLOOKUP(LEFT(A263,3)*1,[1]装备属性分配!$I$105:$O$164,RIGHT(A263,1)*1+1,0)</f>
        <v>1816</v>
      </c>
      <c r="O263">
        <f t="shared" si="38"/>
        <v>4</v>
      </c>
      <c r="P263">
        <f t="shared" si="42"/>
        <v>1062</v>
      </c>
      <c r="Q263">
        <f t="shared" si="43"/>
        <v>21093</v>
      </c>
      <c r="R263">
        <v>1</v>
      </c>
      <c r="S263" s="7" t="s">
        <v>268</v>
      </c>
    </row>
    <row r="264" spans="1:19" x14ac:dyDescent="0.15">
      <c r="A264">
        <v>7554</v>
      </c>
      <c r="B264" t="s">
        <v>78</v>
      </c>
      <c r="C264" t="s">
        <v>150</v>
      </c>
      <c r="D264">
        <f t="shared" si="36"/>
        <v>5</v>
      </c>
      <c r="E264">
        <f t="shared" si="35"/>
        <v>4</v>
      </c>
      <c r="F264">
        <f t="shared" si="37"/>
        <v>75</v>
      </c>
      <c r="G264">
        <f t="shared" si="39"/>
        <v>755</v>
      </c>
      <c r="H264">
        <f t="shared" si="40"/>
        <v>753</v>
      </c>
      <c r="L264">
        <v>23</v>
      </c>
      <c r="M264">
        <f t="shared" si="41"/>
        <v>1263</v>
      </c>
      <c r="N264">
        <f>VLOOKUP(LEFT(A264,3)*1,[1]装备属性分配!$I$105:$O$164,RIGHT(A264,1)*1+1,0)</f>
        <v>1486</v>
      </c>
      <c r="O264">
        <f t="shared" si="38"/>
        <v>4</v>
      </c>
      <c r="P264">
        <f t="shared" si="42"/>
        <v>1062</v>
      </c>
      <c r="Q264">
        <f t="shared" si="43"/>
        <v>21093</v>
      </c>
      <c r="R264">
        <v>1</v>
      </c>
      <c r="S264" s="7" t="s">
        <v>269</v>
      </c>
    </row>
    <row r="265" spans="1:19" x14ac:dyDescent="0.15">
      <c r="A265">
        <v>7555</v>
      </c>
      <c r="B265" t="s">
        <v>79</v>
      </c>
      <c r="C265" t="s">
        <v>161</v>
      </c>
      <c r="D265">
        <f t="shared" si="36"/>
        <v>5</v>
      </c>
      <c r="E265">
        <f t="shared" si="35"/>
        <v>5</v>
      </c>
      <c r="F265">
        <f t="shared" si="37"/>
        <v>75</v>
      </c>
      <c r="G265">
        <f t="shared" si="39"/>
        <v>755</v>
      </c>
      <c r="H265">
        <f t="shared" si="40"/>
        <v>753</v>
      </c>
      <c r="L265">
        <v>3</v>
      </c>
      <c r="M265">
        <f t="shared" si="41"/>
        <v>1560</v>
      </c>
      <c r="N265">
        <f>VLOOKUP(LEFT(A265,3)*1,[1]装备属性分配!$I$105:$O$164,RIGHT(A265,1)*1+1,0)</f>
        <v>1836</v>
      </c>
      <c r="O265">
        <f t="shared" si="38"/>
        <v>4</v>
      </c>
      <c r="P265">
        <f t="shared" si="42"/>
        <v>1062</v>
      </c>
      <c r="Q265">
        <f t="shared" si="43"/>
        <v>21093</v>
      </c>
      <c r="R265">
        <v>1</v>
      </c>
      <c r="S265" s="7" t="s">
        <v>270</v>
      </c>
    </row>
    <row r="266" spans="1:19" x14ac:dyDescent="0.15">
      <c r="A266">
        <v>7556</v>
      </c>
      <c r="B266" t="s">
        <v>80</v>
      </c>
      <c r="C266" t="s">
        <v>172</v>
      </c>
      <c r="D266">
        <f t="shared" si="36"/>
        <v>5</v>
      </c>
      <c r="E266">
        <f t="shared" si="35"/>
        <v>6</v>
      </c>
      <c r="F266">
        <f t="shared" si="37"/>
        <v>75</v>
      </c>
      <c r="G266">
        <f t="shared" si="39"/>
        <v>755</v>
      </c>
      <c r="H266">
        <f t="shared" si="40"/>
        <v>753</v>
      </c>
      <c r="L266">
        <v>3</v>
      </c>
      <c r="M266">
        <f t="shared" si="41"/>
        <v>1277</v>
      </c>
      <c r="N266">
        <f>VLOOKUP(LEFT(A266,3)*1,[1]装备属性分配!$I$105:$O$164,RIGHT(A266,1)*1+1,0)</f>
        <v>1503</v>
      </c>
      <c r="O266">
        <f t="shared" si="38"/>
        <v>4</v>
      </c>
      <c r="P266">
        <f t="shared" si="42"/>
        <v>1062</v>
      </c>
      <c r="Q266">
        <f t="shared" si="43"/>
        <v>21093</v>
      </c>
      <c r="R266">
        <v>1</v>
      </c>
      <c r="S266" s="7" t="s">
        <v>271</v>
      </c>
    </row>
    <row r="267" spans="1:19" x14ac:dyDescent="0.15">
      <c r="A267">
        <v>8021</v>
      </c>
      <c r="B267" t="s">
        <v>81</v>
      </c>
      <c r="C267" t="s">
        <v>115</v>
      </c>
      <c r="D267">
        <f t="shared" si="36"/>
        <v>2</v>
      </c>
      <c r="E267">
        <f t="shared" si="35"/>
        <v>1</v>
      </c>
      <c r="F267">
        <f t="shared" si="37"/>
        <v>80</v>
      </c>
      <c r="G267">
        <f t="shared" si="39"/>
        <v>802</v>
      </c>
      <c r="H267" t="str">
        <f t="shared" si="40"/>
        <v/>
      </c>
      <c r="L267">
        <v>1</v>
      </c>
      <c r="M267">
        <f t="shared" si="41"/>
        <v>26463</v>
      </c>
      <c r="N267">
        <f>VLOOKUP(LEFT(A267,3)*1,[1]装备属性分配!$I$105:$O$164,RIGHT(A267,1)*1+1,0)</f>
        <v>31133</v>
      </c>
      <c r="O267">
        <f t="shared" si="38"/>
        <v>1</v>
      </c>
      <c r="P267">
        <f t="shared" si="42"/>
        <v>840</v>
      </c>
      <c r="Q267">
        <f t="shared" si="43"/>
        <v>10240</v>
      </c>
      <c r="R267">
        <v>1</v>
      </c>
      <c r="S267" s="7" t="s">
        <v>272</v>
      </c>
    </row>
    <row r="268" spans="1:19" x14ac:dyDescent="0.15">
      <c r="A268">
        <v>8022</v>
      </c>
      <c r="B268" t="s">
        <v>82</v>
      </c>
      <c r="C268" t="s">
        <v>127</v>
      </c>
      <c r="D268">
        <f t="shared" si="36"/>
        <v>2</v>
      </c>
      <c r="E268">
        <f t="shared" si="35"/>
        <v>2</v>
      </c>
      <c r="F268">
        <f t="shared" si="37"/>
        <v>80</v>
      </c>
      <c r="G268">
        <f t="shared" si="39"/>
        <v>802</v>
      </c>
      <c r="H268" t="str">
        <f t="shared" si="40"/>
        <v/>
      </c>
      <c r="L268">
        <v>1</v>
      </c>
      <c r="M268">
        <f t="shared" si="41"/>
        <v>21652</v>
      </c>
      <c r="N268">
        <f>VLOOKUP(LEFT(A268,3)*1,[1]装备属性分配!$I$105:$O$164,RIGHT(A268,1)*1+1,0)</f>
        <v>25473</v>
      </c>
      <c r="O268">
        <f t="shared" si="38"/>
        <v>1</v>
      </c>
      <c r="P268">
        <f t="shared" si="42"/>
        <v>840</v>
      </c>
      <c r="Q268">
        <f t="shared" si="43"/>
        <v>10240</v>
      </c>
      <c r="R268">
        <v>1</v>
      </c>
      <c r="S268" s="7" t="s">
        <v>273</v>
      </c>
    </row>
    <row r="269" spans="1:19" x14ac:dyDescent="0.15">
      <c r="A269">
        <v>8023</v>
      </c>
      <c r="B269" t="s">
        <v>83</v>
      </c>
      <c r="C269" t="s">
        <v>139</v>
      </c>
      <c r="D269">
        <f t="shared" si="36"/>
        <v>2</v>
      </c>
      <c r="E269">
        <f t="shared" si="35"/>
        <v>3</v>
      </c>
      <c r="F269">
        <f t="shared" si="37"/>
        <v>80</v>
      </c>
      <c r="G269">
        <f t="shared" si="39"/>
        <v>802</v>
      </c>
      <c r="H269" t="str">
        <f t="shared" si="40"/>
        <v/>
      </c>
      <c r="L269">
        <v>23</v>
      </c>
      <c r="M269">
        <f t="shared" si="41"/>
        <v>878</v>
      </c>
      <c r="N269">
        <f>VLOOKUP(LEFT(A269,3)*1,[1]装备属性分配!$I$105:$O$164,RIGHT(A269,1)*1+1,0)</f>
        <v>1033</v>
      </c>
      <c r="O269">
        <f t="shared" si="38"/>
        <v>1</v>
      </c>
      <c r="P269">
        <f t="shared" si="42"/>
        <v>840</v>
      </c>
      <c r="Q269">
        <f t="shared" si="43"/>
        <v>10240</v>
      </c>
      <c r="R269">
        <v>1</v>
      </c>
      <c r="S269" s="7" t="s">
        <v>274</v>
      </c>
    </row>
    <row r="270" spans="1:19" x14ac:dyDescent="0.15">
      <c r="A270">
        <v>8024</v>
      </c>
      <c r="B270" t="s">
        <v>84</v>
      </c>
      <c r="C270" t="s">
        <v>151</v>
      </c>
      <c r="D270">
        <f t="shared" si="36"/>
        <v>2</v>
      </c>
      <c r="E270">
        <f t="shared" si="35"/>
        <v>4</v>
      </c>
      <c r="F270">
        <f t="shared" si="37"/>
        <v>80</v>
      </c>
      <c r="G270">
        <f t="shared" si="39"/>
        <v>802</v>
      </c>
      <c r="H270" t="str">
        <f t="shared" si="40"/>
        <v/>
      </c>
      <c r="L270">
        <v>23</v>
      </c>
      <c r="M270">
        <f t="shared" si="41"/>
        <v>718</v>
      </c>
      <c r="N270">
        <f>VLOOKUP(LEFT(A270,3)*1,[1]装备属性分配!$I$105:$O$164,RIGHT(A270,1)*1+1,0)</f>
        <v>845</v>
      </c>
      <c r="O270">
        <f t="shared" si="38"/>
        <v>1</v>
      </c>
      <c r="P270">
        <f t="shared" si="42"/>
        <v>840</v>
      </c>
      <c r="Q270">
        <f t="shared" si="43"/>
        <v>10240</v>
      </c>
      <c r="R270">
        <v>1</v>
      </c>
      <c r="S270" s="7" t="s">
        <v>275</v>
      </c>
    </row>
    <row r="271" spans="1:19" x14ac:dyDescent="0.15">
      <c r="A271">
        <v>8025</v>
      </c>
      <c r="B271" t="s">
        <v>85</v>
      </c>
      <c r="C271" t="s">
        <v>162</v>
      </c>
      <c r="D271">
        <f t="shared" si="36"/>
        <v>2</v>
      </c>
      <c r="E271">
        <f t="shared" si="35"/>
        <v>5</v>
      </c>
      <c r="F271">
        <f t="shared" si="37"/>
        <v>80</v>
      </c>
      <c r="G271">
        <f t="shared" si="39"/>
        <v>802</v>
      </c>
      <c r="H271" t="str">
        <f t="shared" si="40"/>
        <v/>
      </c>
      <c r="L271">
        <v>3</v>
      </c>
      <c r="M271">
        <f t="shared" si="41"/>
        <v>887</v>
      </c>
      <c r="N271">
        <f>VLOOKUP(LEFT(A271,3)*1,[1]装备属性分配!$I$105:$O$164,RIGHT(A271,1)*1+1,0)</f>
        <v>1044</v>
      </c>
      <c r="O271">
        <f t="shared" si="38"/>
        <v>1</v>
      </c>
      <c r="P271">
        <f t="shared" si="42"/>
        <v>840</v>
      </c>
      <c r="Q271">
        <f t="shared" si="43"/>
        <v>10240</v>
      </c>
      <c r="R271">
        <v>1</v>
      </c>
      <c r="S271" s="7" t="s">
        <v>276</v>
      </c>
    </row>
    <row r="272" spans="1:19" x14ac:dyDescent="0.15">
      <c r="A272">
        <v>8026</v>
      </c>
      <c r="B272" t="s">
        <v>86</v>
      </c>
      <c r="C272" t="s">
        <v>173</v>
      </c>
      <c r="D272">
        <f t="shared" si="36"/>
        <v>2</v>
      </c>
      <c r="E272">
        <f t="shared" si="35"/>
        <v>6</v>
      </c>
      <c r="F272">
        <f t="shared" si="37"/>
        <v>80</v>
      </c>
      <c r="G272">
        <f t="shared" si="39"/>
        <v>802</v>
      </c>
      <c r="H272" t="str">
        <f t="shared" si="40"/>
        <v/>
      </c>
      <c r="L272">
        <v>3</v>
      </c>
      <c r="M272">
        <f t="shared" si="41"/>
        <v>725</v>
      </c>
      <c r="N272">
        <f>VLOOKUP(LEFT(A272,3)*1,[1]装备属性分配!$I$105:$O$164,RIGHT(A272,1)*1+1,0)</f>
        <v>854</v>
      </c>
      <c r="O272">
        <f t="shared" si="38"/>
        <v>1</v>
      </c>
      <c r="P272">
        <f t="shared" si="42"/>
        <v>840</v>
      </c>
      <c r="Q272">
        <f t="shared" si="43"/>
        <v>10240</v>
      </c>
      <c r="R272">
        <v>1</v>
      </c>
      <c r="S272" s="7" t="s">
        <v>277</v>
      </c>
    </row>
    <row r="273" spans="1:19" x14ac:dyDescent="0.15">
      <c r="A273">
        <v>8031</v>
      </c>
      <c r="B273" t="s">
        <v>81</v>
      </c>
      <c r="C273" t="s">
        <v>115</v>
      </c>
      <c r="D273">
        <f t="shared" si="36"/>
        <v>3</v>
      </c>
      <c r="E273">
        <f t="shared" si="35"/>
        <v>1</v>
      </c>
      <c r="F273">
        <f t="shared" si="37"/>
        <v>80</v>
      </c>
      <c r="G273">
        <f t="shared" si="39"/>
        <v>803</v>
      </c>
      <c r="H273">
        <f t="shared" si="40"/>
        <v>801</v>
      </c>
      <c r="L273">
        <v>1</v>
      </c>
      <c r="M273">
        <f t="shared" si="41"/>
        <v>34402</v>
      </c>
      <c r="N273">
        <f>VLOOKUP(LEFT(A273,3)*1,[1]装备属性分配!$I$105:$O$164,RIGHT(A273,1)*1+1,0)</f>
        <v>40473</v>
      </c>
      <c r="O273">
        <f t="shared" si="38"/>
        <v>2</v>
      </c>
      <c r="P273">
        <f t="shared" si="42"/>
        <v>940</v>
      </c>
      <c r="Q273">
        <f t="shared" si="43"/>
        <v>15360</v>
      </c>
      <c r="R273">
        <v>1</v>
      </c>
      <c r="S273" s="7" t="s">
        <v>272</v>
      </c>
    </row>
    <row r="274" spans="1:19" x14ac:dyDescent="0.15">
      <c r="A274">
        <v>8032</v>
      </c>
      <c r="B274" t="s">
        <v>82</v>
      </c>
      <c r="C274" t="s">
        <v>127</v>
      </c>
      <c r="D274">
        <f t="shared" si="36"/>
        <v>3</v>
      </c>
      <c r="E274">
        <f t="shared" si="35"/>
        <v>2</v>
      </c>
      <c r="F274">
        <f t="shared" si="37"/>
        <v>80</v>
      </c>
      <c r="G274">
        <f t="shared" si="39"/>
        <v>803</v>
      </c>
      <c r="H274">
        <f t="shared" si="40"/>
        <v>801</v>
      </c>
      <c r="L274">
        <v>1</v>
      </c>
      <c r="M274">
        <f t="shared" si="41"/>
        <v>28147</v>
      </c>
      <c r="N274">
        <f>VLOOKUP(LEFT(A274,3)*1,[1]装备属性分配!$I$105:$O$164,RIGHT(A274,1)*1+1,0)</f>
        <v>33115</v>
      </c>
      <c r="O274">
        <f t="shared" si="38"/>
        <v>2</v>
      </c>
      <c r="P274">
        <f t="shared" si="42"/>
        <v>940</v>
      </c>
      <c r="Q274">
        <f t="shared" si="43"/>
        <v>15360</v>
      </c>
      <c r="R274">
        <v>1</v>
      </c>
      <c r="S274" s="7" t="s">
        <v>273</v>
      </c>
    </row>
    <row r="275" spans="1:19" x14ac:dyDescent="0.15">
      <c r="A275">
        <v>8033</v>
      </c>
      <c r="B275" t="s">
        <v>83</v>
      </c>
      <c r="C275" t="s">
        <v>139</v>
      </c>
      <c r="D275">
        <f t="shared" si="36"/>
        <v>3</v>
      </c>
      <c r="E275">
        <f t="shared" si="35"/>
        <v>3</v>
      </c>
      <c r="F275">
        <f t="shared" si="37"/>
        <v>80</v>
      </c>
      <c r="G275">
        <f t="shared" si="39"/>
        <v>803</v>
      </c>
      <c r="H275">
        <f t="shared" si="40"/>
        <v>801</v>
      </c>
      <c r="L275">
        <v>23</v>
      </c>
      <c r="M275">
        <f t="shared" si="41"/>
        <v>1141</v>
      </c>
      <c r="N275">
        <f>VLOOKUP(LEFT(A275,3)*1,[1]装备属性分配!$I$105:$O$164,RIGHT(A275,1)*1+1,0)</f>
        <v>1343</v>
      </c>
      <c r="O275">
        <f t="shared" si="38"/>
        <v>2</v>
      </c>
      <c r="P275">
        <f t="shared" si="42"/>
        <v>940</v>
      </c>
      <c r="Q275">
        <f t="shared" si="43"/>
        <v>15360</v>
      </c>
      <c r="R275">
        <v>1</v>
      </c>
      <c r="S275" s="7" t="s">
        <v>274</v>
      </c>
    </row>
    <row r="276" spans="1:19" x14ac:dyDescent="0.15">
      <c r="A276">
        <v>8034</v>
      </c>
      <c r="B276" t="s">
        <v>84</v>
      </c>
      <c r="C276" t="s">
        <v>151</v>
      </c>
      <c r="D276">
        <f t="shared" si="36"/>
        <v>3</v>
      </c>
      <c r="E276">
        <f t="shared" si="35"/>
        <v>4</v>
      </c>
      <c r="F276">
        <f t="shared" si="37"/>
        <v>80</v>
      </c>
      <c r="G276">
        <f t="shared" si="39"/>
        <v>803</v>
      </c>
      <c r="H276">
        <f t="shared" si="40"/>
        <v>801</v>
      </c>
      <c r="L276">
        <v>23</v>
      </c>
      <c r="M276">
        <f t="shared" si="41"/>
        <v>934</v>
      </c>
      <c r="N276">
        <f>VLOOKUP(LEFT(A276,3)*1,[1]装备属性分配!$I$105:$O$164,RIGHT(A276,1)*1+1,0)</f>
        <v>1099</v>
      </c>
      <c r="O276">
        <f t="shared" si="38"/>
        <v>2</v>
      </c>
      <c r="P276">
        <f t="shared" si="42"/>
        <v>940</v>
      </c>
      <c r="Q276">
        <f t="shared" si="43"/>
        <v>15360</v>
      </c>
      <c r="R276">
        <v>1</v>
      </c>
      <c r="S276" s="7" t="s">
        <v>275</v>
      </c>
    </row>
    <row r="277" spans="1:19" x14ac:dyDescent="0.15">
      <c r="A277">
        <v>8035</v>
      </c>
      <c r="B277" t="s">
        <v>85</v>
      </c>
      <c r="C277" t="s">
        <v>162</v>
      </c>
      <c r="D277">
        <f t="shared" si="36"/>
        <v>3</v>
      </c>
      <c r="E277">
        <f t="shared" si="35"/>
        <v>5</v>
      </c>
      <c r="F277">
        <f t="shared" si="37"/>
        <v>80</v>
      </c>
      <c r="G277">
        <f t="shared" si="39"/>
        <v>803</v>
      </c>
      <c r="H277">
        <f t="shared" si="40"/>
        <v>801</v>
      </c>
      <c r="L277">
        <v>3</v>
      </c>
      <c r="M277">
        <f t="shared" si="41"/>
        <v>1154</v>
      </c>
      <c r="N277">
        <f>VLOOKUP(LEFT(A277,3)*1,[1]装备属性分配!$I$105:$O$164,RIGHT(A277,1)*1+1,0)</f>
        <v>1358</v>
      </c>
      <c r="O277">
        <f t="shared" si="38"/>
        <v>2</v>
      </c>
      <c r="P277">
        <f t="shared" si="42"/>
        <v>940</v>
      </c>
      <c r="Q277">
        <f t="shared" si="43"/>
        <v>15360</v>
      </c>
      <c r="R277">
        <v>1</v>
      </c>
      <c r="S277" s="7" t="s">
        <v>276</v>
      </c>
    </row>
    <row r="278" spans="1:19" x14ac:dyDescent="0.15">
      <c r="A278">
        <v>8036</v>
      </c>
      <c r="B278" t="s">
        <v>86</v>
      </c>
      <c r="C278" t="s">
        <v>173</v>
      </c>
      <c r="D278">
        <f t="shared" si="36"/>
        <v>3</v>
      </c>
      <c r="E278">
        <f t="shared" si="35"/>
        <v>6</v>
      </c>
      <c r="F278">
        <f t="shared" si="37"/>
        <v>80</v>
      </c>
      <c r="G278">
        <f t="shared" si="39"/>
        <v>803</v>
      </c>
      <c r="H278">
        <f t="shared" si="40"/>
        <v>801</v>
      </c>
      <c r="L278">
        <v>3</v>
      </c>
      <c r="M278">
        <f t="shared" si="41"/>
        <v>944</v>
      </c>
      <c r="N278">
        <f>VLOOKUP(LEFT(A278,3)*1,[1]装备属性分配!$I$105:$O$164,RIGHT(A278,1)*1+1,0)</f>
        <v>1111</v>
      </c>
      <c r="O278">
        <f t="shared" si="38"/>
        <v>2</v>
      </c>
      <c r="P278">
        <f t="shared" si="42"/>
        <v>940</v>
      </c>
      <c r="Q278">
        <f t="shared" si="43"/>
        <v>15360</v>
      </c>
      <c r="R278">
        <v>1</v>
      </c>
      <c r="S278" s="7" t="s">
        <v>277</v>
      </c>
    </row>
    <row r="279" spans="1:19" x14ac:dyDescent="0.15">
      <c r="A279">
        <v>8041</v>
      </c>
      <c r="B279" t="s">
        <v>81</v>
      </c>
      <c r="C279" t="s">
        <v>115</v>
      </c>
      <c r="D279">
        <f t="shared" si="36"/>
        <v>4</v>
      </c>
      <c r="E279">
        <f t="shared" si="35"/>
        <v>1</v>
      </c>
      <c r="F279">
        <f t="shared" si="37"/>
        <v>80</v>
      </c>
      <c r="G279">
        <f t="shared" si="39"/>
        <v>804</v>
      </c>
      <c r="H279">
        <f t="shared" si="40"/>
        <v>802</v>
      </c>
      <c r="L279">
        <v>1</v>
      </c>
      <c r="M279">
        <f t="shared" si="41"/>
        <v>44723</v>
      </c>
      <c r="N279">
        <f>VLOOKUP(LEFT(A279,3)*1,[1]装备属性分配!$I$105:$O$164,RIGHT(A279,1)*1+1,0)</f>
        <v>52616</v>
      </c>
      <c r="O279">
        <f t="shared" si="38"/>
        <v>3</v>
      </c>
      <c r="P279">
        <f t="shared" si="42"/>
        <v>1040</v>
      </c>
      <c r="Q279">
        <f t="shared" si="43"/>
        <v>20480</v>
      </c>
      <c r="R279">
        <v>1</v>
      </c>
      <c r="S279" s="7" t="s">
        <v>272</v>
      </c>
    </row>
    <row r="280" spans="1:19" x14ac:dyDescent="0.15">
      <c r="A280">
        <v>8042</v>
      </c>
      <c r="B280" t="s">
        <v>82</v>
      </c>
      <c r="C280" t="s">
        <v>127</v>
      </c>
      <c r="D280">
        <f t="shared" si="36"/>
        <v>4</v>
      </c>
      <c r="E280">
        <f t="shared" si="35"/>
        <v>2</v>
      </c>
      <c r="F280">
        <f t="shared" si="37"/>
        <v>80</v>
      </c>
      <c r="G280">
        <f t="shared" si="39"/>
        <v>804</v>
      </c>
      <c r="H280">
        <f t="shared" si="40"/>
        <v>802</v>
      </c>
      <c r="L280">
        <v>1</v>
      </c>
      <c r="M280">
        <f t="shared" si="41"/>
        <v>36592</v>
      </c>
      <c r="N280">
        <f>VLOOKUP(LEFT(A280,3)*1,[1]装备属性分配!$I$105:$O$164,RIGHT(A280,1)*1+1,0)</f>
        <v>43050</v>
      </c>
      <c r="O280">
        <f t="shared" si="38"/>
        <v>3</v>
      </c>
      <c r="P280">
        <f t="shared" si="42"/>
        <v>1040</v>
      </c>
      <c r="Q280">
        <f t="shared" si="43"/>
        <v>20480</v>
      </c>
      <c r="R280">
        <v>1</v>
      </c>
      <c r="S280" s="7" t="s">
        <v>273</v>
      </c>
    </row>
    <row r="281" spans="1:19" x14ac:dyDescent="0.15">
      <c r="A281">
        <v>8043</v>
      </c>
      <c r="B281" t="s">
        <v>83</v>
      </c>
      <c r="C281" t="s">
        <v>139</v>
      </c>
      <c r="D281">
        <f t="shared" si="36"/>
        <v>4</v>
      </c>
      <c r="E281">
        <f t="shared" si="35"/>
        <v>3</v>
      </c>
      <c r="F281">
        <f t="shared" si="37"/>
        <v>80</v>
      </c>
      <c r="G281">
        <f t="shared" si="39"/>
        <v>804</v>
      </c>
      <c r="H281">
        <f t="shared" si="40"/>
        <v>802</v>
      </c>
      <c r="L281">
        <v>23</v>
      </c>
      <c r="M281">
        <f t="shared" si="41"/>
        <v>1484</v>
      </c>
      <c r="N281">
        <f>VLOOKUP(LEFT(A281,3)*1,[1]装备属性分配!$I$105:$O$164,RIGHT(A281,1)*1+1,0)</f>
        <v>1746</v>
      </c>
      <c r="O281">
        <f t="shared" si="38"/>
        <v>3</v>
      </c>
      <c r="P281">
        <f t="shared" si="42"/>
        <v>1040</v>
      </c>
      <c r="Q281">
        <f t="shared" si="43"/>
        <v>20480</v>
      </c>
      <c r="R281">
        <v>1</v>
      </c>
      <c r="S281" s="7" t="s">
        <v>274</v>
      </c>
    </row>
    <row r="282" spans="1:19" x14ac:dyDescent="0.15">
      <c r="A282">
        <v>8044</v>
      </c>
      <c r="B282" t="s">
        <v>84</v>
      </c>
      <c r="C282" t="s">
        <v>151</v>
      </c>
      <c r="D282">
        <f t="shared" si="36"/>
        <v>4</v>
      </c>
      <c r="E282">
        <f t="shared" si="35"/>
        <v>4</v>
      </c>
      <c r="F282">
        <f t="shared" si="37"/>
        <v>80</v>
      </c>
      <c r="G282">
        <f t="shared" si="39"/>
        <v>804</v>
      </c>
      <c r="H282">
        <f t="shared" si="40"/>
        <v>802</v>
      </c>
      <c r="L282">
        <v>23</v>
      </c>
      <c r="M282">
        <f t="shared" si="41"/>
        <v>1214</v>
      </c>
      <c r="N282">
        <f>VLOOKUP(LEFT(A282,3)*1,[1]装备属性分配!$I$105:$O$164,RIGHT(A282,1)*1+1,0)</f>
        <v>1429</v>
      </c>
      <c r="O282">
        <f t="shared" si="38"/>
        <v>3</v>
      </c>
      <c r="P282">
        <f t="shared" si="42"/>
        <v>1040</v>
      </c>
      <c r="Q282">
        <f t="shared" si="43"/>
        <v>20480</v>
      </c>
      <c r="R282">
        <v>1</v>
      </c>
      <c r="S282" s="7" t="s">
        <v>275</v>
      </c>
    </row>
    <row r="283" spans="1:19" x14ac:dyDescent="0.15">
      <c r="A283">
        <v>8045</v>
      </c>
      <c r="B283" t="s">
        <v>85</v>
      </c>
      <c r="C283" t="s">
        <v>162</v>
      </c>
      <c r="D283">
        <f t="shared" si="36"/>
        <v>4</v>
      </c>
      <c r="E283">
        <f t="shared" si="35"/>
        <v>5</v>
      </c>
      <c r="F283">
        <f t="shared" si="37"/>
        <v>80</v>
      </c>
      <c r="G283">
        <f t="shared" si="39"/>
        <v>804</v>
      </c>
      <c r="H283">
        <f t="shared" si="40"/>
        <v>802</v>
      </c>
      <c r="L283">
        <v>3</v>
      </c>
      <c r="M283">
        <f t="shared" si="41"/>
        <v>1501</v>
      </c>
      <c r="N283">
        <f>VLOOKUP(LEFT(A283,3)*1,[1]装备属性分配!$I$105:$O$164,RIGHT(A283,1)*1+1,0)</f>
        <v>1766</v>
      </c>
      <c r="O283">
        <f t="shared" si="38"/>
        <v>3</v>
      </c>
      <c r="P283">
        <f t="shared" si="42"/>
        <v>1040</v>
      </c>
      <c r="Q283">
        <f t="shared" si="43"/>
        <v>20480</v>
      </c>
      <c r="R283">
        <v>1</v>
      </c>
      <c r="S283" s="7" t="s">
        <v>276</v>
      </c>
    </row>
    <row r="284" spans="1:19" x14ac:dyDescent="0.15">
      <c r="A284">
        <v>8046</v>
      </c>
      <c r="B284" t="s">
        <v>86</v>
      </c>
      <c r="C284" t="s">
        <v>173</v>
      </c>
      <c r="D284">
        <f t="shared" si="36"/>
        <v>4</v>
      </c>
      <c r="E284">
        <f t="shared" si="35"/>
        <v>6</v>
      </c>
      <c r="F284">
        <f t="shared" si="37"/>
        <v>80</v>
      </c>
      <c r="G284">
        <f t="shared" si="39"/>
        <v>804</v>
      </c>
      <c r="H284">
        <f t="shared" si="40"/>
        <v>802</v>
      </c>
      <c r="L284">
        <v>3</v>
      </c>
      <c r="M284">
        <f t="shared" si="41"/>
        <v>1228</v>
      </c>
      <c r="N284">
        <f>VLOOKUP(LEFT(A284,3)*1,[1]装备属性分配!$I$105:$O$164,RIGHT(A284,1)*1+1,0)</f>
        <v>1445</v>
      </c>
      <c r="O284">
        <f t="shared" si="38"/>
        <v>3</v>
      </c>
      <c r="P284">
        <f t="shared" si="42"/>
        <v>1040</v>
      </c>
      <c r="Q284">
        <f t="shared" si="43"/>
        <v>20480</v>
      </c>
      <c r="R284">
        <v>1</v>
      </c>
      <c r="S284" s="7" t="s">
        <v>277</v>
      </c>
    </row>
    <row r="285" spans="1:19" x14ac:dyDescent="0.15">
      <c r="A285">
        <v>8051</v>
      </c>
      <c r="B285" t="s">
        <v>81</v>
      </c>
      <c r="C285" t="s">
        <v>115</v>
      </c>
      <c r="D285">
        <f t="shared" si="36"/>
        <v>5</v>
      </c>
      <c r="E285">
        <f t="shared" si="35"/>
        <v>1</v>
      </c>
      <c r="F285">
        <f t="shared" si="37"/>
        <v>80</v>
      </c>
      <c r="G285">
        <f t="shared" si="39"/>
        <v>805</v>
      </c>
      <c r="H285">
        <f t="shared" si="40"/>
        <v>803</v>
      </c>
      <c r="L285">
        <v>1</v>
      </c>
      <c r="M285">
        <f t="shared" si="41"/>
        <v>58140</v>
      </c>
      <c r="N285">
        <f>VLOOKUP(LEFT(A285,3)*1,[1]装备属性分配!$I$105:$O$164,RIGHT(A285,1)*1+1,0)</f>
        <v>68401</v>
      </c>
      <c r="O285">
        <f t="shared" si="38"/>
        <v>4</v>
      </c>
      <c r="P285">
        <f t="shared" si="42"/>
        <v>1140</v>
      </c>
      <c r="Q285">
        <f t="shared" si="43"/>
        <v>25600</v>
      </c>
      <c r="R285">
        <v>1</v>
      </c>
      <c r="S285" s="7" t="s">
        <v>272</v>
      </c>
    </row>
    <row r="286" spans="1:19" x14ac:dyDescent="0.15">
      <c r="A286">
        <v>8052</v>
      </c>
      <c r="B286" t="s">
        <v>82</v>
      </c>
      <c r="C286" t="s">
        <v>127</v>
      </c>
      <c r="D286">
        <f t="shared" si="36"/>
        <v>5</v>
      </c>
      <c r="E286">
        <f t="shared" si="35"/>
        <v>2</v>
      </c>
      <c r="F286">
        <f t="shared" si="37"/>
        <v>80</v>
      </c>
      <c r="G286">
        <f t="shared" si="39"/>
        <v>805</v>
      </c>
      <c r="H286">
        <f t="shared" si="40"/>
        <v>803</v>
      </c>
      <c r="L286">
        <v>1</v>
      </c>
      <c r="M286">
        <f t="shared" si="41"/>
        <v>47570</v>
      </c>
      <c r="N286">
        <f>VLOOKUP(LEFT(A286,3)*1,[1]装备属性分配!$I$105:$O$164,RIGHT(A286,1)*1+1,0)</f>
        <v>55965</v>
      </c>
      <c r="O286">
        <f t="shared" si="38"/>
        <v>4</v>
      </c>
      <c r="P286">
        <f t="shared" si="42"/>
        <v>1140</v>
      </c>
      <c r="Q286">
        <f t="shared" si="43"/>
        <v>25600</v>
      </c>
      <c r="R286">
        <v>1</v>
      </c>
      <c r="S286" s="7" t="s">
        <v>273</v>
      </c>
    </row>
    <row r="287" spans="1:19" x14ac:dyDescent="0.15">
      <c r="A287">
        <v>8053</v>
      </c>
      <c r="B287" t="s">
        <v>83</v>
      </c>
      <c r="C287" t="s">
        <v>139</v>
      </c>
      <c r="D287">
        <f t="shared" si="36"/>
        <v>5</v>
      </c>
      <c r="E287">
        <f t="shared" si="35"/>
        <v>3</v>
      </c>
      <c r="F287">
        <f t="shared" si="37"/>
        <v>80</v>
      </c>
      <c r="G287">
        <f t="shared" si="39"/>
        <v>805</v>
      </c>
      <c r="H287">
        <f t="shared" si="40"/>
        <v>803</v>
      </c>
      <c r="L287">
        <v>23</v>
      </c>
      <c r="M287">
        <f t="shared" si="41"/>
        <v>1930</v>
      </c>
      <c r="N287">
        <f>VLOOKUP(LEFT(A287,3)*1,[1]装备属性分配!$I$105:$O$164,RIGHT(A287,1)*1+1,0)</f>
        <v>2271</v>
      </c>
      <c r="O287">
        <f t="shared" si="38"/>
        <v>4</v>
      </c>
      <c r="P287">
        <f t="shared" si="42"/>
        <v>1140</v>
      </c>
      <c r="Q287">
        <f t="shared" si="43"/>
        <v>25600</v>
      </c>
      <c r="R287">
        <v>1</v>
      </c>
      <c r="S287" s="7" t="s">
        <v>274</v>
      </c>
    </row>
    <row r="288" spans="1:19" x14ac:dyDescent="0.15">
      <c r="A288">
        <v>8054</v>
      </c>
      <c r="B288" t="s">
        <v>84</v>
      </c>
      <c r="C288" t="s">
        <v>151</v>
      </c>
      <c r="D288">
        <f t="shared" si="36"/>
        <v>5</v>
      </c>
      <c r="E288">
        <f t="shared" si="35"/>
        <v>4</v>
      </c>
      <c r="F288">
        <f t="shared" si="37"/>
        <v>80</v>
      </c>
      <c r="G288">
        <f t="shared" si="39"/>
        <v>805</v>
      </c>
      <c r="H288">
        <f t="shared" si="40"/>
        <v>803</v>
      </c>
      <c r="L288">
        <v>23</v>
      </c>
      <c r="M288">
        <f t="shared" si="41"/>
        <v>1579</v>
      </c>
      <c r="N288">
        <f>VLOOKUP(LEFT(A288,3)*1,[1]装备属性分配!$I$105:$O$164,RIGHT(A288,1)*1+1,0)</f>
        <v>1858</v>
      </c>
      <c r="O288">
        <f t="shared" si="38"/>
        <v>4</v>
      </c>
      <c r="P288">
        <f t="shared" si="42"/>
        <v>1140</v>
      </c>
      <c r="Q288">
        <f t="shared" si="43"/>
        <v>25600</v>
      </c>
      <c r="R288">
        <v>1</v>
      </c>
      <c r="S288" s="7" t="s">
        <v>275</v>
      </c>
    </row>
    <row r="289" spans="1:19" x14ac:dyDescent="0.15">
      <c r="A289">
        <v>8055</v>
      </c>
      <c r="B289" t="s">
        <v>85</v>
      </c>
      <c r="C289" t="s">
        <v>162</v>
      </c>
      <c r="D289">
        <f t="shared" si="36"/>
        <v>5</v>
      </c>
      <c r="E289">
        <f t="shared" si="35"/>
        <v>5</v>
      </c>
      <c r="F289">
        <f t="shared" si="37"/>
        <v>80</v>
      </c>
      <c r="G289">
        <f t="shared" si="39"/>
        <v>805</v>
      </c>
      <c r="H289">
        <f t="shared" si="40"/>
        <v>803</v>
      </c>
      <c r="L289">
        <v>3</v>
      </c>
      <c r="M289">
        <f t="shared" si="41"/>
        <v>1951</v>
      </c>
      <c r="N289">
        <f>VLOOKUP(LEFT(A289,3)*1,[1]装备属性分配!$I$105:$O$164,RIGHT(A289,1)*1+1,0)</f>
        <v>2296</v>
      </c>
      <c r="O289">
        <f t="shared" si="38"/>
        <v>4</v>
      </c>
      <c r="P289">
        <f t="shared" si="42"/>
        <v>1140</v>
      </c>
      <c r="Q289">
        <f t="shared" si="43"/>
        <v>25600</v>
      </c>
      <c r="R289">
        <v>1</v>
      </c>
      <c r="S289" s="7" t="s">
        <v>276</v>
      </c>
    </row>
    <row r="290" spans="1:19" x14ac:dyDescent="0.15">
      <c r="A290">
        <v>8056</v>
      </c>
      <c r="B290" t="s">
        <v>86</v>
      </c>
      <c r="C290" t="s">
        <v>173</v>
      </c>
      <c r="D290">
        <f t="shared" si="36"/>
        <v>5</v>
      </c>
      <c r="E290">
        <f t="shared" si="35"/>
        <v>6</v>
      </c>
      <c r="F290">
        <f t="shared" si="37"/>
        <v>80</v>
      </c>
      <c r="G290">
        <f t="shared" si="39"/>
        <v>805</v>
      </c>
      <c r="H290">
        <f t="shared" si="40"/>
        <v>803</v>
      </c>
      <c r="L290">
        <v>3</v>
      </c>
      <c r="M290">
        <f t="shared" si="41"/>
        <v>1597</v>
      </c>
      <c r="N290">
        <f>VLOOKUP(LEFT(A290,3)*1,[1]装备属性分配!$I$105:$O$164,RIGHT(A290,1)*1+1,0)</f>
        <v>1879</v>
      </c>
      <c r="O290">
        <f t="shared" si="38"/>
        <v>4</v>
      </c>
      <c r="P290">
        <f t="shared" si="42"/>
        <v>1140</v>
      </c>
      <c r="Q290">
        <f t="shared" si="43"/>
        <v>25600</v>
      </c>
      <c r="R290">
        <v>1</v>
      </c>
      <c r="S290" s="7" t="s">
        <v>277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8"/>
  <sheetViews>
    <sheetView workbookViewId="0">
      <selection activeCell="A2" sqref="A2:B9"/>
    </sheetView>
  </sheetViews>
  <sheetFormatPr defaultRowHeight="14.25" x14ac:dyDescent="0.15"/>
  <cols>
    <col min="1" max="1" width="33.875" bestFit="1" customWidth="1"/>
  </cols>
  <sheetData>
    <row r="2" spans="1:2" x14ac:dyDescent="0.15">
      <c r="A2" t="s">
        <v>18</v>
      </c>
    </row>
    <row r="3" spans="1:2" x14ac:dyDescent="0.15">
      <c r="A3" t="s">
        <v>5</v>
      </c>
      <c r="B3" t="s">
        <v>19</v>
      </c>
    </row>
    <row r="4" spans="1:2" x14ac:dyDescent="0.15">
      <c r="A4">
        <v>1</v>
      </c>
      <c r="B4" t="s">
        <v>20</v>
      </c>
    </row>
    <row r="5" spans="1:2" x14ac:dyDescent="0.15">
      <c r="A5">
        <v>2</v>
      </c>
      <c r="B5" t="s">
        <v>21</v>
      </c>
    </row>
    <row r="6" spans="1:2" x14ac:dyDescent="0.15">
      <c r="A6">
        <v>3</v>
      </c>
      <c r="B6" t="s">
        <v>22</v>
      </c>
    </row>
    <row r="7" spans="1:2" x14ac:dyDescent="0.15">
      <c r="A7">
        <v>4</v>
      </c>
      <c r="B7" t="s">
        <v>23</v>
      </c>
    </row>
    <row r="8" spans="1:2" x14ac:dyDescent="0.15">
      <c r="A8">
        <v>5</v>
      </c>
      <c r="B8" t="s">
        <v>24</v>
      </c>
    </row>
    <row r="9" spans="1:2" x14ac:dyDescent="0.15">
      <c r="A9">
        <v>6</v>
      </c>
      <c r="B9" t="s">
        <v>25</v>
      </c>
    </row>
    <row r="17" spans="1:10" x14ac:dyDescent="0.15">
      <c r="A17" s="5">
        <v>201</v>
      </c>
      <c r="B17" s="1" t="s">
        <v>27</v>
      </c>
      <c r="C17" t="s">
        <v>103</v>
      </c>
      <c r="D17" s="2" t="s">
        <v>101</v>
      </c>
      <c r="E17" s="2" t="s">
        <v>102</v>
      </c>
      <c r="F17" s="2"/>
      <c r="G17" s="2"/>
      <c r="H17" s="2">
        <v>20</v>
      </c>
      <c r="J17" t="str">
        <f>CONCATENATE(D17,C17,E17)</f>
        <v>##toushi_muzan.png.png</v>
      </c>
    </row>
    <row r="18" spans="1:10" x14ac:dyDescent="0.15">
      <c r="A18" s="5">
        <v>251</v>
      </c>
      <c r="B18" s="1" t="s">
        <v>28</v>
      </c>
      <c r="C18" t="s">
        <v>104</v>
      </c>
      <c r="D18" s="2" t="s">
        <v>101</v>
      </c>
      <c r="E18" s="2" t="s">
        <v>102</v>
      </c>
      <c r="F18" s="2"/>
      <c r="G18" s="2"/>
      <c r="H18" s="2">
        <v>25</v>
      </c>
      <c r="J18" t="str">
        <f t="shared" ref="J18:J81" si="0">CONCATENATE(D18,C18,E18)</f>
        <v>##toushi_guzan.png.png</v>
      </c>
    </row>
    <row r="19" spans="1:10" x14ac:dyDescent="0.15">
      <c r="A19" s="5">
        <v>301</v>
      </c>
      <c r="B19" s="1" t="s">
        <v>31</v>
      </c>
      <c r="C19" t="s">
        <v>105</v>
      </c>
      <c r="D19" s="2" t="s">
        <v>101</v>
      </c>
      <c r="E19" s="2" t="s">
        <v>102</v>
      </c>
      <c r="F19" s="1"/>
      <c r="G19" s="1"/>
      <c r="H19" s="2">
        <v>30</v>
      </c>
      <c r="J19" t="str">
        <f t="shared" si="0"/>
        <v>##toushi_liuyunzan.png.png</v>
      </c>
    </row>
    <row r="20" spans="1:10" x14ac:dyDescent="0.15">
      <c r="A20" s="5">
        <v>351</v>
      </c>
      <c r="B20" s="1" t="s">
        <v>36</v>
      </c>
      <c r="C20" t="s">
        <v>106</v>
      </c>
      <c r="D20" s="2" t="s">
        <v>101</v>
      </c>
      <c r="E20" s="2" t="s">
        <v>102</v>
      </c>
      <c r="F20" s="1"/>
      <c r="G20" s="1"/>
      <c r="H20" s="2">
        <v>35</v>
      </c>
      <c r="J20" t="str">
        <f t="shared" si="0"/>
        <v>##toushi_yuquezan.png.png</v>
      </c>
    </row>
    <row r="21" spans="1:10" x14ac:dyDescent="0.15">
      <c r="A21" s="5">
        <v>401</v>
      </c>
      <c r="B21" s="1" t="s">
        <v>41</v>
      </c>
      <c r="C21" t="s">
        <v>107</v>
      </c>
      <c r="D21" s="2" t="s">
        <v>101</v>
      </c>
      <c r="E21" s="2" t="s">
        <v>102</v>
      </c>
      <c r="F21" s="1"/>
      <c r="G21" s="1"/>
      <c r="H21" s="2">
        <v>40</v>
      </c>
      <c r="J21" t="str">
        <f t="shared" si="0"/>
        <v>##toushi_shumeizan.png.png</v>
      </c>
    </row>
    <row r="22" spans="1:10" x14ac:dyDescent="0.15">
      <c r="A22" s="5">
        <v>451</v>
      </c>
      <c r="B22" s="1" t="s">
        <v>46</v>
      </c>
      <c r="C22" t="s">
        <v>108</v>
      </c>
      <c r="D22" s="2" t="s">
        <v>101</v>
      </c>
      <c r="E22" s="2" t="s">
        <v>102</v>
      </c>
      <c r="F22" s="1"/>
      <c r="G22" s="1"/>
      <c r="H22" s="2">
        <v>45</v>
      </c>
      <c r="J22" t="str">
        <f t="shared" si="0"/>
        <v>##toushi_lichenzan.png.png</v>
      </c>
    </row>
    <row r="23" spans="1:10" x14ac:dyDescent="0.15">
      <c r="A23" s="5">
        <v>501</v>
      </c>
      <c r="B23" s="1" t="s">
        <v>51</v>
      </c>
      <c r="C23" t="s">
        <v>109</v>
      </c>
      <c r="D23" s="2" t="s">
        <v>101</v>
      </c>
      <c r="E23" s="2" t="s">
        <v>102</v>
      </c>
      <c r="F23" s="1"/>
      <c r="G23" s="1"/>
      <c r="H23" s="2">
        <v>50</v>
      </c>
      <c r="J23" t="str">
        <f t="shared" si="0"/>
        <v>##toushi_xinyizan.png.png</v>
      </c>
    </row>
    <row r="24" spans="1:10" x14ac:dyDescent="0.15">
      <c r="A24" s="5">
        <v>551</v>
      </c>
      <c r="B24" s="1" t="s">
        <v>56</v>
      </c>
      <c r="C24" t="s">
        <v>110</v>
      </c>
      <c r="D24" s="2" t="s">
        <v>101</v>
      </c>
      <c r="E24" s="2" t="s">
        <v>102</v>
      </c>
      <c r="F24" s="1"/>
      <c r="G24" s="1"/>
      <c r="H24" s="2">
        <v>55</v>
      </c>
      <c r="J24" t="str">
        <f t="shared" si="0"/>
        <v>##toushi_jinhuazan.png.png</v>
      </c>
    </row>
    <row r="25" spans="1:10" x14ac:dyDescent="0.15">
      <c r="A25" s="5">
        <v>601</v>
      </c>
      <c r="B25" s="1" t="s">
        <v>61</v>
      </c>
      <c r="C25" t="s">
        <v>111</v>
      </c>
      <c r="D25" s="2" t="s">
        <v>101</v>
      </c>
      <c r="E25" s="2" t="s">
        <v>102</v>
      </c>
      <c r="F25" s="1"/>
      <c r="G25" s="1"/>
      <c r="H25" s="2">
        <v>60</v>
      </c>
      <c r="J25" t="str">
        <f t="shared" si="0"/>
        <v>##toushi_yipinzan.png.png</v>
      </c>
    </row>
    <row r="26" spans="1:10" x14ac:dyDescent="0.15">
      <c r="A26" s="5">
        <v>651</v>
      </c>
      <c r="B26" s="1" t="s">
        <v>66</v>
      </c>
      <c r="C26" t="s">
        <v>112</v>
      </c>
      <c r="D26" s="2" t="s">
        <v>101</v>
      </c>
      <c r="E26" s="2" t="s">
        <v>102</v>
      </c>
      <c r="F26" s="1"/>
      <c r="G26" s="1"/>
      <c r="H26" s="2">
        <v>65</v>
      </c>
      <c r="J26" t="str">
        <f t="shared" si="0"/>
        <v>##toushi_qilinzan.png.png</v>
      </c>
    </row>
    <row r="27" spans="1:10" x14ac:dyDescent="0.15">
      <c r="A27" s="5">
        <v>701</v>
      </c>
      <c r="B27" s="1" t="s">
        <v>71</v>
      </c>
      <c r="C27" t="s">
        <v>113</v>
      </c>
      <c r="D27" s="2" t="s">
        <v>101</v>
      </c>
      <c r="E27" s="2" t="s">
        <v>102</v>
      </c>
      <c r="F27" s="1"/>
      <c r="G27" s="1"/>
      <c r="H27" s="2">
        <v>70</v>
      </c>
      <c r="J27" t="str">
        <f t="shared" si="0"/>
        <v>##toushi_chenxiangzan.png.png</v>
      </c>
    </row>
    <row r="28" spans="1:10" x14ac:dyDescent="0.15">
      <c r="A28" s="5">
        <v>751</v>
      </c>
      <c r="B28" s="1" t="s">
        <v>76</v>
      </c>
      <c r="C28" t="s">
        <v>114</v>
      </c>
      <c r="D28" s="2" t="s">
        <v>101</v>
      </c>
      <c r="E28" s="2" t="s">
        <v>102</v>
      </c>
      <c r="F28" s="1"/>
      <c r="G28" s="1"/>
      <c r="H28" s="2">
        <v>75</v>
      </c>
      <c r="J28" t="str">
        <f t="shared" si="0"/>
        <v>##toushi_ningcuizan.png.png</v>
      </c>
    </row>
    <row r="29" spans="1:10" x14ac:dyDescent="0.15">
      <c r="A29" s="5">
        <v>801</v>
      </c>
      <c r="B29" s="1" t="s">
        <v>81</v>
      </c>
      <c r="C29" t="s">
        <v>115</v>
      </c>
      <c r="D29" s="2" t="s">
        <v>101</v>
      </c>
      <c r="E29" s="2" t="s">
        <v>102</v>
      </c>
      <c r="F29" s="1"/>
      <c r="G29" s="2"/>
      <c r="H29" s="2">
        <v>80</v>
      </c>
      <c r="J29" t="str">
        <f t="shared" si="0"/>
        <v>##toushi_yuyangzhiwei.png.png</v>
      </c>
    </row>
    <row r="30" spans="1:10" x14ac:dyDescent="0.15">
      <c r="A30">
        <f>A17+1</f>
        <v>202</v>
      </c>
      <c r="B30" s="4" t="s">
        <v>87</v>
      </c>
      <c r="C30" t="s">
        <v>116</v>
      </c>
      <c r="D30" s="2" t="s">
        <v>101</v>
      </c>
      <c r="E30" s="2" t="s">
        <v>102</v>
      </c>
      <c r="J30" t="str">
        <f t="shared" si="0"/>
        <v>##xianglian_jingangxiangquan.png.png</v>
      </c>
    </row>
    <row r="31" spans="1:10" x14ac:dyDescent="0.15">
      <c r="A31">
        <f t="shared" ref="A31:A42" si="1">A18+1</f>
        <v>252</v>
      </c>
      <c r="B31" s="4" t="s">
        <v>88</v>
      </c>
      <c r="C31" t="s">
        <v>116</v>
      </c>
      <c r="D31" s="2" t="s">
        <v>101</v>
      </c>
      <c r="E31" s="2" t="s">
        <v>102</v>
      </c>
      <c r="J31" t="str">
        <f t="shared" si="0"/>
        <v>##xianglian_jingangxiangquan.png.png</v>
      </c>
    </row>
    <row r="32" spans="1:10" x14ac:dyDescent="0.15">
      <c r="A32">
        <f t="shared" si="1"/>
        <v>302</v>
      </c>
      <c r="B32" s="4" t="s">
        <v>89</v>
      </c>
      <c r="C32" t="s">
        <v>117</v>
      </c>
      <c r="D32" s="2" t="s">
        <v>101</v>
      </c>
      <c r="E32" s="2" t="s">
        <v>102</v>
      </c>
      <c r="J32" t="str">
        <f t="shared" si="0"/>
        <v>##xianglian_xiangyunxiangquan.png.png</v>
      </c>
    </row>
    <row r="33" spans="1:10" x14ac:dyDescent="0.15">
      <c r="A33">
        <f t="shared" si="1"/>
        <v>352</v>
      </c>
      <c r="B33" s="4" t="s">
        <v>90</v>
      </c>
      <c r="C33" t="s">
        <v>118</v>
      </c>
      <c r="D33" s="2" t="s">
        <v>101</v>
      </c>
      <c r="E33" s="2" t="s">
        <v>102</v>
      </c>
      <c r="J33" t="str">
        <f t="shared" si="0"/>
        <v>##xianglian_yirixianglian.png.png</v>
      </c>
    </row>
    <row r="34" spans="1:10" x14ac:dyDescent="0.15">
      <c r="A34">
        <f t="shared" si="1"/>
        <v>402</v>
      </c>
      <c r="B34" s="4" t="s">
        <v>91</v>
      </c>
      <c r="C34" t="s">
        <v>119</v>
      </c>
      <c r="D34" s="2" t="s">
        <v>101</v>
      </c>
      <c r="E34" s="2" t="s">
        <v>102</v>
      </c>
      <c r="J34" t="str">
        <f t="shared" si="0"/>
        <v>##xianglian_hongchenxiangquan.png.png</v>
      </c>
    </row>
    <row r="35" spans="1:10" x14ac:dyDescent="0.15">
      <c r="A35">
        <f t="shared" si="1"/>
        <v>452</v>
      </c>
      <c r="B35" s="4" t="s">
        <v>92</v>
      </c>
      <c r="C35" t="s">
        <v>120</v>
      </c>
      <c r="D35" s="2" t="s">
        <v>101</v>
      </c>
      <c r="E35" s="2" t="s">
        <v>102</v>
      </c>
      <c r="J35" t="str">
        <f t="shared" si="0"/>
        <v>##xianglian_zhuohuaxianglian.png.png</v>
      </c>
    </row>
    <row r="36" spans="1:10" x14ac:dyDescent="0.15">
      <c r="A36">
        <f t="shared" si="1"/>
        <v>502</v>
      </c>
      <c r="B36" s="4" t="s">
        <v>93</v>
      </c>
      <c r="C36" t="s">
        <v>121</v>
      </c>
      <c r="D36" s="2" t="s">
        <v>101</v>
      </c>
      <c r="E36" s="2" t="s">
        <v>102</v>
      </c>
      <c r="J36" t="str">
        <f t="shared" si="0"/>
        <v>##xianglian_jinghuaxiangquan.png.png</v>
      </c>
    </row>
    <row r="37" spans="1:10" x14ac:dyDescent="0.15">
      <c r="A37">
        <f t="shared" si="1"/>
        <v>552</v>
      </c>
      <c r="B37" s="4" t="s">
        <v>94</v>
      </c>
      <c r="C37" t="s">
        <v>122</v>
      </c>
      <c r="D37" s="2" t="s">
        <v>101</v>
      </c>
      <c r="E37" s="2" t="s">
        <v>102</v>
      </c>
      <c r="J37" t="str">
        <f t="shared" si="0"/>
        <v>##xianglian_suianxianglian.png.png</v>
      </c>
    </row>
    <row r="38" spans="1:10" x14ac:dyDescent="0.15">
      <c r="A38">
        <f t="shared" si="1"/>
        <v>602</v>
      </c>
      <c r="B38" s="4" t="s">
        <v>95</v>
      </c>
      <c r="C38" t="s">
        <v>123</v>
      </c>
      <c r="D38" s="2" t="s">
        <v>101</v>
      </c>
      <c r="E38" s="2" t="s">
        <v>102</v>
      </c>
      <c r="J38" t="str">
        <f t="shared" si="0"/>
        <v>##xianglian_guizhenxiangquan.png.png</v>
      </c>
    </row>
    <row r="39" spans="1:10" x14ac:dyDescent="0.15">
      <c r="A39">
        <f t="shared" si="1"/>
        <v>652</v>
      </c>
      <c r="B39" s="4" t="s">
        <v>96</v>
      </c>
      <c r="C39" t="s">
        <v>124</v>
      </c>
      <c r="D39" s="2" t="s">
        <v>101</v>
      </c>
      <c r="E39" s="2" t="s">
        <v>102</v>
      </c>
      <c r="J39" t="str">
        <f t="shared" si="0"/>
        <v>##xianglian_zuiyanxianglian.png.png</v>
      </c>
    </row>
    <row r="40" spans="1:10" x14ac:dyDescent="0.15">
      <c r="A40">
        <f t="shared" si="1"/>
        <v>702</v>
      </c>
      <c r="B40" s="4" t="s">
        <v>97</v>
      </c>
      <c r="C40" t="s">
        <v>125</v>
      </c>
      <c r="D40" s="2" t="s">
        <v>101</v>
      </c>
      <c r="E40" s="2" t="s">
        <v>102</v>
      </c>
      <c r="J40" t="str">
        <f t="shared" si="0"/>
        <v>##xianglian_heshouxiangquan.png.png</v>
      </c>
    </row>
    <row r="41" spans="1:10" x14ac:dyDescent="0.15">
      <c r="A41">
        <f t="shared" si="1"/>
        <v>752</v>
      </c>
      <c r="B41" s="4" t="s">
        <v>98</v>
      </c>
      <c r="C41" t="s">
        <v>126</v>
      </c>
      <c r="D41" s="2" t="s">
        <v>101</v>
      </c>
      <c r="E41" s="2" t="s">
        <v>102</v>
      </c>
      <c r="J41" t="str">
        <f t="shared" si="0"/>
        <v>##xianglian_linxiangxianglian.png.png</v>
      </c>
    </row>
    <row r="42" spans="1:10" x14ac:dyDescent="0.15">
      <c r="A42">
        <f t="shared" si="1"/>
        <v>802</v>
      </c>
      <c r="B42" s="4" t="s">
        <v>82</v>
      </c>
      <c r="C42" t="s">
        <v>127</v>
      </c>
      <c r="D42" s="2" t="s">
        <v>101</v>
      </c>
      <c r="E42" s="2" t="s">
        <v>102</v>
      </c>
      <c r="J42" t="str">
        <f t="shared" si="0"/>
        <v>##xianglian_qinglongshiyun.png.png</v>
      </c>
    </row>
    <row r="43" spans="1:10" x14ac:dyDescent="0.15">
      <c r="A43">
        <f>A31+1</f>
        <v>253</v>
      </c>
      <c r="B43" s="1" t="s">
        <v>29</v>
      </c>
      <c r="C43" t="s">
        <v>128</v>
      </c>
      <c r="D43" s="2" t="s">
        <v>101</v>
      </c>
      <c r="E43" s="2" t="s">
        <v>102</v>
      </c>
      <c r="J43" t="str">
        <f t="shared" si="0"/>
        <v>##shouzhuo_heiyuzhuo.png.png</v>
      </c>
    </row>
    <row r="44" spans="1:10" x14ac:dyDescent="0.15">
      <c r="A44">
        <f t="shared" ref="A44:A66" si="2">A32+1</f>
        <v>303</v>
      </c>
      <c r="B44" s="1" t="s">
        <v>32</v>
      </c>
      <c r="C44" t="s">
        <v>129</v>
      </c>
      <c r="D44" s="2" t="s">
        <v>101</v>
      </c>
      <c r="E44" s="2" t="s">
        <v>102</v>
      </c>
      <c r="J44" t="str">
        <f t="shared" si="0"/>
        <v>##shouzhuo_wuchenzhuo.png.png</v>
      </c>
    </row>
    <row r="45" spans="1:10" x14ac:dyDescent="0.15">
      <c r="A45">
        <f t="shared" si="2"/>
        <v>353</v>
      </c>
      <c r="B45" s="1" t="s">
        <v>37</v>
      </c>
      <c r="C45" t="s">
        <v>130</v>
      </c>
      <c r="D45" s="2" t="s">
        <v>101</v>
      </c>
      <c r="E45" s="2" t="s">
        <v>102</v>
      </c>
      <c r="J45" t="str">
        <f t="shared" si="0"/>
        <v>##shouzhuo_yuhenzhuo.png.png</v>
      </c>
    </row>
    <row r="46" spans="1:10" x14ac:dyDescent="0.15">
      <c r="A46">
        <f t="shared" si="2"/>
        <v>403</v>
      </c>
      <c r="B46" s="1" t="s">
        <v>42</v>
      </c>
      <c r="C46" t="s">
        <v>131</v>
      </c>
      <c r="D46" s="2" t="s">
        <v>101</v>
      </c>
      <c r="E46" s="2" t="s">
        <v>102</v>
      </c>
      <c r="J46" t="str">
        <f t="shared" si="0"/>
        <v>##shouzhuo_wanhuazhuo.png.png</v>
      </c>
    </row>
    <row r="47" spans="1:10" x14ac:dyDescent="0.15">
      <c r="A47">
        <f t="shared" si="2"/>
        <v>453</v>
      </c>
      <c r="B47" s="3" t="s">
        <v>47</v>
      </c>
      <c r="C47" t="s">
        <v>132</v>
      </c>
      <c r="D47" s="2" t="s">
        <v>101</v>
      </c>
      <c r="E47" s="2" t="s">
        <v>102</v>
      </c>
      <c r="J47" t="str">
        <f t="shared" si="0"/>
        <v>##shouzhuo_cuiwuzhuo.png.png</v>
      </c>
    </row>
    <row r="48" spans="1:10" x14ac:dyDescent="0.15">
      <c r="A48">
        <f t="shared" si="2"/>
        <v>503</v>
      </c>
      <c r="B48" s="1" t="s">
        <v>52</v>
      </c>
      <c r="C48" t="s">
        <v>133</v>
      </c>
      <c r="D48" s="2" t="s">
        <v>101</v>
      </c>
      <c r="E48" s="2" t="s">
        <v>102</v>
      </c>
      <c r="J48" t="str">
        <f t="shared" si="0"/>
        <v>##shouzhuo_gushuzhuo.png.png</v>
      </c>
    </row>
    <row r="49" spans="1:10" x14ac:dyDescent="0.15">
      <c r="A49">
        <f t="shared" si="2"/>
        <v>553</v>
      </c>
      <c r="B49" s="1" t="s">
        <v>57</v>
      </c>
      <c r="C49" t="s">
        <v>134</v>
      </c>
      <c r="D49" s="2" t="s">
        <v>101</v>
      </c>
      <c r="E49" s="2" t="s">
        <v>102</v>
      </c>
      <c r="J49" t="str">
        <f t="shared" si="0"/>
        <v>##shouzhuo_tengxiaozhuo.png.png</v>
      </c>
    </row>
    <row r="50" spans="1:10" x14ac:dyDescent="0.15">
      <c r="A50">
        <f t="shared" si="2"/>
        <v>603</v>
      </c>
      <c r="B50" s="3" t="s">
        <v>62</v>
      </c>
      <c r="C50" t="s">
        <v>135</v>
      </c>
      <c r="D50" s="2" t="s">
        <v>101</v>
      </c>
      <c r="E50" s="2" t="s">
        <v>102</v>
      </c>
      <c r="J50" t="str">
        <f t="shared" si="0"/>
        <v>##shouzhuo_huxiaozhuo.png.png</v>
      </c>
    </row>
    <row r="51" spans="1:10" x14ac:dyDescent="0.15">
      <c r="A51">
        <f t="shared" si="2"/>
        <v>653</v>
      </c>
      <c r="B51" s="1" t="s">
        <v>67</v>
      </c>
      <c r="C51" t="s">
        <v>136</v>
      </c>
      <c r="D51" s="2" t="s">
        <v>101</v>
      </c>
      <c r="E51" s="2" t="s">
        <v>102</v>
      </c>
      <c r="J51" t="str">
        <f t="shared" si="0"/>
        <v>##shouzhuo_jueyanzhuo.png.png</v>
      </c>
    </row>
    <row r="52" spans="1:10" x14ac:dyDescent="0.15">
      <c r="A52">
        <f t="shared" si="2"/>
        <v>703</v>
      </c>
      <c r="B52" s="1" t="s">
        <v>72</v>
      </c>
      <c r="C52" t="s">
        <v>137</v>
      </c>
      <c r="D52" s="2" t="s">
        <v>101</v>
      </c>
      <c r="E52" s="2" t="s">
        <v>102</v>
      </c>
      <c r="J52" t="str">
        <f t="shared" si="0"/>
        <v>##shouzhuo_shenyingzhou.png.png</v>
      </c>
    </row>
    <row r="53" spans="1:10" x14ac:dyDescent="0.15">
      <c r="A53">
        <f t="shared" si="2"/>
        <v>753</v>
      </c>
      <c r="B53" s="1" t="s">
        <v>77</v>
      </c>
      <c r="C53" t="s">
        <v>138</v>
      </c>
      <c r="D53" s="2" t="s">
        <v>101</v>
      </c>
      <c r="E53" s="2" t="s">
        <v>102</v>
      </c>
      <c r="J53" t="str">
        <f t="shared" si="0"/>
        <v>##shouzhuo_sixiangzhuo.png.png</v>
      </c>
    </row>
    <row r="54" spans="1:10" x14ac:dyDescent="0.15">
      <c r="A54">
        <f t="shared" si="2"/>
        <v>803</v>
      </c>
      <c r="B54" s="1" t="s">
        <v>83</v>
      </c>
      <c r="C54" t="s">
        <v>139</v>
      </c>
      <c r="D54" s="2" t="s">
        <v>101</v>
      </c>
      <c r="E54" s="2" t="s">
        <v>102</v>
      </c>
      <c r="J54" t="str">
        <f t="shared" si="0"/>
        <v>##shouzhuo_jiuchongxingluan.png.png</v>
      </c>
    </row>
    <row r="55" spans="1:10" x14ac:dyDescent="0.15">
      <c r="A55">
        <f>A43+1</f>
        <v>254</v>
      </c>
      <c r="B55" s="4" t="s">
        <v>30</v>
      </c>
      <c r="C55" t="s">
        <v>140</v>
      </c>
      <c r="D55" s="2" t="s">
        <v>101</v>
      </c>
      <c r="E55" s="2" t="s">
        <v>102</v>
      </c>
      <c r="J55" t="str">
        <f t="shared" si="0"/>
        <v>##jiezhi_longshangjie.png.png</v>
      </c>
    </row>
    <row r="56" spans="1:10" x14ac:dyDescent="0.15">
      <c r="A56">
        <f t="shared" si="2"/>
        <v>304</v>
      </c>
      <c r="B56" s="4" t="s">
        <v>33</v>
      </c>
      <c r="C56" t="s">
        <v>141</v>
      </c>
      <c r="D56" s="2" t="s">
        <v>101</v>
      </c>
      <c r="E56" s="2" t="s">
        <v>102</v>
      </c>
      <c r="J56" t="str">
        <f t="shared" si="0"/>
        <v>##jiezhi_shuanglongjie.png.png</v>
      </c>
    </row>
    <row r="57" spans="1:10" x14ac:dyDescent="0.15">
      <c r="A57">
        <f t="shared" si="2"/>
        <v>354</v>
      </c>
      <c r="B57" s="4" t="s">
        <v>38</v>
      </c>
      <c r="C57" t="s">
        <v>142</v>
      </c>
      <c r="D57" s="2" t="s">
        <v>101</v>
      </c>
      <c r="E57" s="2" t="s">
        <v>102</v>
      </c>
      <c r="J57" t="str">
        <f t="shared" si="0"/>
        <v>##jiezhi_jiuchongjie.png.png</v>
      </c>
    </row>
    <row r="58" spans="1:10" x14ac:dyDescent="0.15">
      <c r="A58">
        <f t="shared" si="2"/>
        <v>404</v>
      </c>
      <c r="B58" s="4" t="s">
        <v>43</v>
      </c>
      <c r="C58" t="s">
        <v>143</v>
      </c>
      <c r="D58" s="2" t="s">
        <v>101</v>
      </c>
      <c r="E58" s="2" t="s">
        <v>102</v>
      </c>
      <c r="J58" t="str">
        <f t="shared" si="0"/>
        <v>##jiezhi_shenghuajie.png.png</v>
      </c>
    </row>
    <row r="59" spans="1:10" x14ac:dyDescent="0.15">
      <c r="A59">
        <f t="shared" si="2"/>
        <v>454</v>
      </c>
      <c r="B59" s="4" t="s">
        <v>48</v>
      </c>
      <c r="C59" t="s">
        <v>144</v>
      </c>
      <c r="D59" s="2" t="s">
        <v>101</v>
      </c>
      <c r="E59" s="2" t="s">
        <v>102</v>
      </c>
      <c r="J59" t="str">
        <f t="shared" si="0"/>
        <v>##jiezhi_suianjie.png.png</v>
      </c>
    </row>
    <row r="60" spans="1:10" x14ac:dyDescent="0.15">
      <c r="A60">
        <f t="shared" si="2"/>
        <v>504</v>
      </c>
      <c r="B60" s="4" t="s">
        <v>53</v>
      </c>
      <c r="C60" t="s">
        <v>145</v>
      </c>
      <c r="D60" s="2" t="s">
        <v>101</v>
      </c>
      <c r="E60" s="2" t="s">
        <v>102</v>
      </c>
      <c r="J60" t="str">
        <f t="shared" si="0"/>
        <v>##jiezhi_zuixinjie.png.png</v>
      </c>
    </row>
    <row r="61" spans="1:10" x14ac:dyDescent="0.15">
      <c r="A61">
        <f t="shared" si="2"/>
        <v>554</v>
      </c>
      <c r="B61" s="4" t="s">
        <v>58</v>
      </c>
      <c r="C61" t="s">
        <v>146</v>
      </c>
      <c r="D61" s="2" t="s">
        <v>101</v>
      </c>
      <c r="E61" s="2" t="s">
        <v>102</v>
      </c>
      <c r="J61" t="str">
        <f t="shared" si="0"/>
        <v>##jiezhi_weiyangjie.png.png</v>
      </c>
    </row>
    <row r="62" spans="1:10" x14ac:dyDescent="0.15">
      <c r="A62">
        <f t="shared" si="2"/>
        <v>604</v>
      </c>
      <c r="B62" s="4" t="s">
        <v>63</v>
      </c>
      <c r="C62" t="s">
        <v>147</v>
      </c>
      <c r="D62" s="2" t="s">
        <v>101</v>
      </c>
      <c r="E62" s="2" t="s">
        <v>102</v>
      </c>
      <c r="J62" t="str">
        <f t="shared" si="0"/>
        <v>##jiezhi_xuanhejie.png.png</v>
      </c>
    </row>
    <row r="63" spans="1:10" x14ac:dyDescent="0.15">
      <c r="A63">
        <f t="shared" si="2"/>
        <v>654</v>
      </c>
      <c r="B63" s="4" t="s">
        <v>68</v>
      </c>
      <c r="C63" t="s">
        <v>148</v>
      </c>
      <c r="D63" s="2" t="s">
        <v>101</v>
      </c>
      <c r="E63" s="2" t="s">
        <v>102</v>
      </c>
      <c r="J63" t="str">
        <f t="shared" si="0"/>
        <v>##jiezhi_shoutoujie.png.png</v>
      </c>
    </row>
    <row r="64" spans="1:10" x14ac:dyDescent="0.15">
      <c r="A64">
        <f t="shared" si="2"/>
        <v>704</v>
      </c>
      <c r="B64" s="4" t="s">
        <v>73</v>
      </c>
      <c r="C64" t="s">
        <v>149</v>
      </c>
      <c r="D64" s="2" t="s">
        <v>101</v>
      </c>
      <c r="E64" s="2" t="s">
        <v>102</v>
      </c>
      <c r="J64" t="str">
        <f t="shared" si="0"/>
        <v>##jiezhi_fuhuajie.png.png</v>
      </c>
    </row>
    <row r="65" spans="1:10" x14ac:dyDescent="0.15">
      <c r="A65">
        <f t="shared" si="2"/>
        <v>754</v>
      </c>
      <c r="B65" s="4" t="s">
        <v>78</v>
      </c>
      <c r="C65" t="s">
        <v>150</v>
      </c>
      <c r="D65" s="2" t="s">
        <v>101</v>
      </c>
      <c r="E65" s="2" t="s">
        <v>102</v>
      </c>
      <c r="J65" t="str">
        <f t="shared" si="0"/>
        <v>##jiezhi_maoyanjie.png.png</v>
      </c>
    </row>
    <row r="66" spans="1:10" x14ac:dyDescent="0.15">
      <c r="A66">
        <f t="shared" si="2"/>
        <v>804</v>
      </c>
      <c r="B66" s="4" t="s">
        <v>84</v>
      </c>
      <c r="C66" t="s">
        <v>151</v>
      </c>
      <c r="D66" s="2" t="s">
        <v>101</v>
      </c>
      <c r="E66" s="2" t="s">
        <v>102</v>
      </c>
      <c r="J66" t="str">
        <f t="shared" si="0"/>
        <v>##jiezhi_tadielinxiang.png.png</v>
      </c>
    </row>
    <row r="67" spans="1:10" x14ac:dyDescent="0.15">
      <c r="A67">
        <f>A56+1</f>
        <v>305</v>
      </c>
      <c r="B67" s="1" t="s">
        <v>34</v>
      </c>
      <c r="C67" t="s">
        <v>152</v>
      </c>
      <c r="D67" s="2" t="s">
        <v>101</v>
      </c>
      <c r="E67" s="2" t="s">
        <v>102</v>
      </c>
      <c r="J67" t="str">
        <f t="shared" si="0"/>
        <v>##yupei_junzipei.png.png</v>
      </c>
    </row>
    <row r="68" spans="1:10" x14ac:dyDescent="0.15">
      <c r="A68">
        <f t="shared" ref="A68:A88" si="3">A57+1</f>
        <v>355</v>
      </c>
      <c r="B68" s="1" t="s">
        <v>39</v>
      </c>
      <c r="C68" t="s">
        <v>153</v>
      </c>
      <c r="D68" s="2" t="s">
        <v>101</v>
      </c>
      <c r="E68" s="2" t="s">
        <v>102</v>
      </c>
      <c r="J68" t="str">
        <f t="shared" si="0"/>
        <v>##yupei_pinganpei.png.png</v>
      </c>
    </row>
    <row r="69" spans="1:10" x14ac:dyDescent="0.15">
      <c r="A69">
        <f t="shared" si="3"/>
        <v>405</v>
      </c>
      <c r="B69" s="1" t="s">
        <v>44</v>
      </c>
      <c r="C69" t="s">
        <v>154</v>
      </c>
      <c r="D69" s="2" t="s">
        <v>101</v>
      </c>
      <c r="E69" s="2" t="s">
        <v>102</v>
      </c>
      <c r="J69" t="str">
        <f t="shared" si="0"/>
        <v>##yupei_fushoupai.png.png</v>
      </c>
    </row>
    <row r="70" spans="1:10" x14ac:dyDescent="0.15">
      <c r="A70">
        <f t="shared" si="3"/>
        <v>455</v>
      </c>
      <c r="B70" s="1" t="s">
        <v>49</v>
      </c>
      <c r="C70" t="s">
        <v>155</v>
      </c>
      <c r="D70" s="2" t="s">
        <v>101</v>
      </c>
      <c r="E70" s="2" t="s">
        <v>102</v>
      </c>
      <c r="J70" t="str">
        <f t="shared" si="0"/>
        <v>##yupei_longjuepei.png.png</v>
      </c>
    </row>
    <row r="71" spans="1:10" x14ac:dyDescent="0.15">
      <c r="A71">
        <f t="shared" si="3"/>
        <v>505</v>
      </c>
      <c r="B71" s="1" t="s">
        <v>54</v>
      </c>
      <c r="C71" t="s">
        <v>156</v>
      </c>
      <c r="D71" s="2" t="s">
        <v>101</v>
      </c>
      <c r="E71" s="2" t="s">
        <v>102</v>
      </c>
      <c r="J71" t="str">
        <f t="shared" si="0"/>
        <v>##yupei_tenghuapei.png.png</v>
      </c>
    </row>
    <row r="72" spans="1:10" x14ac:dyDescent="0.15">
      <c r="A72">
        <f t="shared" si="3"/>
        <v>555</v>
      </c>
      <c r="B72" s="1" t="s">
        <v>59</v>
      </c>
      <c r="C72" t="s">
        <v>157</v>
      </c>
      <c r="D72" s="2" t="s">
        <v>101</v>
      </c>
      <c r="E72" s="2" t="s">
        <v>102</v>
      </c>
      <c r="J72" t="str">
        <f t="shared" si="0"/>
        <v>##yupei_chishoupei.png.png</v>
      </c>
    </row>
    <row r="73" spans="1:10" x14ac:dyDescent="0.15">
      <c r="A73">
        <f t="shared" si="3"/>
        <v>605</v>
      </c>
      <c r="B73" s="1" t="s">
        <v>64</v>
      </c>
      <c r="C73" t="s">
        <v>158</v>
      </c>
      <c r="D73" s="2" t="s">
        <v>101</v>
      </c>
      <c r="E73" s="2" t="s">
        <v>102</v>
      </c>
      <c r="J73" t="str">
        <f t="shared" si="0"/>
        <v>##yupei_xiushoupei.png.png</v>
      </c>
    </row>
    <row r="74" spans="1:10" x14ac:dyDescent="0.15">
      <c r="A74">
        <f t="shared" si="3"/>
        <v>655</v>
      </c>
      <c r="B74" s="1" t="s">
        <v>69</v>
      </c>
      <c r="C74" t="s">
        <v>159</v>
      </c>
      <c r="D74" s="2" t="s">
        <v>101</v>
      </c>
      <c r="E74" s="2" t="s">
        <v>102</v>
      </c>
      <c r="J74" t="str">
        <f t="shared" si="0"/>
        <v>##yupei_panlongpei.png.png</v>
      </c>
    </row>
    <row r="75" spans="1:10" x14ac:dyDescent="0.15">
      <c r="A75">
        <f t="shared" si="3"/>
        <v>705</v>
      </c>
      <c r="B75" s="1" t="s">
        <v>74</v>
      </c>
      <c r="C75" t="s">
        <v>160</v>
      </c>
      <c r="D75" s="2" t="s">
        <v>101</v>
      </c>
      <c r="E75" s="2" t="s">
        <v>102</v>
      </c>
      <c r="J75" t="str">
        <f t="shared" si="0"/>
        <v>##yupei_shuangyupei.png.png</v>
      </c>
    </row>
    <row r="76" spans="1:10" x14ac:dyDescent="0.15">
      <c r="A76">
        <f t="shared" si="3"/>
        <v>755</v>
      </c>
      <c r="B76" s="1" t="s">
        <v>79</v>
      </c>
      <c r="C76" t="s">
        <v>161</v>
      </c>
      <c r="D76" s="2" t="s">
        <v>101</v>
      </c>
      <c r="E76" s="2" t="s">
        <v>102</v>
      </c>
      <c r="J76" t="str">
        <f t="shared" si="0"/>
        <v>##yupei_lunhuipei.png.png</v>
      </c>
    </row>
    <row r="77" spans="1:10" x14ac:dyDescent="0.15">
      <c r="A77">
        <f t="shared" si="3"/>
        <v>805</v>
      </c>
      <c r="B77" s="1" t="s">
        <v>85</v>
      </c>
      <c r="C77" t="s">
        <v>162</v>
      </c>
      <c r="D77" s="2" t="s">
        <v>101</v>
      </c>
      <c r="E77" s="2" t="s">
        <v>102</v>
      </c>
      <c r="J77" t="str">
        <f t="shared" si="0"/>
        <v>##yupei_canglangwending.png.png</v>
      </c>
    </row>
    <row r="78" spans="1:10" x14ac:dyDescent="0.15">
      <c r="A78">
        <f>A67+1</f>
        <v>306</v>
      </c>
      <c r="B78" s="1" t="s">
        <v>35</v>
      </c>
      <c r="C78" t="s">
        <v>163</v>
      </c>
      <c r="D78" s="2" t="s">
        <v>101</v>
      </c>
      <c r="E78" s="2" t="s">
        <v>102</v>
      </c>
      <c r="J78" t="str">
        <f t="shared" si="0"/>
        <v>##xianglang_qinghebao.png.png</v>
      </c>
    </row>
    <row r="79" spans="1:10" x14ac:dyDescent="0.15">
      <c r="A79">
        <f t="shared" si="3"/>
        <v>356</v>
      </c>
      <c r="B79" s="1" t="s">
        <v>40</v>
      </c>
      <c r="C79" t="s">
        <v>164</v>
      </c>
      <c r="D79" s="2" t="s">
        <v>101</v>
      </c>
      <c r="E79" s="2" t="s">
        <v>102</v>
      </c>
      <c r="J79" t="str">
        <f t="shared" si="0"/>
        <v>##xianglang_fujingbao.png.png</v>
      </c>
    </row>
    <row r="80" spans="1:10" x14ac:dyDescent="0.15">
      <c r="A80">
        <f t="shared" si="3"/>
        <v>406</v>
      </c>
      <c r="B80" s="1" t="s">
        <v>45</v>
      </c>
      <c r="C80" t="s">
        <v>165</v>
      </c>
      <c r="D80" s="2" t="s">
        <v>101</v>
      </c>
      <c r="E80" s="2" t="s">
        <v>102</v>
      </c>
      <c r="J80" t="str">
        <f t="shared" si="0"/>
        <v>##xianglang_sancuibao.png.png</v>
      </c>
    </row>
    <row r="81" spans="1:10" x14ac:dyDescent="0.15">
      <c r="A81">
        <f t="shared" si="3"/>
        <v>456</v>
      </c>
      <c r="B81" s="1" t="s">
        <v>50</v>
      </c>
      <c r="C81" t="s">
        <v>166</v>
      </c>
      <c r="D81" s="2" t="s">
        <v>101</v>
      </c>
      <c r="E81" s="2" t="s">
        <v>102</v>
      </c>
      <c r="J81" t="str">
        <f t="shared" si="0"/>
        <v>##xianglang_xianhubao.png.png</v>
      </c>
    </row>
    <row r="82" spans="1:10" x14ac:dyDescent="0.15">
      <c r="A82">
        <f t="shared" si="3"/>
        <v>506</v>
      </c>
      <c r="B82" s="1" t="s">
        <v>55</v>
      </c>
      <c r="C82" t="s">
        <v>167</v>
      </c>
      <c r="D82" s="2" t="s">
        <v>101</v>
      </c>
      <c r="E82" s="2" t="s">
        <v>102</v>
      </c>
      <c r="J82" t="str">
        <f t="shared" ref="J82:J88" si="4">CONCATENATE(D82,C82,E82)</f>
        <v>##xianglang_qiaoyunbao.png.png</v>
      </c>
    </row>
    <row r="83" spans="1:10" x14ac:dyDescent="0.15">
      <c r="A83">
        <f t="shared" si="3"/>
        <v>556</v>
      </c>
      <c r="B83" s="1" t="s">
        <v>60</v>
      </c>
      <c r="C83" t="s">
        <v>168</v>
      </c>
      <c r="D83" s="2" t="s">
        <v>101</v>
      </c>
      <c r="E83" s="2" t="s">
        <v>102</v>
      </c>
      <c r="J83" t="str">
        <f t="shared" si="4"/>
        <v>##xianglang_haoyuebao.png.png</v>
      </c>
    </row>
    <row r="84" spans="1:10" x14ac:dyDescent="0.15">
      <c r="A84">
        <f t="shared" si="3"/>
        <v>606</v>
      </c>
      <c r="B84" s="1" t="s">
        <v>65</v>
      </c>
      <c r="C84" t="s">
        <v>169</v>
      </c>
      <c r="D84" s="2" t="s">
        <v>101</v>
      </c>
      <c r="E84" s="2" t="s">
        <v>102</v>
      </c>
      <c r="J84" t="str">
        <f t="shared" si="4"/>
        <v>##xianglang_shuiyuebao.png.png</v>
      </c>
    </row>
    <row r="85" spans="1:10" x14ac:dyDescent="0.15">
      <c r="A85">
        <f t="shared" si="3"/>
        <v>656</v>
      </c>
      <c r="B85" s="1" t="s">
        <v>70</v>
      </c>
      <c r="C85" t="s">
        <v>170</v>
      </c>
      <c r="D85" s="2" t="s">
        <v>101</v>
      </c>
      <c r="E85" s="2" t="s">
        <v>102</v>
      </c>
      <c r="J85" t="str">
        <f t="shared" si="4"/>
        <v>##xianglang_zangxiangbao.png.png</v>
      </c>
    </row>
    <row r="86" spans="1:10" x14ac:dyDescent="0.15">
      <c r="A86">
        <f t="shared" si="3"/>
        <v>706</v>
      </c>
      <c r="B86" s="1" t="s">
        <v>75</v>
      </c>
      <c r="C86" t="s">
        <v>171</v>
      </c>
      <c r="D86" s="2" t="s">
        <v>101</v>
      </c>
      <c r="E86" s="2" t="s">
        <v>102</v>
      </c>
      <c r="J86" t="str">
        <f t="shared" si="4"/>
        <v>##xianglang_yuzhongbao.png.png</v>
      </c>
    </row>
    <row r="87" spans="1:10" x14ac:dyDescent="0.15">
      <c r="A87">
        <f t="shared" si="3"/>
        <v>756</v>
      </c>
      <c r="B87" s="1" t="s">
        <v>80</v>
      </c>
      <c r="C87" t="s">
        <v>172</v>
      </c>
      <c r="D87" s="2" t="s">
        <v>101</v>
      </c>
      <c r="E87" s="2" t="s">
        <v>102</v>
      </c>
      <c r="J87" t="str">
        <f t="shared" si="4"/>
        <v>##xianglang_yinchunbao.png.png</v>
      </c>
    </row>
    <row r="88" spans="1:10" x14ac:dyDescent="0.15">
      <c r="A88">
        <f t="shared" si="3"/>
        <v>806</v>
      </c>
      <c r="B88" s="2" t="s">
        <v>86</v>
      </c>
      <c r="C88" t="s">
        <v>173</v>
      </c>
      <c r="D88" s="2" t="s">
        <v>101</v>
      </c>
      <c r="E88" s="2" t="s">
        <v>102</v>
      </c>
      <c r="J88" t="str">
        <f t="shared" si="4"/>
        <v>##xianglang_huazhaoyuexi.png.png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F1" workbookViewId="0">
      <selection activeCell="S2" sqref="S2"/>
    </sheetView>
  </sheetViews>
  <sheetFormatPr defaultRowHeight="14.25" x14ac:dyDescent="0.15"/>
  <cols>
    <col min="1" max="1" width="10.5" bestFit="1" customWidth="1"/>
    <col min="2" max="2" width="7.5" bestFit="1" customWidth="1"/>
    <col min="3" max="3" width="21.125" customWidth="1"/>
    <col min="4" max="4" width="8.5" bestFit="1" customWidth="1"/>
    <col min="5" max="5" width="14.25" customWidth="1"/>
    <col min="6" max="6" width="13.875" bestFit="1" customWidth="1"/>
    <col min="7" max="8" width="16.125" bestFit="1" customWidth="1"/>
    <col min="9" max="11" width="12.75" bestFit="1" customWidth="1"/>
    <col min="12" max="12" width="16.125" bestFit="1" customWidth="1"/>
    <col min="13" max="14" width="21.625" bestFit="1" customWidth="1"/>
    <col min="15" max="15" width="13.875" bestFit="1" customWidth="1"/>
    <col min="16" max="16" width="9.5" bestFit="1" customWidth="1"/>
    <col min="17" max="17" width="12.75" bestFit="1" customWidth="1"/>
    <col min="18" max="18" width="10.5" bestFit="1" customWidth="1"/>
  </cols>
  <sheetData>
    <row r="1" spans="1:19" x14ac:dyDescent="0.15">
      <c r="A1" t="s">
        <v>174</v>
      </c>
      <c r="B1" t="s">
        <v>175</v>
      </c>
      <c r="C1" t="s">
        <v>175</v>
      </c>
      <c r="D1" t="s">
        <v>174</v>
      </c>
      <c r="E1" t="s">
        <v>190</v>
      </c>
      <c r="F1" t="s">
        <v>191</v>
      </c>
      <c r="G1" t="s">
        <v>192</v>
      </c>
      <c r="H1" t="s">
        <v>193</v>
      </c>
      <c r="I1" t="s">
        <v>174</v>
      </c>
      <c r="J1" t="s">
        <v>174</v>
      </c>
      <c r="K1" t="s">
        <v>174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202</v>
      </c>
    </row>
    <row r="2" spans="1:19" x14ac:dyDescent="0.15">
      <c r="A2" t="s">
        <v>176</v>
      </c>
      <c r="B2" t="s">
        <v>177</v>
      </c>
      <c r="C2" t="s">
        <v>178</v>
      </c>
      <c r="D2" t="s">
        <v>179</v>
      </c>
      <c r="E2" t="s">
        <v>180</v>
      </c>
      <c r="F2" t="s">
        <v>181</v>
      </c>
      <c r="G2" t="s">
        <v>182</v>
      </c>
      <c r="H2" t="s">
        <v>7</v>
      </c>
      <c r="I2" t="s">
        <v>8</v>
      </c>
      <c r="J2" t="s">
        <v>9</v>
      </c>
      <c r="K2" t="s">
        <v>10</v>
      </c>
      <c r="L2" t="s">
        <v>183</v>
      </c>
      <c r="M2" t="s">
        <v>184</v>
      </c>
      <c r="N2" t="s">
        <v>185</v>
      </c>
      <c r="O2" t="s">
        <v>186</v>
      </c>
      <c r="P2" t="s">
        <v>187</v>
      </c>
      <c r="Q2" t="s">
        <v>188</v>
      </c>
      <c r="R2" t="s">
        <v>99</v>
      </c>
      <c r="S2" t="s">
        <v>201</v>
      </c>
    </row>
    <row r="3" spans="1:19" x14ac:dyDescent="0.15">
      <c r="A3">
        <v>2021</v>
      </c>
      <c r="B3" t="s">
        <v>27</v>
      </c>
      <c r="C3" t="s">
        <v>103</v>
      </c>
      <c r="D3">
        <v>2</v>
      </c>
      <c r="E3">
        <v>1</v>
      </c>
      <c r="F3">
        <v>20</v>
      </c>
      <c r="G3">
        <v>202</v>
      </c>
      <c r="H3" t="s">
        <v>189</v>
      </c>
      <c r="L3">
        <v>1</v>
      </c>
      <c r="M3">
        <v>10616</v>
      </c>
      <c r="N3">
        <v>12490</v>
      </c>
      <c r="O3">
        <v>1</v>
      </c>
      <c r="P3">
        <v>600</v>
      </c>
      <c r="Q3">
        <v>1120</v>
      </c>
      <c r="R3">
        <v>1</v>
      </c>
    </row>
    <row r="4" spans="1:19" x14ac:dyDescent="0.15">
      <c r="A4">
        <v>2022</v>
      </c>
      <c r="B4" t="s">
        <v>87</v>
      </c>
      <c r="C4" t="s">
        <v>116</v>
      </c>
      <c r="D4">
        <v>2</v>
      </c>
      <c r="E4">
        <v>2</v>
      </c>
      <c r="F4">
        <v>20</v>
      </c>
      <c r="G4">
        <v>202</v>
      </c>
      <c r="H4" t="s">
        <v>189</v>
      </c>
      <c r="L4">
        <v>1</v>
      </c>
      <c r="M4">
        <v>8686</v>
      </c>
      <c r="N4">
        <v>10219</v>
      </c>
      <c r="O4">
        <v>1</v>
      </c>
      <c r="P4">
        <v>600</v>
      </c>
      <c r="Q4">
        <v>1120</v>
      </c>
      <c r="R4">
        <v>1</v>
      </c>
    </row>
    <row r="5" spans="1:19" x14ac:dyDescent="0.15">
      <c r="A5">
        <v>2031</v>
      </c>
      <c r="B5" t="s">
        <v>27</v>
      </c>
      <c r="C5" t="s">
        <v>103</v>
      </c>
      <c r="D5">
        <v>3</v>
      </c>
      <c r="E5">
        <v>1</v>
      </c>
      <c r="F5">
        <v>20</v>
      </c>
      <c r="G5">
        <v>203</v>
      </c>
      <c r="H5">
        <v>201</v>
      </c>
      <c r="L5">
        <v>1</v>
      </c>
      <c r="M5">
        <v>13802</v>
      </c>
      <c r="N5">
        <v>16238</v>
      </c>
      <c r="O5">
        <v>2</v>
      </c>
      <c r="P5">
        <v>700</v>
      </c>
      <c r="Q5">
        <v>2070</v>
      </c>
      <c r="R5">
        <v>1</v>
      </c>
    </row>
    <row r="9" spans="1:19" x14ac:dyDescent="0.15">
      <c r="E9" t="s">
        <v>18</v>
      </c>
    </row>
    <row r="10" spans="1:19" x14ac:dyDescent="0.15">
      <c r="E10" t="s">
        <v>5</v>
      </c>
      <c r="F10" t="s">
        <v>19</v>
      </c>
    </row>
    <row r="11" spans="1:19" x14ac:dyDescent="0.15">
      <c r="E11">
        <v>1</v>
      </c>
      <c r="F11" t="s">
        <v>20</v>
      </c>
    </row>
    <row r="12" spans="1:19" x14ac:dyDescent="0.15">
      <c r="E12">
        <v>2</v>
      </c>
      <c r="F12" t="s">
        <v>21</v>
      </c>
    </row>
    <row r="13" spans="1:19" x14ac:dyDescent="0.15">
      <c r="E13">
        <v>3</v>
      </c>
      <c r="F13" t="s">
        <v>22</v>
      </c>
    </row>
    <row r="14" spans="1:19" x14ac:dyDescent="0.15">
      <c r="E14">
        <v>4</v>
      </c>
      <c r="F14" t="s">
        <v>23</v>
      </c>
    </row>
    <row r="15" spans="1:19" x14ac:dyDescent="0.15">
      <c r="E15">
        <v>5</v>
      </c>
      <c r="F15" t="s">
        <v>24</v>
      </c>
    </row>
    <row r="16" spans="1:19" x14ac:dyDescent="0.15">
      <c r="E16">
        <v>6</v>
      </c>
      <c r="F16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工作表1</vt:lpstr>
      <vt:lpstr>工作表2</vt:lpstr>
      <vt:lpstr>Sheet1</vt:lpstr>
      <vt:lpstr>Sheet2</vt:lpstr>
      <vt:lpstr>饰品表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2015-11-11T03:12:44Z</dcterms:created>
  <dcterms:modified xsi:type="dcterms:W3CDTF">2016-08-30T09:01:26Z</dcterms:modified>
</cp:coreProperties>
</file>