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E45" i="2" l="1"/>
  <c r="C48" i="2" l="1"/>
  <c r="C47" i="2" l="1"/>
  <c r="B14" i="2" l="1"/>
  <c r="B20" i="2"/>
  <c r="B26" i="2" s="1"/>
  <c r="B13" i="2"/>
  <c r="B19" i="2" s="1"/>
  <c r="B12" i="2"/>
  <c r="B18" i="2"/>
  <c r="B24" i="2" s="1"/>
  <c r="B11" i="2"/>
  <c r="B17" i="2" s="1"/>
  <c r="B10" i="2"/>
  <c r="B16" i="2"/>
  <c r="B22" i="2" s="1"/>
  <c r="B9" i="2"/>
  <c r="B15" i="2"/>
  <c r="A8" i="2"/>
  <c r="A7" i="2"/>
  <c r="A6" i="2"/>
  <c r="A5" i="2"/>
  <c r="A4" i="2"/>
  <c r="A3" i="2"/>
  <c r="A18" i="2"/>
  <c r="B21" i="2"/>
  <c r="A15" i="2"/>
  <c r="A20" i="2"/>
  <c r="A9" i="2"/>
  <c r="A11" i="2"/>
  <c r="A13" i="2"/>
  <c r="A10" i="2"/>
  <c r="A12" i="2"/>
  <c r="A14" i="2"/>
  <c r="B27" i="2"/>
  <c r="A21" i="2"/>
  <c r="B33" i="2"/>
  <c r="A27" i="2"/>
  <c r="B39" i="2"/>
  <c r="A39" i="2"/>
  <c r="A33" i="2"/>
  <c r="B28" i="2" l="1"/>
  <c r="A22" i="2"/>
  <c r="B25" i="2"/>
  <c r="A19" i="2"/>
  <c r="B23" i="2"/>
  <c r="A17" i="2"/>
  <c r="B32" i="2"/>
  <c r="A26" i="2"/>
  <c r="B30" i="2"/>
  <c r="A24" i="2"/>
  <c r="A16" i="2"/>
  <c r="B38" i="2" l="1"/>
  <c r="A32" i="2"/>
  <c r="B31" i="2"/>
  <c r="A25" i="2"/>
  <c r="B36" i="2"/>
  <c r="A30" i="2"/>
  <c r="B29" i="2"/>
  <c r="A23" i="2"/>
  <c r="B34" i="2"/>
  <c r="A28" i="2"/>
  <c r="B35" i="2" l="1"/>
  <c r="A29" i="2"/>
  <c r="B37" i="2"/>
  <c r="A31" i="2"/>
  <c r="A34" i="2"/>
  <c r="B40" i="2"/>
  <c r="A40" i="2" s="1"/>
  <c r="A36" i="2"/>
  <c r="B42" i="2"/>
  <c r="A42" i="2" s="1"/>
  <c r="B44" i="2"/>
  <c r="A44" i="2" s="1"/>
  <c r="A38" i="2"/>
  <c r="A37" i="2" l="1"/>
  <c r="B43" i="2"/>
  <c r="A43" i="2" s="1"/>
  <c r="B41" i="2"/>
  <c r="A41" i="2" s="1"/>
  <c r="A35" i="2"/>
  <c r="G27" i="2" l="1"/>
  <c r="H27" i="2" s="1"/>
  <c r="G39" i="2"/>
  <c r="H39" i="2" s="1"/>
  <c r="G33" i="2"/>
  <c r="H33" i="2" s="1"/>
  <c r="G21" i="2"/>
  <c r="H21" i="2" s="1"/>
  <c r="G9" i="2"/>
  <c r="H9" i="2" s="1"/>
  <c r="G15" i="2"/>
  <c r="H15" i="2" s="1"/>
  <c r="G3" i="2"/>
  <c r="H3" i="2" s="1"/>
  <c r="G32" i="2" l="1"/>
  <c r="H32" i="2" s="1"/>
  <c r="G31" i="2"/>
  <c r="H31" i="2" s="1"/>
  <c r="G29" i="2"/>
  <c r="H29" i="2" s="1"/>
  <c r="G28" i="2"/>
  <c r="H28" i="2" s="1"/>
  <c r="G30" i="2"/>
  <c r="H30" i="2" s="1"/>
  <c r="G36" i="2"/>
  <c r="H36" i="2" s="1"/>
  <c r="G34" i="2"/>
  <c r="H34" i="2" s="1"/>
  <c r="G35" i="2"/>
  <c r="H35" i="2" s="1"/>
  <c r="G38" i="2"/>
  <c r="H38" i="2" s="1"/>
  <c r="G37" i="2"/>
  <c r="H37" i="2" s="1"/>
  <c r="G41" i="2"/>
  <c r="H41" i="2" s="1"/>
  <c r="G40" i="2"/>
  <c r="H40" i="2" s="1"/>
  <c r="G43" i="2"/>
  <c r="H43" i="2" s="1"/>
  <c r="G42" i="2"/>
  <c r="H42" i="2" s="1"/>
  <c r="G44" i="2"/>
  <c r="H44" i="2" s="1"/>
  <c r="G10" i="2"/>
  <c r="H10" i="2" s="1"/>
  <c r="G11" i="2"/>
  <c r="H11" i="2" s="1"/>
  <c r="G12" i="2"/>
  <c r="H12" i="2" s="1"/>
  <c r="G14" i="2"/>
  <c r="H14" i="2" s="1"/>
  <c r="G13" i="2"/>
  <c r="H13" i="2" s="1"/>
  <c r="G24" i="2"/>
  <c r="H24" i="2" s="1"/>
  <c r="G23" i="2"/>
  <c r="H23" i="2" s="1"/>
  <c r="G22" i="2"/>
  <c r="H22" i="2" s="1"/>
  <c r="G26" i="2"/>
  <c r="H26" i="2" s="1"/>
  <c r="G25" i="2"/>
  <c r="H25" i="2" s="1"/>
  <c r="G18" i="2"/>
  <c r="H18" i="2" s="1"/>
  <c r="G17" i="2"/>
  <c r="H17" i="2" s="1"/>
  <c r="G16" i="2"/>
  <c r="H16" i="2" s="1"/>
  <c r="G20" i="2"/>
  <c r="H20" i="2" s="1"/>
  <c r="G19" i="2"/>
  <c r="H19" i="2" s="1"/>
  <c r="G6" i="2"/>
  <c r="H6" i="2" s="1"/>
  <c r="G8" i="2"/>
  <c r="H8" i="2" s="1"/>
  <c r="G5" i="2"/>
  <c r="H5" i="2" s="1"/>
  <c r="G7" i="2"/>
  <c r="H7" i="2" s="1"/>
  <c r="G4" i="2"/>
  <c r="H4" i="2" s="1"/>
</calcChain>
</file>

<file path=xl/sharedStrings.xml><?xml version="1.0" encoding="utf-8"?>
<sst xmlns="http://schemas.openxmlformats.org/spreadsheetml/2006/main" count="32" uniqueCount="18">
  <si>
    <t>助阵位id</t>
    <phoneticPr fontId="2" type="noConversion"/>
  </si>
  <si>
    <t>助阵位置</t>
    <phoneticPr fontId="2" type="noConversion"/>
  </si>
  <si>
    <t>增加属性方向</t>
    <phoneticPr fontId="2" type="noConversion"/>
  </si>
  <si>
    <t>增加属性数值</t>
    <phoneticPr fontId="2" type="noConversion"/>
  </si>
  <si>
    <t>id</t>
    <phoneticPr fontId="1" type="noConversion"/>
  </si>
  <si>
    <t>pos</t>
    <phoneticPr fontId="1" type="noConversion"/>
  </si>
  <si>
    <t>品质</t>
    <phoneticPr fontId="2" type="noConversion"/>
  </si>
  <si>
    <t>quality</t>
    <phoneticPr fontId="1" type="noConversion"/>
  </si>
  <si>
    <t>attr</t>
    <phoneticPr fontId="1" type="noConversion"/>
  </si>
  <si>
    <t>attrvalue</t>
    <phoneticPr fontId="1" type="noConversion"/>
  </si>
  <si>
    <t>升级到下一级消耗数量/需要经验</t>
    <phoneticPr fontId="2" type="noConversion"/>
  </si>
  <si>
    <t>costcount</t>
    <phoneticPr fontId="1" type="noConversion"/>
  </si>
  <si>
    <t>int</t>
    <phoneticPr fontId="2" type="noConversion"/>
  </si>
  <si>
    <t>level</t>
    <phoneticPr fontId="1" type="noConversion"/>
  </si>
  <si>
    <t>等级</t>
    <phoneticPr fontId="1" type="noConversion"/>
  </si>
  <si>
    <t>level</t>
    <phoneticPr fontId="1" type="noConversion"/>
  </si>
  <si>
    <t>power</t>
    <phoneticPr fontId="1" type="noConversion"/>
  </si>
  <si>
    <t>战力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</si>
</sst>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sign\&#31574;&#21010;&#24037;&#20855;&#21644;&#27969;&#31243;\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各属性战力划分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佣兵组合"/>
    </sheetNames>
    <sheetDataSet>
      <sheetData sheetId="0">
        <row r="23">
          <cell r="E23">
            <v>4</v>
          </cell>
          <cell r="F23">
            <v>1</v>
          </cell>
        </row>
        <row r="24">
          <cell r="E24">
            <v>5</v>
          </cell>
          <cell r="F24">
            <v>1</v>
          </cell>
        </row>
        <row r="25">
          <cell r="E25">
            <v>6</v>
          </cell>
          <cell r="F25">
            <v>0.77</v>
          </cell>
        </row>
        <row r="26">
          <cell r="E26">
            <v>7</v>
          </cell>
          <cell r="F26">
            <v>0.77</v>
          </cell>
        </row>
        <row r="27">
          <cell r="E27">
            <v>1</v>
          </cell>
          <cell r="F27">
            <v>5.3999999999999999E-2</v>
          </cell>
        </row>
        <row r="28">
          <cell r="E28">
            <v>2</v>
          </cell>
          <cell r="F28">
            <v>30</v>
          </cell>
        </row>
        <row r="29">
          <cell r="E29">
            <v>3</v>
          </cell>
          <cell r="F29">
            <v>0.5</v>
          </cell>
        </row>
        <row r="30">
          <cell r="E30">
            <v>16</v>
          </cell>
          <cell r="F30">
            <v>2.5</v>
          </cell>
        </row>
        <row r="31">
          <cell r="E31">
            <v>10</v>
          </cell>
          <cell r="F31">
            <v>2</v>
          </cell>
        </row>
        <row r="32">
          <cell r="E32">
            <v>9</v>
          </cell>
          <cell r="F32">
            <v>2</v>
          </cell>
        </row>
        <row r="33">
          <cell r="E33">
            <v>23</v>
          </cell>
          <cell r="F33">
            <v>1</v>
          </cell>
        </row>
        <row r="34">
          <cell r="E34">
            <v>25</v>
          </cell>
          <cell r="F34">
            <v>0.7</v>
          </cell>
        </row>
        <row r="35">
          <cell r="E35">
            <v>24</v>
          </cell>
          <cell r="F35">
            <v>1</v>
          </cell>
        </row>
        <row r="36">
          <cell r="E36">
            <v>0</v>
          </cell>
          <cell r="F36">
            <v>0</v>
          </cell>
        </row>
        <row r="37">
          <cell r="E37">
            <v>0</v>
          </cell>
          <cell r="F37">
            <v>0</v>
          </cell>
        </row>
        <row r="38">
          <cell r="E38">
            <v>0</v>
          </cell>
          <cell r="F38">
            <v>0</v>
          </cell>
        </row>
      </sheetData>
      <sheetData sheetId="1" refreshError="1"/>
      <sheetData sheetId="2" refreshError="1"/>
      <sheetData sheetId="3" refreshError="1"/>
      <sheetData sheetId="4">
        <row r="160">
          <cell r="J160">
            <v>54720</v>
          </cell>
        </row>
      </sheetData>
      <sheetData sheetId="5">
        <row r="8">
          <cell r="R8">
            <v>360</v>
          </cell>
        </row>
      </sheetData>
      <sheetData sheetId="6">
        <row r="42">
          <cell r="S42">
            <v>6124</v>
          </cell>
        </row>
      </sheetData>
      <sheetData sheetId="7" refreshError="1"/>
      <sheetData sheetId="8" refreshError="1">
        <row r="70">
          <cell r="B70">
            <v>274</v>
          </cell>
          <cell r="C70">
            <v>274</v>
          </cell>
          <cell r="D70">
            <v>153</v>
          </cell>
          <cell r="E70">
            <v>153</v>
          </cell>
          <cell r="F70">
            <v>7896</v>
          </cell>
          <cell r="G70">
            <v>296</v>
          </cell>
          <cell r="H70">
            <v>94</v>
          </cell>
        </row>
        <row r="71">
          <cell r="B71">
            <v>548</v>
          </cell>
          <cell r="C71">
            <v>548</v>
          </cell>
          <cell r="D71">
            <v>306</v>
          </cell>
          <cell r="E71">
            <v>306</v>
          </cell>
          <cell r="F71">
            <v>15792</v>
          </cell>
          <cell r="G71">
            <v>592</v>
          </cell>
          <cell r="H71">
            <v>188</v>
          </cell>
        </row>
        <row r="72">
          <cell r="B72">
            <v>822</v>
          </cell>
          <cell r="C72">
            <v>822</v>
          </cell>
          <cell r="D72">
            <v>459</v>
          </cell>
          <cell r="E72">
            <v>459</v>
          </cell>
          <cell r="F72">
            <v>23688</v>
          </cell>
          <cell r="G72">
            <v>888</v>
          </cell>
          <cell r="H72">
            <v>282</v>
          </cell>
        </row>
        <row r="73">
          <cell r="B73">
            <v>1096</v>
          </cell>
          <cell r="C73">
            <v>1096</v>
          </cell>
          <cell r="D73">
            <v>612</v>
          </cell>
          <cell r="E73">
            <v>612</v>
          </cell>
          <cell r="F73">
            <v>31584</v>
          </cell>
          <cell r="G73">
            <v>1184</v>
          </cell>
          <cell r="H73">
            <v>376</v>
          </cell>
        </row>
        <row r="74">
          <cell r="B74">
            <v>1370</v>
          </cell>
          <cell r="C74">
            <v>1370</v>
          </cell>
          <cell r="D74">
            <v>765</v>
          </cell>
          <cell r="E74">
            <v>765</v>
          </cell>
          <cell r="F74">
            <v>39480</v>
          </cell>
          <cell r="G74">
            <v>1480</v>
          </cell>
          <cell r="H74">
            <v>470</v>
          </cell>
        </row>
        <row r="75">
          <cell r="B75">
            <v>1644</v>
          </cell>
          <cell r="C75">
            <v>1644</v>
          </cell>
          <cell r="D75">
            <v>918</v>
          </cell>
          <cell r="E75">
            <v>918</v>
          </cell>
          <cell r="F75">
            <v>47376</v>
          </cell>
          <cell r="G75">
            <v>1776</v>
          </cell>
          <cell r="H75">
            <v>564</v>
          </cell>
        </row>
      </sheetData>
      <sheetData sheetId="9" refreshError="1"/>
      <sheetData sheetId="10">
        <row r="4">
          <cell r="C4">
            <v>4057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E3" sqref="E3:E44"/>
    </sheetView>
  </sheetViews>
  <sheetFormatPr defaultRowHeight="13.5" x14ac:dyDescent="0.15"/>
  <cols>
    <col min="5" max="5" width="10.5" bestFit="1" customWidth="1"/>
    <col min="6" max="6" width="13" bestFit="1" customWidth="1"/>
    <col min="7" max="7" width="10.5" bestFit="1" customWidth="1"/>
  </cols>
  <sheetData>
    <row r="1" spans="1:8" x14ac:dyDescent="0.15">
      <c r="A1" s="1" t="s">
        <v>12</v>
      </c>
      <c r="B1" s="1" t="s">
        <v>12</v>
      </c>
      <c r="C1" s="1" t="s">
        <v>12</v>
      </c>
      <c r="D1" s="1" t="s">
        <v>12</v>
      </c>
      <c r="E1" s="1" t="s">
        <v>12</v>
      </c>
      <c r="F1" s="1" t="s">
        <v>12</v>
      </c>
      <c r="G1" s="1" t="s">
        <v>12</v>
      </c>
      <c r="H1" s="1" t="s">
        <v>12</v>
      </c>
    </row>
    <row r="2" spans="1:8" x14ac:dyDescent="0.15">
      <c r="A2" s="1" t="s">
        <v>4</v>
      </c>
      <c r="B2" s="1" t="s">
        <v>5</v>
      </c>
      <c r="C2" s="1" t="s">
        <v>13</v>
      </c>
      <c r="D2" s="1" t="s">
        <v>7</v>
      </c>
      <c r="E2" s="1" t="s">
        <v>11</v>
      </c>
      <c r="F2" s="1" t="s">
        <v>8</v>
      </c>
      <c r="G2" s="1" t="s">
        <v>9</v>
      </c>
      <c r="H2" s="1" t="s">
        <v>16</v>
      </c>
    </row>
    <row r="3" spans="1:8" x14ac:dyDescent="0.15">
      <c r="A3" s="1">
        <v>1001</v>
      </c>
      <c r="B3" s="1">
        <v>1</v>
      </c>
      <c r="C3" s="1">
        <v>1</v>
      </c>
      <c r="D3" s="1">
        <v>1</v>
      </c>
      <c r="E3" s="1">
        <v>1000</v>
      </c>
      <c r="F3" s="1">
        <v>4</v>
      </c>
      <c r="G3" s="1">
        <v>274</v>
      </c>
      <c r="H3">
        <v>274</v>
      </c>
    </row>
    <row r="4" spans="1:8" x14ac:dyDescent="0.15">
      <c r="A4" s="1">
        <v>1002</v>
      </c>
      <c r="B4" s="1">
        <v>1</v>
      </c>
      <c r="C4" s="1">
        <v>2</v>
      </c>
      <c r="D4" s="1">
        <v>2</v>
      </c>
      <c r="E4" s="1">
        <v>3000</v>
      </c>
      <c r="F4" s="1">
        <v>4</v>
      </c>
      <c r="G4" s="1">
        <v>548</v>
      </c>
      <c r="H4">
        <v>548</v>
      </c>
    </row>
    <row r="5" spans="1:8" x14ac:dyDescent="0.15">
      <c r="A5" s="1">
        <v>1003</v>
      </c>
      <c r="B5" s="1">
        <v>1</v>
      </c>
      <c r="C5" s="1">
        <v>3</v>
      </c>
      <c r="D5" s="1">
        <v>3</v>
      </c>
      <c r="E5" s="1">
        <v>7500</v>
      </c>
      <c r="F5" s="1">
        <v>4</v>
      </c>
      <c r="G5" s="1">
        <v>822</v>
      </c>
      <c r="H5">
        <v>822</v>
      </c>
    </row>
    <row r="6" spans="1:8" x14ac:dyDescent="0.15">
      <c r="A6" s="1">
        <v>1004</v>
      </c>
      <c r="B6" s="1">
        <v>1</v>
      </c>
      <c r="C6" s="1">
        <v>4</v>
      </c>
      <c r="D6" s="1">
        <v>4</v>
      </c>
      <c r="E6" s="1">
        <v>18000</v>
      </c>
      <c r="F6" s="1">
        <v>4</v>
      </c>
      <c r="G6" s="1">
        <v>1096</v>
      </c>
      <c r="H6">
        <v>1096</v>
      </c>
    </row>
    <row r="7" spans="1:8" x14ac:dyDescent="0.15">
      <c r="A7" s="1">
        <v>1005</v>
      </c>
      <c r="B7" s="1">
        <v>1</v>
      </c>
      <c r="C7" s="1">
        <v>5</v>
      </c>
      <c r="D7" s="1">
        <v>5</v>
      </c>
      <c r="E7" s="1">
        <v>50000</v>
      </c>
      <c r="F7" s="1">
        <v>4</v>
      </c>
      <c r="G7" s="1">
        <v>1370</v>
      </c>
      <c r="H7">
        <v>1370</v>
      </c>
    </row>
    <row r="8" spans="1:8" x14ac:dyDescent="0.15">
      <c r="A8" s="1">
        <v>1006</v>
      </c>
      <c r="B8" s="1">
        <v>1</v>
      </c>
      <c r="C8" s="1">
        <v>6</v>
      </c>
      <c r="D8" s="1">
        <v>5</v>
      </c>
      <c r="E8" s="1"/>
      <c r="F8" s="1">
        <v>4</v>
      </c>
      <c r="G8" s="1">
        <v>1644</v>
      </c>
      <c r="H8">
        <v>1644</v>
      </c>
    </row>
    <row r="9" spans="1:8" x14ac:dyDescent="0.15">
      <c r="A9" s="1">
        <v>2001</v>
      </c>
      <c r="B9" s="1">
        <v>2</v>
      </c>
      <c r="C9" s="1">
        <v>1</v>
      </c>
      <c r="D9" s="1">
        <v>1</v>
      </c>
      <c r="E9" s="1">
        <v>1500</v>
      </c>
      <c r="F9" s="1">
        <v>6</v>
      </c>
      <c r="G9" s="1">
        <v>153</v>
      </c>
      <c r="H9">
        <v>117</v>
      </c>
    </row>
    <row r="10" spans="1:8" x14ac:dyDescent="0.15">
      <c r="A10" s="1">
        <v>2002</v>
      </c>
      <c r="B10" s="1">
        <v>2</v>
      </c>
      <c r="C10" s="1">
        <v>2</v>
      </c>
      <c r="D10" s="1">
        <v>2</v>
      </c>
      <c r="E10" s="1">
        <v>3500</v>
      </c>
      <c r="F10" s="1">
        <v>6</v>
      </c>
      <c r="G10" s="1">
        <v>306</v>
      </c>
      <c r="H10">
        <v>235</v>
      </c>
    </row>
    <row r="11" spans="1:8" x14ac:dyDescent="0.15">
      <c r="A11" s="1">
        <v>2003</v>
      </c>
      <c r="B11" s="1">
        <v>2</v>
      </c>
      <c r="C11" s="1">
        <v>3</v>
      </c>
      <c r="D11" s="1">
        <v>3</v>
      </c>
      <c r="E11" s="1">
        <v>8000</v>
      </c>
      <c r="F11" s="1">
        <v>6</v>
      </c>
      <c r="G11" s="1">
        <v>459</v>
      </c>
      <c r="H11">
        <v>353</v>
      </c>
    </row>
    <row r="12" spans="1:8" x14ac:dyDescent="0.15">
      <c r="A12" s="1">
        <v>2004</v>
      </c>
      <c r="B12" s="1">
        <v>2</v>
      </c>
      <c r="C12" s="1">
        <v>4</v>
      </c>
      <c r="D12" s="1">
        <v>4</v>
      </c>
      <c r="E12" s="1">
        <v>20000</v>
      </c>
      <c r="F12" s="1">
        <v>6</v>
      </c>
      <c r="G12" s="1">
        <v>612</v>
      </c>
      <c r="H12">
        <v>471</v>
      </c>
    </row>
    <row r="13" spans="1:8" x14ac:dyDescent="0.15">
      <c r="A13" s="1">
        <v>2005</v>
      </c>
      <c r="B13" s="1">
        <v>2</v>
      </c>
      <c r="C13" s="1">
        <v>5</v>
      </c>
      <c r="D13" s="1">
        <v>5</v>
      </c>
      <c r="E13" s="1">
        <v>55000</v>
      </c>
      <c r="F13" s="1">
        <v>6</v>
      </c>
      <c r="G13" s="1">
        <v>765</v>
      </c>
      <c r="H13">
        <v>589</v>
      </c>
    </row>
    <row r="14" spans="1:8" x14ac:dyDescent="0.15">
      <c r="A14" s="1">
        <v>2006</v>
      </c>
      <c r="B14" s="1">
        <v>2</v>
      </c>
      <c r="C14" s="1">
        <v>6</v>
      </c>
      <c r="D14" s="1">
        <v>5</v>
      </c>
      <c r="E14" s="1"/>
      <c r="F14" s="1">
        <v>6</v>
      </c>
      <c r="G14" s="1">
        <v>918</v>
      </c>
      <c r="H14">
        <v>706</v>
      </c>
    </row>
    <row r="15" spans="1:8" x14ac:dyDescent="0.15">
      <c r="A15" s="1">
        <v>3001</v>
      </c>
      <c r="B15" s="1">
        <v>3</v>
      </c>
      <c r="C15" s="1">
        <v>1</v>
      </c>
      <c r="D15" s="1">
        <v>1</v>
      </c>
      <c r="E15" s="1">
        <v>2000</v>
      </c>
      <c r="F15" s="1">
        <v>5</v>
      </c>
      <c r="G15" s="1">
        <v>274</v>
      </c>
      <c r="H15">
        <v>274</v>
      </c>
    </row>
    <row r="16" spans="1:8" x14ac:dyDescent="0.15">
      <c r="A16" s="1">
        <v>3002</v>
      </c>
      <c r="B16" s="1">
        <v>3</v>
      </c>
      <c r="C16" s="1">
        <v>2</v>
      </c>
      <c r="D16" s="1">
        <v>2</v>
      </c>
      <c r="E16" s="1">
        <v>4000</v>
      </c>
      <c r="F16" s="1">
        <v>5</v>
      </c>
      <c r="G16" s="1">
        <v>548</v>
      </c>
      <c r="H16">
        <v>548</v>
      </c>
    </row>
    <row r="17" spans="1:8" x14ac:dyDescent="0.15">
      <c r="A17" s="1">
        <v>3003</v>
      </c>
      <c r="B17" s="1">
        <v>3</v>
      </c>
      <c r="C17" s="1">
        <v>3</v>
      </c>
      <c r="D17" s="1">
        <v>3</v>
      </c>
      <c r="E17" s="1">
        <v>8500</v>
      </c>
      <c r="F17" s="1">
        <v>5</v>
      </c>
      <c r="G17" s="1">
        <v>822</v>
      </c>
      <c r="H17">
        <v>822</v>
      </c>
    </row>
    <row r="18" spans="1:8" x14ac:dyDescent="0.15">
      <c r="A18" s="1">
        <v>3004</v>
      </c>
      <c r="B18" s="1">
        <v>3</v>
      </c>
      <c r="C18" s="1">
        <v>4</v>
      </c>
      <c r="D18" s="1">
        <v>4</v>
      </c>
      <c r="E18" s="1">
        <v>20500</v>
      </c>
      <c r="F18" s="1">
        <v>5</v>
      </c>
      <c r="G18" s="1">
        <v>1096</v>
      </c>
      <c r="H18">
        <v>1096</v>
      </c>
    </row>
    <row r="19" spans="1:8" x14ac:dyDescent="0.15">
      <c r="A19" s="1">
        <v>3005</v>
      </c>
      <c r="B19" s="1">
        <v>3</v>
      </c>
      <c r="C19" s="1">
        <v>5</v>
      </c>
      <c r="D19" s="1">
        <v>5</v>
      </c>
      <c r="E19" s="1">
        <v>55500</v>
      </c>
      <c r="F19" s="1">
        <v>5</v>
      </c>
      <c r="G19" s="1">
        <v>1370</v>
      </c>
      <c r="H19">
        <v>1370</v>
      </c>
    </row>
    <row r="20" spans="1:8" x14ac:dyDescent="0.15">
      <c r="A20" s="1">
        <v>3006</v>
      </c>
      <c r="B20" s="1">
        <v>3</v>
      </c>
      <c r="C20" s="1">
        <v>6</v>
      </c>
      <c r="D20" s="1">
        <v>5</v>
      </c>
      <c r="E20" s="1"/>
      <c r="F20" s="1">
        <v>5</v>
      </c>
      <c r="G20" s="1">
        <v>1644</v>
      </c>
      <c r="H20">
        <v>1644</v>
      </c>
    </row>
    <row r="21" spans="1:8" x14ac:dyDescent="0.15">
      <c r="A21" s="1">
        <v>4001</v>
      </c>
      <c r="B21" s="1">
        <v>4</v>
      </c>
      <c r="C21" s="1">
        <v>1</v>
      </c>
      <c r="D21" s="1">
        <v>1</v>
      </c>
      <c r="E21" s="1">
        <v>2500</v>
      </c>
      <c r="F21" s="1">
        <v>7</v>
      </c>
      <c r="G21" s="1">
        <v>153</v>
      </c>
      <c r="H21">
        <v>117</v>
      </c>
    </row>
    <row r="22" spans="1:8" x14ac:dyDescent="0.15">
      <c r="A22" s="1">
        <v>4002</v>
      </c>
      <c r="B22" s="1">
        <v>4</v>
      </c>
      <c r="C22" s="1">
        <v>2</v>
      </c>
      <c r="D22" s="1">
        <v>2</v>
      </c>
      <c r="E22" s="1">
        <v>4500</v>
      </c>
      <c r="F22" s="1">
        <v>7</v>
      </c>
      <c r="G22" s="1">
        <v>306</v>
      </c>
      <c r="H22">
        <v>235</v>
      </c>
    </row>
    <row r="23" spans="1:8" x14ac:dyDescent="0.15">
      <c r="A23" s="1">
        <v>4003</v>
      </c>
      <c r="B23" s="1">
        <v>4</v>
      </c>
      <c r="C23" s="1">
        <v>3</v>
      </c>
      <c r="D23" s="1">
        <v>3</v>
      </c>
      <c r="E23" s="1">
        <v>9000</v>
      </c>
      <c r="F23" s="1">
        <v>7</v>
      </c>
      <c r="G23" s="1">
        <v>459</v>
      </c>
      <c r="H23">
        <v>353</v>
      </c>
    </row>
    <row r="24" spans="1:8" x14ac:dyDescent="0.15">
      <c r="A24" s="1">
        <v>4004</v>
      </c>
      <c r="B24" s="1">
        <v>4</v>
      </c>
      <c r="C24" s="1">
        <v>4</v>
      </c>
      <c r="D24" s="1">
        <v>4</v>
      </c>
      <c r="E24" s="1">
        <v>21000</v>
      </c>
      <c r="F24" s="1">
        <v>7</v>
      </c>
      <c r="G24" s="1">
        <v>612</v>
      </c>
      <c r="H24">
        <v>471</v>
      </c>
    </row>
    <row r="25" spans="1:8" x14ac:dyDescent="0.15">
      <c r="A25" s="1">
        <v>4005</v>
      </c>
      <c r="B25" s="1">
        <v>4</v>
      </c>
      <c r="C25" s="1">
        <v>5</v>
      </c>
      <c r="D25" s="1">
        <v>5</v>
      </c>
      <c r="E25" s="1">
        <v>56000</v>
      </c>
      <c r="F25" s="1">
        <v>7</v>
      </c>
      <c r="G25" s="1">
        <v>765</v>
      </c>
      <c r="H25">
        <v>589</v>
      </c>
    </row>
    <row r="26" spans="1:8" x14ac:dyDescent="0.15">
      <c r="A26" s="1">
        <v>4006</v>
      </c>
      <c r="B26" s="1">
        <v>4</v>
      </c>
      <c r="C26" s="1">
        <v>6</v>
      </c>
      <c r="D26" s="1">
        <v>5</v>
      </c>
      <c r="E26" s="1"/>
      <c r="F26" s="1">
        <v>7</v>
      </c>
      <c r="G26" s="1">
        <v>918</v>
      </c>
      <c r="H26">
        <v>706</v>
      </c>
    </row>
    <row r="27" spans="1:8" x14ac:dyDescent="0.15">
      <c r="A27" s="1">
        <v>5001</v>
      </c>
      <c r="B27" s="1">
        <v>5</v>
      </c>
      <c r="C27" s="1">
        <v>1</v>
      </c>
      <c r="D27" s="1">
        <v>1</v>
      </c>
      <c r="E27" s="1">
        <v>3000</v>
      </c>
      <c r="F27" s="1">
        <v>1</v>
      </c>
      <c r="G27" s="1">
        <v>7896</v>
      </c>
      <c r="H27">
        <v>426</v>
      </c>
    </row>
    <row r="28" spans="1:8" x14ac:dyDescent="0.15">
      <c r="A28" s="1">
        <v>5002</v>
      </c>
      <c r="B28" s="1">
        <v>5</v>
      </c>
      <c r="C28" s="1">
        <v>2</v>
      </c>
      <c r="D28" s="1">
        <v>2</v>
      </c>
      <c r="E28" s="1">
        <v>5000</v>
      </c>
      <c r="F28" s="1">
        <v>1</v>
      </c>
      <c r="G28" s="1">
        <v>15792</v>
      </c>
      <c r="H28">
        <v>852</v>
      </c>
    </row>
    <row r="29" spans="1:8" x14ac:dyDescent="0.15">
      <c r="A29" s="1">
        <v>5003</v>
      </c>
      <c r="B29" s="1">
        <v>5</v>
      </c>
      <c r="C29" s="1">
        <v>3</v>
      </c>
      <c r="D29" s="1">
        <v>3</v>
      </c>
      <c r="E29" s="1">
        <v>9500</v>
      </c>
      <c r="F29" s="1">
        <v>1</v>
      </c>
      <c r="G29" s="1">
        <v>23688</v>
      </c>
      <c r="H29">
        <v>1279</v>
      </c>
    </row>
    <row r="30" spans="1:8" x14ac:dyDescent="0.15">
      <c r="A30" s="1">
        <v>5004</v>
      </c>
      <c r="B30" s="1">
        <v>5</v>
      </c>
      <c r="C30" s="1">
        <v>4</v>
      </c>
      <c r="D30" s="1">
        <v>4</v>
      </c>
      <c r="E30" s="1">
        <v>21500</v>
      </c>
      <c r="F30" s="1">
        <v>1</v>
      </c>
      <c r="G30" s="1">
        <v>31584</v>
      </c>
      <c r="H30">
        <v>1705</v>
      </c>
    </row>
    <row r="31" spans="1:8" x14ac:dyDescent="0.15">
      <c r="A31" s="1">
        <v>5005</v>
      </c>
      <c r="B31" s="1">
        <v>5</v>
      </c>
      <c r="C31" s="1">
        <v>5</v>
      </c>
      <c r="D31" s="1">
        <v>5</v>
      </c>
      <c r="E31" s="1">
        <v>56500</v>
      </c>
      <c r="F31" s="1">
        <v>1</v>
      </c>
      <c r="G31" s="1">
        <v>39480</v>
      </c>
      <c r="H31">
        <v>2131</v>
      </c>
    </row>
    <row r="32" spans="1:8" x14ac:dyDescent="0.15">
      <c r="A32" s="1">
        <v>5006</v>
      </c>
      <c r="B32" s="1">
        <v>5</v>
      </c>
      <c r="C32" s="1">
        <v>6</v>
      </c>
      <c r="D32" s="1">
        <v>5</v>
      </c>
      <c r="E32" s="1"/>
      <c r="F32" s="1">
        <v>1</v>
      </c>
      <c r="G32" s="1">
        <v>47376</v>
      </c>
      <c r="H32">
        <v>2558</v>
      </c>
    </row>
    <row r="33" spans="1:8" x14ac:dyDescent="0.15">
      <c r="A33" s="1">
        <v>6001</v>
      </c>
      <c r="B33" s="1">
        <v>6</v>
      </c>
      <c r="C33" s="1">
        <v>1</v>
      </c>
      <c r="D33" s="1">
        <v>1</v>
      </c>
      <c r="E33" s="1">
        <v>3500</v>
      </c>
      <c r="F33" s="1">
        <v>23</v>
      </c>
      <c r="G33" s="1">
        <v>94</v>
      </c>
      <c r="H33">
        <v>94</v>
      </c>
    </row>
    <row r="34" spans="1:8" x14ac:dyDescent="0.15">
      <c r="A34" s="1">
        <v>6002</v>
      </c>
      <c r="B34" s="1">
        <v>6</v>
      </c>
      <c r="C34" s="1">
        <v>2</v>
      </c>
      <c r="D34" s="1">
        <v>2</v>
      </c>
      <c r="E34" s="1">
        <v>5500</v>
      </c>
      <c r="F34" s="1">
        <v>23</v>
      </c>
      <c r="G34" s="1">
        <v>188</v>
      </c>
      <c r="H34">
        <v>188</v>
      </c>
    </row>
    <row r="35" spans="1:8" x14ac:dyDescent="0.15">
      <c r="A35" s="1">
        <v>6003</v>
      </c>
      <c r="B35" s="1">
        <v>6</v>
      </c>
      <c r="C35" s="1">
        <v>3</v>
      </c>
      <c r="D35" s="1">
        <v>3</v>
      </c>
      <c r="E35" s="1">
        <v>10000</v>
      </c>
      <c r="F35" s="1">
        <v>23</v>
      </c>
      <c r="G35" s="1">
        <v>282</v>
      </c>
      <c r="H35">
        <v>282</v>
      </c>
    </row>
    <row r="36" spans="1:8" x14ac:dyDescent="0.15">
      <c r="A36" s="1">
        <v>6004</v>
      </c>
      <c r="B36" s="1">
        <v>6</v>
      </c>
      <c r="C36" s="1">
        <v>4</v>
      </c>
      <c r="D36" s="1">
        <v>4</v>
      </c>
      <c r="E36" s="1">
        <v>22000</v>
      </c>
      <c r="F36" s="1">
        <v>23</v>
      </c>
      <c r="G36" s="1">
        <v>376</v>
      </c>
      <c r="H36">
        <v>376</v>
      </c>
    </row>
    <row r="37" spans="1:8" x14ac:dyDescent="0.15">
      <c r="A37" s="1">
        <v>6005</v>
      </c>
      <c r="B37" s="1">
        <v>6</v>
      </c>
      <c r="C37" s="1">
        <v>5</v>
      </c>
      <c r="D37" s="1">
        <v>5</v>
      </c>
      <c r="E37" s="1">
        <v>57000</v>
      </c>
      <c r="F37" s="1">
        <v>23</v>
      </c>
      <c r="G37" s="1">
        <v>470</v>
      </c>
      <c r="H37">
        <v>470</v>
      </c>
    </row>
    <row r="38" spans="1:8" x14ac:dyDescent="0.15">
      <c r="A38" s="1">
        <v>6006</v>
      </c>
      <c r="B38" s="1">
        <v>6</v>
      </c>
      <c r="C38" s="1">
        <v>6</v>
      </c>
      <c r="D38" s="1">
        <v>5</v>
      </c>
      <c r="E38" s="1"/>
      <c r="F38" s="1">
        <v>23</v>
      </c>
      <c r="G38" s="1">
        <v>564</v>
      </c>
      <c r="H38">
        <v>564</v>
      </c>
    </row>
    <row r="39" spans="1:8" x14ac:dyDescent="0.15">
      <c r="A39" s="1">
        <v>7001</v>
      </c>
      <c r="B39" s="1">
        <v>7</v>
      </c>
      <c r="C39" s="1">
        <v>1</v>
      </c>
      <c r="D39" s="1">
        <v>1</v>
      </c>
      <c r="E39" s="1">
        <v>4000</v>
      </c>
      <c r="F39" s="1">
        <v>3</v>
      </c>
      <c r="G39" s="1">
        <v>296</v>
      </c>
      <c r="H39">
        <v>148</v>
      </c>
    </row>
    <row r="40" spans="1:8" x14ac:dyDescent="0.15">
      <c r="A40" s="1">
        <v>7002</v>
      </c>
      <c r="B40" s="1">
        <v>7</v>
      </c>
      <c r="C40" s="1">
        <v>2</v>
      </c>
      <c r="D40" s="1">
        <v>2</v>
      </c>
      <c r="E40" s="1">
        <v>6000</v>
      </c>
      <c r="F40" s="1">
        <v>3</v>
      </c>
      <c r="G40" s="1">
        <v>592</v>
      </c>
      <c r="H40">
        <v>296</v>
      </c>
    </row>
    <row r="41" spans="1:8" x14ac:dyDescent="0.15">
      <c r="A41" s="1">
        <v>7003</v>
      </c>
      <c r="B41" s="1">
        <v>7</v>
      </c>
      <c r="C41" s="1">
        <v>3</v>
      </c>
      <c r="D41" s="1">
        <v>3</v>
      </c>
      <c r="E41" s="1">
        <v>10500</v>
      </c>
      <c r="F41" s="1">
        <v>3</v>
      </c>
      <c r="G41" s="1">
        <v>888</v>
      </c>
      <c r="H41">
        <v>444</v>
      </c>
    </row>
    <row r="42" spans="1:8" x14ac:dyDescent="0.15">
      <c r="A42" s="1">
        <v>7004</v>
      </c>
      <c r="B42" s="1">
        <v>7</v>
      </c>
      <c r="C42" s="1">
        <v>4</v>
      </c>
      <c r="D42" s="1">
        <v>4</v>
      </c>
      <c r="E42" s="1">
        <v>22500</v>
      </c>
      <c r="F42" s="1">
        <v>3</v>
      </c>
      <c r="G42" s="1">
        <v>1184</v>
      </c>
      <c r="H42">
        <v>592</v>
      </c>
    </row>
    <row r="43" spans="1:8" x14ac:dyDescent="0.15">
      <c r="A43" s="1">
        <v>7005</v>
      </c>
      <c r="B43" s="1">
        <v>7</v>
      </c>
      <c r="C43" s="1">
        <v>5</v>
      </c>
      <c r="D43" s="1">
        <v>5</v>
      </c>
      <c r="E43" s="1">
        <v>57500</v>
      </c>
      <c r="F43" s="1">
        <v>3</v>
      </c>
      <c r="G43" s="1">
        <v>1480</v>
      </c>
      <c r="H43">
        <v>740</v>
      </c>
    </row>
    <row r="44" spans="1:8" x14ac:dyDescent="0.15">
      <c r="A44" s="1">
        <v>7006</v>
      </c>
      <c r="B44" s="1">
        <v>7</v>
      </c>
      <c r="C44" s="1">
        <v>6</v>
      </c>
      <c r="D44" s="1">
        <v>5</v>
      </c>
      <c r="E44" s="1"/>
      <c r="F44" s="1">
        <v>3</v>
      </c>
      <c r="G44" s="1">
        <v>1776</v>
      </c>
      <c r="H44">
        <v>888</v>
      </c>
    </row>
    <row r="45" spans="1:8" x14ac:dyDescent="0.15">
      <c r="A45" s="1"/>
      <c r="B45" s="1"/>
      <c r="C45" s="1"/>
      <c r="D45" s="1"/>
      <c r="E45" s="1"/>
      <c r="F45" s="1"/>
      <c r="G45" s="1"/>
    </row>
    <row r="46" spans="1:8" x14ac:dyDescent="0.15">
      <c r="A46" s="1"/>
      <c r="B46" s="1"/>
      <c r="C46" s="1"/>
      <c r="D46" s="1"/>
      <c r="E46" s="1"/>
      <c r="F46" s="1"/>
      <c r="G46" s="1"/>
    </row>
    <row r="47" spans="1:8" x14ac:dyDescent="0.15">
      <c r="A47" s="1"/>
      <c r="B47" s="1"/>
      <c r="C47" s="1"/>
      <c r="D47" s="1"/>
      <c r="E47" s="1"/>
      <c r="F47" s="1"/>
      <c r="G47" s="1"/>
    </row>
    <row r="48" spans="1:8" x14ac:dyDescent="0.15">
      <c r="A48" s="1"/>
      <c r="B48" s="1"/>
      <c r="C48" s="1"/>
      <c r="D48" s="1"/>
      <c r="E48" s="1"/>
      <c r="F48" s="1"/>
      <c r="G48" s="1"/>
    </row>
    <row r="49" spans="1:7" x14ac:dyDescent="0.15">
      <c r="A49" s="1"/>
      <c r="B49" s="1"/>
      <c r="C49" s="1"/>
      <c r="D49" s="1"/>
      <c r="E49" s="1"/>
      <c r="F49" s="1"/>
      <c r="G49" s="1"/>
    </row>
    <row r="50" spans="1:7" x14ac:dyDescent="0.15">
      <c r="A50" s="1"/>
      <c r="B50" s="1"/>
      <c r="C50" s="1"/>
      <c r="D50" s="1"/>
      <c r="E50" s="1"/>
      <c r="F50" s="1"/>
      <c r="G50" s="1"/>
    </row>
    <row r="51" spans="1:7" x14ac:dyDescent="0.15">
      <c r="A51" s="1"/>
      <c r="B51" s="1"/>
      <c r="C51" s="1"/>
      <c r="D51" s="1"/>
      <c r="E51" s="1"/>
      <c r="F51" s="1"/>
      <c r="G51" s="1"/>
    </row>
    <row r="52" spans="1:7" x14ac:dyDescent="0.15">
      <c r="A52" s="1"/>
      <c r="B52" s="1"/>
      <c r="C52" s="1"/>
      <c r="D52" s="1"/>
      <c r="E52" s="1"/>
      <c r="F52" s="1"/>
      <c r="G52" s="1"/>
    </row>
    <row r="53" spans="1:7" x14ac:dyDescent="0.15">
      <c r="A53" s="1"/>
      <c r="B53" s="1"/>
      <c r="C53" s="1"/>
      <c r="D53" s="1"/>
      <c r="E53" s="1"/>
      <c r="F53" s="1"/>
      <c r="G53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E13" sqref="E13"/>
    </sheetView>
  </sheetViews>
  <sheetFormatPr defaultRowHeight="13.5" x14ac:dyDescent="0.15"/>
  <cols>
    <col min="5" max="5" width="30.75" bestFit="1" customWidth="1"/>
    <col min="6" max="7" width="13" bestFit="1" customWidth="1"/>
  </cols>
  <sheetData>
    <row r="1" spans="1:8" x14ac:dyDescent="0.15">
      <c r="A1" s="1" t="s">
        <v>0</v>
      </c>
      <c r="B1" s="1" t="s">
        <v>1</v>
      </c>
      <c r="C1" s="1" t="s">
        <v>14</v>
      </c>
      <c r="D1" s="1" t="s">
        <v>6</v>
      </c>
      <c r="E1" s="1" t="s">
        <v>10</v>
      </c>
      <c r="F1" s="1" t="s">
        <v>2</v>
      </c>
      <c r="G1" s="1" t="s">
        <v>3</v>
      </c>
      <c r="H1" s="1" t="s">
        <v>17</v>
      </c>
    </row>
    <row r="2" spans="1:8" x14ac:dyDescent="0.15">
      <c r="A2" s="1" t="s">
        <v>4</v>
      </c>
      <c r="B2" s="1" t="s">
        <v>5</v>
      </c>
      <c r="C2" s="1" t="s">
        <v>15</v>
      </c>
      <c r="D2" s="1" t="s">
        <v>7</v>
      </c>
      <c r="E2" s="1" t="s">
        <v>11</v>
      </c>
      <c r="F2" s="1" t="s">
        <v>8</v>
      </c>
      <c r="G2" s="1" t="s">
        <v>9</v>
      </c>
      <c r="H2" s="1" t="s">
        <v>16</v>
      </c>
    </row>
    <row r="3" spans="1:8" x14ac:dyDescent="0.15">
      <c r="A3" s="1">
        <f>B3*1000+C3</f>
        <v>1001</v>
      </c>
      <c r="B3" s="1">
        <v>1</v>
      </c>
      <c r="C3" s="1">
        <v>1</v>
      </c>
      <c r="D3" s="1">
        <v>1</v>
      </c>
      <c r="E3" s="1">
        <v>1000</v>
      </c>
      <c r="F3" s="1">
        <v>4</v>
      </c>
      <c r="G3" s="1">
        <f>[1]佣兵!$B70</f>
        <v>274</v>
      </c>
      <c r="H3">
        <f>INT(VLOOKUP(F3,[1]期望属性!$E$23:$F$38,2,0)*G3)</f>
        <v>274</v>
      </c>
    </row>
    <row r="4" spans="1:8" x14ac:dyDescent="0.15">
      <c r="A4" s="1">
        <f t="shared" ref="A4:A44" si="0">B4*1000+C4</f>
        <v>1002</v>
      </c>
      <c r="B4" s="1">
        <v>1</v>
      </c>
      <c r="C4" s="1">
        <v>2</v>
      </c>
      <c r="D4" s="1">
        <v>2</v>
      </c>
      <c r="E4" s="1">
        <v>3000</v>
      </c>
      <c r="F4" s="1">
        <v>4</v>
      </c>
      <c r="G4" s="1">
        <f>[1]佣兵!$B71</f>
        <v>548</v>
      </c>
      <c r="H4">
        <f>INT(VLOOKUP(F4,[1]期望属性!$E$23:$F$38,2,0)*G4)</f>
        <v>548</v>
      </c>
    </row>
    <row r="5" spans="1:8" x14ac:dyDescent="0.15">
      <c r="A5" s="1">
        <f t="shared" si="0"/>
        <v>1003</v>
      </c>
      <c r="B5" s="1">
        <v>1</v>
      </c>
      <c r="C5" s="1">
        <v>3</v>
      </c>
      <c r="D5" s="1">
        <v>3</v>
      </c>
      <c r="E5" s="1">
        <v>7500</v>
      </c>
      <c r="F5" s="1">
        <v>4</v>
      </c>
      <c r="G5" s="1">
        <f>[1]佣兵!$B72</f>
        <v>822</v>
      </c>
      <c r="H5">
        <f>INT(VLOOKUP(F5,[1]期望属性!$E$23:$F$38,2,0)*G5)</f>
        <v>822</v>
      </c>
    </row>
    <row r="6" spans="1:8" x14ac:dyDescent="0.15">
      <c r="A6" s="1">
        <f t="shared" si="0"/>
        <v>1004</v>
      </c>
      <c r="B6" s="1">
        <v>1</v>
      </c>
      <c r="C6" s="1">
        <v>4</v>
      </c>
      <c r="D6" s="1">
        <v>4</v>
      </c>
      <c r="E6" s="1">
        <v>18000</v>
      </c>
      <c r="F6" s="1">
        <v>4</v>
      </c>
      <c r="G6" s="1">
        <f>[1]佣兵!$B73</f>
        <v>1096</v>
      </c>
      <c r="H6">
        <f>INT(VLOOKUP(F6,[1]期望属性!$E$23:$F$38,2,0)*G6)</f>
        <v>1096</v>
      </c>
    </row>
    <row r="7" spans="1:8" x14ac:dyDescent="0.15">
      <c r="A7" s="1">
        <f t="shared" si="0"/>
        <v>1005</v>
      </c>
      <c r="B7" s="1">
        <v>1</v>
      </c>
      <c r="C7" s="1">
        <v>5</v>
      </c>
      <c r="D7" s="1">
        <v>5</v>
      </c>
      <c r="E7" s="1">
        <v>50000</v>
      </c>
      <c r="F7" s="1">
        <v>4</v>
      </c>
      <c r="G7" s="1">
        <f>[1]佣兵!$B74</f>
        <v>1370</v>
      </c>
      <c r="H7">
        <f>INT(VLOOKUP(F7,[1]期望属性!$E$23:$F$38,2,0)*G7)</f>
        <v>1370</v>
      </c>
    </row>
    <row r="8" spans="1:8" x14ac:dyDescent="0.15">
      <c r="A8" s="1">
        <f t="shared" si="0"/>
        <v>1006</v>
      </c>
      <c r="B8" s="1">
        <v>1</v>
      </c>
      <c r="C8" s="1">
        <v>6</v>
      </c>
      <c r="D8" s="1">
        <v>5</v>
      </c>
      <c r="E8" s="1"/>
      <c r="F8" s="1">
        <v>4</v>
      </c>
      <c r="G8" s="1">
        <f>[1]佣兵!$B75</f>
        <v>1644</v>
      </c>
      <c r="H8">
        <f>INT(VLOOKUP(F8,[1]期望属性!$E$23:$F$38,2,0)*G8)</f>
        <v>1644</v>
      </c>
    </row>
    <row r="9" spans="1:8" x14ac:dyDescent="0.15">
      <c r="A9" s="1">
        <f>B9*1000+C9</f>
        <v>2001</v>
      </c>
      <c r="B9" s="1">
        <f>B3+1</f>
        <v>2</v>
      </c>
      <c r="C9" s="1">
        <v>1</v>
      </c>
      <c r="D9" s="1">
        <v>1</v>
      </c>
      <c r="E9" s="1">
        <v>1500</v>
      </c>
      <c r="F9" s="1">
        <v>6</v>
      </c>
      <c r="G9" s="1">
        <f>[1]佣兵!$D70</f>
        <v>153</v>
      </c>
      <c r="H9">
        <f>INT(VLOOKUP(F9,[1]期望属性!$E$23:$F$38,2,0)*G9)</f>
        <v>117</v>
      </c>
    </row>
    <row r="10" spans="1:8" x14ac:dyDescent="0.15">
      <c r="A10" s="1">
        <f t="shared" si="0"/>
        <v>2002</v>
      </c>
      <c r="B10" s="1">
        <f t="shared" ref="B10:B44" si="1">B4+1</f>
        <v>2</v>
      </c>
      <c r="C10" s="1">
        <v>2</v>
      </c>
      <c r="D10" s="1">
        <v>2</v>
      </c>
      <c r="E10" s="1">
        <v>3500</v>
      </c>
      <c r="F10" s="1">
        <v>6</v>
      </c>
      <c r="G10" s="1">
        <f>[1]佣兵!$D71</f>
        <v>306</v>
      </c>
      <c r="H10">
        <f>INT(VLOOKUP(F10,[1]期望属性!$E$23:$F$38,2,0)*G10)</f>
        <v>235</v>
      </c>
    </row>
    <row r="11" spans="1:8" x14ac:dyDescent="0.15">
      <c r="A11" s="1">
        <f t="shared" si="0"/>
        <v>2003</v>
      </c>
      <c r="B11" s="1">
        <f t="shared" si="1"/>
        <v>2</v>
      </c>
      <c r="C11" s="1">
        <v>3</v>
      </c>
      <c r="D11" s="1">
        <v>3</v>
      </c>
      <c r="E11" s="1">
        <v>8000</v>
      </c>
      <c r="F11" s="1">
        <v>6</v>
      </c>
      <c r="G11" s="1">
        <f>[1]佣兵!$D72</f>
        <v>459</v>
      </c>
      <c r="H11">
        <f>INT(VLOOKUP(F11,[1]期望属性!$E$23:$F$38,2,0)*G11)</f>
        <v>353</v>
      </c>
    </row>
    <row r="12" spans="1:8" x14ac:dyDescent="0.15">
      <c r="A12" s="1">
        <f t="shared" si="0"/>
        <v>2004</v>
      </c>
      <c r="B12" s="1">
        <f t="shared" si="1"/>
        <v>2</v>
      </c>
      <c r="C12" s="1">
        <v>4</v>
      </c>
      <c r="D12" s="1">
        <v>4</v>
      </c>
      <c r="E12" s="1">
        <v>20000</v>
      </c>
      <c r="F12" s="1">
        <v>6</v>
      </c>
      <c r="G12" s="1">
        <f>[1]佣兵!$D73</f>
        <v>612</v>
      </c>
      <c r="H12">
        <f>INT(VLOOKUP(F12,[1]期望属性!$E$23:$F$38,2,0)*G12)</f>
        <v>471</v>
      </c>
    </row>
    <row r="13" spans="1:8" x14ac:dyDescent="0.15">
      <c r="A13" s="1">
        <f t="shared" si="0"/>
        <v>2005</v>
      </c>
      <c r="B13" s="1">
        <f t="shared" si="1"/>
        <v>2</v>
      </c>
      <c r="C13" s="1">
        <v>5</v>
      </c>
      <c r="D13" s="1">
        <v>5</v>
      </c>
      <c r="E13" s="1">
        <v>55000</v>
      </c>
      <c r="F13" s="1">
        <v>6</v>
      </c>
      <c r="G13" s="1">
        <f>[1]佣兵!$D74</f>
        <v>765</v>
      </c>
      <c r="H13">
        <f>INT(VLOOKUP(F13,[1]期望属性!$E$23:$F$38,2,0)*G13)</f>
        <v>589</v>
      </c>
    </row>
    <row r="14" spans="1:8" x14ac:dyDescent="0.15">
      <c r="A14" s="1">
        <f t="shared" si="0"/>
        <v>2006</v>
      </c>
      <c r="B14" s="1">
        <f t="shared" si="1"/>
        <v>2</v>
      </c>
      <c r="C14" s="1">
        <v>6</v>
      </c>
      <c r="D14" s="1">
        <v>5</v>
      </c>
      <c r="E14" s="1"/>
      <c r="F14" s="1">
        <v>6</v>
      </c>
      <c r="G14" s="1">
        <f>[1]佣兵!$D75</f>
        <v>918</v>
      </c>
      <c r="H14">
        <f>INT(VLOOKUP(F14,[1]期望属性!$E$23:$F$38,2,0)*G14)</f>
        <v>706</v>
      </c>
    </row>
    <row r="15" spans="1:8" x14ac:dyDescent="0.15">
      <c r="A15" s="1">
        <f t="shared" si="0"/>
        <v>3001</v>
      </c>
      <c r="B15" s="1">
        <f t="shared" si="1"/>
        <v>3</v>
      </c>
      <c r="C15" s="1">
        <v>1</v>
      </c>
      <c r="D15" s="1">
        <v>1</v>
      </c>
      <c r="E15" s="1">
        <v>2000</v>
      </c>
      <c r="F15" s="1">
        <v>5</v>
      </c>
      <c r="G15" s="1">
        <f>[1]佣兵!$C70</f>
        <v>274</v>
      </c>
      <c r="H15">
        <f>INT(VLOOKUP(F15,[1]期望属性!$E$23:$F$38,2,0)*G15)</f>
        <v>274</v>
      </c>
    </row>
    <row r="16" spans="1:8" x14ac:dyDescent="0.15">
      <c r="A16" s="1">
        <f t="shared" si="0"/>
        <v>3002</v>
      </c>
      <c r="B16" s="1">
        <f t="shared" si="1"/>
        <v>3</v>
      </c>
      <c r="C16" s="1">
        <v>2</v>
      </c>
      <c r="D16" s="1">
        <v>2</v>
      </c>
      <c r="E16" s="1">
        <v>4000</v>
      </c>
      <c r="F16" s="1">
        <v>5</v>
      </c>
      <c r="G16" s="1">
        <f>[1]佣兵!$C71</f>
        <v>548</v>
      </c>
      <c r="H16">
        <f>INT(VLOOKUP(F16,[1]期望属性!$E$23:$F$38,2,0)*G16)</f>
        <v>548</v>
      </c>
    </row>
    <row r="17" spans="1:8" x14ac:dyDescent="0.15">
      <c r="A17" s="1">
        <f t="shared" si="0"/>
        <v>3003</v>
      </c>
      <c r="B17" s="1">
        <f t="shared" si="1"/>
        <v>3</v>
      </c>
      <c r="C17" s="1">
        <v>3</v>
      </c>
      <c r="D17" s="1">
        <v>3</v>
      </c>
      <c r="E17" s="1">
        <v>8500</v>
      </c>
      <c r="F17" s="1">
        <v>5</v>
      </c>
      <c r="G17" s="1">
        <f>[1]佣兵!$C72</f>
        <v>822</v>
      </c>
      <c r="H17">
        <f>INT(VLOOKUP(F17,[1]期望属性!$E$23:$F$38,2,0)*G17)</f>
        <v>822</v>
      </c>
    </row>
    <row r="18" spans="1:8" x14ac:dyDescent="0.15">
      <c r="A18" s="1">
        <f t="shared" si="0"/>
        <v>3004</v>
      </c>
      <c r="B18" s="1">
        <f t="shared" si="1"/>
        <v>3</v>
      </c>
      <c r="C18" s="1">
        <v>4</v>
      </c>
      <c r="D18" s="1">
        <v>4</v>
      </c>
      <c r="E18" s="1">
        <v>20500</v>
      </c>
      <c r="F18" s="1">
        <v>5</v>
      </c>
      <c r="G18" s="1">
        <f>[1]佣兵!$C73</f>
        <v>1096</v>
      </c>
      <c r="H18">
        <f>INT(VLOOKUP(F18,[1]期望属性!$E$23:$F$38,2,0)*G18)</f>
        <v>1096</v>
      </c>
    </row>
    <row r="19" spans="1:8" x14ac:dyDescent="0.15">
      <c r="A19" s="1">
        <f t="shared" si="0"/>
        <v>3005</v>
      </c>
      <c r="B19" s="1">
        <f t="shared" si="1"/>
        <v>3</v>
      </c>
      <c r="C19" s="1">
        <v>5</v>
      </c>
      <c r="D19" s="1">
        <v>5</v>
      </c>
      <c r="E19" s="1">
        <v>55500</v>
      </c>
      <c r="F19" s="1">
        <v>5</v>
      </c>
      <c r="G19" s="1">
        <f>[1]佣兵!$C74</f>
        <v>1370</v>
      </c>
      <c r="H19">
        <f>INT(VLOOKUP(F19,[1]期望属性!$E$23:$F$38,2,0)*G19)</f>
        <v>1370</v>
      </c>
    </row>
    <row r="20" spans="1:8" x14ac:dyDescent="0.15">
      <c r="A20" s="1">
        <f t="shared" si="0"/>
        <v>3006</v>
      </c>
      <c r="B20" s="1">
        <f t="shared" si="1"/>
        <v>3</v>
      </c>
      <c r="C20" s="1">
        <v>6</v>
      </c>
      <c r="D20" s="1">
        <v>5</v>
      </c>
      <c r="E20" s="1"/>
      <c r="F20" s="1">
        <v>5</v>
      </c>
      <c r="G20" s="1">
        <f>[1]佣兵!$C75</f>
        <v>1644</v>
      </c>
      <c r="H20">
        <f>INT(VLOOKUP(F20,[1]期望属性!$E$23:$F$38,2,0)*G20)</f>
        <v>1644</v>
      </c>
    </row>
    <row r="21" spans="1:8" x14ac:dyDescent="0.15">
      <c r="A21" s="1">
        <f t="shared" si="0"/>
        <v>4001</v>
      </c>
      <c r="B21" s="1">
        <f t="shared" si="1"/>
        <v>4</v>
      </c>
      <c r="C21" s="1">
        <v>1</v>
      </c>
      <c r="D21" s="1">
        <v>1</v>
      </c>
      <c r="E21" s="1">
        <v>2500</v>
      </c>
      <c r="F21" s="1">
        <v>7</v>
      </c>
      <c r="G21" s="1">
        <f>[1]佣兵!$E70</f>
        <v>153</v>
      </c>
      <c r="H21">
        <f>INT(VLOOKUP(F21,[1]期望属性!$E$23:$F$38,2,0)*G21)</f>
        <v>117</v>
      </c>
    </row>
    <row r="22" spans="1:8" x14ac:dyDescent="0.15">
      <c r="A22" s="1">
        <f t="shared" si="0"/>
        <v>4002</v>
      </c>
      <c r="B22" s="1">
        <f t="shared" si="1"/>
        <v>4</v>
      </c>
      <c r="C22" s="1">
        <v>2</v>
      </c>
      <c r="D22" s="1">
        <v>2</v>
      </c>
      <c r="E22" s="1">
        <v>4500</v>
      </c>
      <c r="F22" s="1">
        <v>7</v>
      </c>
      <c r="G22" s="1">
        <f>[1]佣兵!$E71</f>
        <v>306</v>
      </c>
      <c r="H22">
        <f>INT(VLOOKUP(F22,[1]期望属性!$E$23:$F$38,2,0)*G22)</f>
        <v>235</v>
      </c>
    </row>
    <row r="23" spans="1:8" x14ac:dyDescent="0.15">
      <c r="A23" s="1">
        <f t="shared" si="0"/>
        <v>4003</v>
      </c>
      <c r="B23" s="1">
        <f t="shared" si="1"/>
        <v>4</v>
      </c>
      <c r="C23" s="1">
        <v>3</v>
      </c>
      <c r="D23" s="1">
        <v>3</v>
      </c>
      <c r="E23" s="1">
        <v>9000</v>
      </c>
      <c r="F23" s="1">
        <v>7</v>
      </c>
      <c r="G23" s="1">
        <f>[1]佣兵!$E72</f>
        <v>459</v>
      </c>
      <c r="H23">
        <f>INT(VLOOKUP(F23,[1]期望属性!$E$23:$F$38,2,0)*G23)</f>
        <v>353</v>
      </c>
    </row>
    <row r="24" spans="1:8" x14ac:dyDescent="0.15">
      <c r="A24" s="1">
        <f t="shared" si="0"/>
        <v>4004</v>
      </c>
      <c r="B24" s="1">
        <f t="shared" si="1"/>
        <v>4</v>
      </c>
      <c r="C24" s="1">
        <v>4</v>
      </c>
      <c r="D24" s="1">
        <v>4</v>
      </c>
      <c r="E24" s="1">
        <v>21000</v>
      </c>
      <c r="F24" s="1">
        <v>7</v>
      </c>
      <c r="G24" s="1">
        <f>[1]佣兵!$E73</f>
        <v>612</v>
      </c>
      <c r="H24">
        <f>INT(VLOOKUP(F24,[1]期望属性!$E$23:$F$38,2,0)*G24)</f>
        <v>471</v>
      </c>
    </row>
    <row r="25" spans="1:8" x14ac:dyDescent="0.15">
      <c r="A25" s="1">
        <f t="shared" si="0"/>
        <v>4005</v>
      </c>
      <c r="B25" s="1">
        <f t="shared" si="1"/>
        <v>4</v>
      </c>
      <c r="C25" s="1">
        <v>5</v>
      </c>
      <c r="D25" s="1">
        <v>5</v>
      </c>
      <c r="E25" s="1">
        <v>56000</v>
      </c>
      <c r="F25" s="1">
        <v>7</v>
      </c>
      <c r="G25" s="1">
        <f>[1]佣兵!$E74</f>
        <v>765</v>
      </c>
      <c r="H25">
        <f>INT(VLOOKUP(F25,[1]期望属性!$E$23:$F$38,2,0)*G25)</f>
        <v>589</v>
      </c>
    </row>
    <row r="26" spans="1:8" x14ac:dyDescent="0.15">
      <c r="A26" s="1">
        <f t="shared" si="0"/>
        <v>4006</v>
      </c>
      <c r="B26" s="1">
        <f t="shared" si="1"/>
        <v>4</v>
      </c>
      <c r="C26" s="1">
        <v>6</v>
      </c>
      <c r="D26" s="1">
        <v>5</v>
      </c>
      <c r="E26" s="1"/>
      <c r="F26" s="1">
        <v>7</v>
      </c>
      <c r="G26" s="1">
        <f>[1]佣兵!$E75</f>
        <v>918</v>
      </c>
      <c r="H26">
        <f>INT(VLOOKUP(F26,[1]期望属性!$E$23:$F$38,2,0)*G26)</f>
        <v>706</v>
      </c>
    </row>
    <row r="27" spans="1:8" x14ac:dyDescent="0.15">
      <c r="A27" s="1">
        <f t="shared" si="0"/>
        <v>5001</v>
      </c>
      <c r="B27" s="1">
        <f t="shared" si="1"/>
        <v>5</v>
      </c>
      <c r="C27" s="1">
        <v>1</v>
      </c>
      <c r="D27" s="1">
        <v>1</v>
      </c>
      <c r="E27" s="1">
        <v>3000</v>
      </c>
      <c r="F27" s="1">
        <v>1</v>
      </c>
      <c r="G27" s="1">
        <f>[1]佣兵!$F70</f>
        <v>7896</v>
      </c>
      <c r="H27">
        <f>INT(VLOOKUP(F27,[1]期望属性!$E$23:$F$38,2,0)*G27)</f>
        <v>426</v>
      </c>
    </row>
    <row r="28" spans="1:8" x14ac:dyDescent="0.15">
      <c r="A28" s="1">
        <f t="shared" si="0"/>
        <v>5002</v>
      </c>
      <c r="B28" s="1">
        <f t="shared" si="1"/>
        <v>5</v>
      </c>
      <c r="C28" s="1">
        <v>2</v>
      </c>
      <c r="D28" s="1">
        <v>2</v>
      </c>
      <c r="E28" s="1">
        <v>5000</v>
      </c>
      <c r="F28" s="1">
        <v>1</v>
      </c>
      <c r="G28" s="1">
        <f>[1]佣兵!$F71</f>
        <v>15792</v>
      </c>
      <c r="H28">
        <f>INT(VLOOKUP(F28,[1]期望属性!$E$23:$F$38,2,0)*G28)</f>
        <v>852</v>
      </c>
    </row>
    <row r="29" spans="1:8" x14ac:dyDescent="0.15">
      <c r="A29" s="1">
        <f t="shared" si="0"/>
        <v>5003</v>
      </c>
      <c r="B29" s="1">
        <f t="shared" si="1"/>
        <v>5</v>
      </c>
      <c r="C29" s="1">
        <v>3</v>
      </c>
      <c r="D29" s="1">
        <v>3</v>
      </c>
      <c r="E29" s="1">
        <v>9500</v>
      </c>
      <c r="F29" s="1">
        <v>1</v>
      </c>
      <c r="G29" s="1">
        <f>[1]佣兵!$F72</f>
        <v>23688</v>
      </c>
      <c r="H29">
        <f>INT(VLOOKUP(F29,[1]期望属性!$E$23:$F$38,2,0)*G29)</f>
        <v>1279</v>
      </c>
    </row>
    <row r="30" spans="1:8" x14ac:dyDescent="0.15">
      <c r="A30" s="1">
        <f t="shared" si="0"/>
        <v>5004</v>
      </c>
      <c r="B30" s="1">
        <f t="shared" si="1"/>
        <v>5</v>
      </c>
      <c r="C30" s="1">
        <v>4</v>
      </c>
      <c r="D30" s="1">
        <v>4</v>
      </c>
      <c r="E30" s="1">
        <v>21500</v>
      </c>
      <c r="F30" s="1">
        <v>1</v>
      </c>
      <c r="G30" s="1">
        <f>[1]佣兵!$F73</f>
        <v>31584</v>
      </c>
      <c r="H30">
        <f>INT(VLOOKUP(F30,[1]期望属性!$E$23:$F$38,2,0)*G30)</f>
        <v>1705</v>
      </c>
    </row>
    <row r="31" spans="1:8" x14ac:dyDescent="0.15">
      <c r="A31" s="1">
        <f t="shared" si="0"/>
        <v>5005</v>
      </c>
      <c r="B31" s="1">
        <f t="shared" si="1"/>
        <v>5</v>
      </c>
      <c r="C31" s="1">
        <v>5</v>
      </c>
      <c r="D31" s="1">
        <v>5</v>
      </c>
      <c r="E31" s="1">
        <v>56500</v>
      </c>
      <c r="F31" s="1">
        <v>1</v>
      </c>
      <c r="G31" s="1">
        <f>[1]佣兵!$F74</f>
        <v>39480</v>
      </c>
      <c r="H31">
        <f>INT(VLOOKUP(F31,[1]期望属性!$E$23:$F$38,2,0)*G31)</f>
        <v>2131</v>
      </c>
    </row>
    <row r="32" spans="1:8" x14ac:dyDescent="0.15">
      <c r="A32" s="1">
        <f t="shared" si="0"/>
        <v>5006</v>
      </c>
      <c r="B32" s="1">
        <f t="shared" si="1"/>
        <v>5</v>
      </c>
      <c r="C32" s="1">
        <v>6</v>
      </c>
      <c r="D32" s="1">
        <v>5</v>
      </c>
      <c r="E32" s="1"/>
      <c r="F32" s="1">
        <v>1</v>
      </c>
      <c r="G32" s="1">
        <f>[1]佣兵!$F75</f>
        <v>47376</v>
      </c>
      <c r="H32">
        <f>INT(VLOOKUP(F32,[1]期望属性!$E$23:$F$38,2,0)*G32)</f>
        <v>2558</v>
      </c>
    </row>
    <row r="33" spans="1:8" x14ac:dyDescent="0.15">
      <c r="A33" s="1">
        <f t="shared" si="0"/>
        <v>6001</v>
      </c>
      <c r="B33" s="1">
        <f t="shared" si="1"/>
        <v>6</v>
      </c>
      <c r="C33" s="1">
        <v>1</v>
      </c>
      <c r="D33" s="1">
        <v>1</v>
      </c>
      <c r="E33" s="1">
        <v>3500</v>
      </c>
      <c r="F33" s="1">
        <v>23</v>
      </c>
      <c r="G33" s="1">
        <f>[1]佣兵!$H70</f>
        <v>94</v>
      </c>
      <c r="H33">
        <f>INT(VLOOKUP(F33,[1]期望属性!$E$23:$F$38,2,0)*G33)</f>
        <v>94</v>
      </c>
    </row>
    <row r="34" spans="1:8" x14ac:dyDescent="0.15">
      <c r="A34" s="1">
        <f t="shared" si="0"/>
        <v>6002</v>
      </c>
      <c r="B34" s="1">
        <f t="shared" si="1"/>
        <v>6</v>
      </c>
      <c r="C34" s="1">
        <v>2</v>
      </c>
      <c r="D34" s="1">
        <v>2</v>
      </c>
      <c r="E34" s="1">
        <v>5500</v>
      </c>
      <c r="F34" s="1">
        <v>23</v>
      </c>
      <c r="G34" s="1">
        <f>[1]佣兵!$H71</f>
        <v>188</v>
      </c>
      <c r="H34">
        <f>INT(VLOOKUP(F34,[1]期望属性!$E$23:$F$38,2,0)*G34)</f>
        <v>188</v>
      </c>
    </row>
    <row r="35" spans="1:8" x14ac:dyDescent="0.15">
      <c r="A35" s="1">
        <f t="shared" si="0"/>
        <v>6003</v>
      </c>
      <c r="B35" s="1">
        <f t="shared" si="1"/>
        <v>6</v>
      </c>
      <c r="C35" s="1">
        <v>3</v>
      </c>
      <c r="D35" s="1">
        <v>3</v>
      </c>
      <c r="E35" s="1">
        <v>10000</v>
      </c>
      <c r="F35" s="1">
        <v>23</v>
      </c>
      <c r="G35" s="1">
        <f>[1]佣兵!$H72</f>
        <v>282</v>
      </c>
      <c r="H35">
        <f>INT(VLOOKUP(F35,[1]期望属性!$E$23:$F$38,2,0)*G35)</f>
        <v>282</v>
      </c>
    </row>
    <row r="36" spans="1:8" x14ac:dyDescent="0.15">
      <c r="A36" s="1">
        <f t="shared" si="0"/>
        <v>6004</v>
      </c>
      <c r="B36" s="1">
        <f t="shared" si="1"/>
        <v>6</v>
      </c>
      <c r="C36" s="1">
        <v>4</v>
      </c>
      <c r="D36" s="1">
        <v>4</v>
      </c>
      <c r="E36" s="1">
        <v>22000</v>
      </c>
      <c r="F36" s="1">
        <v>23</v>
      </c>
      <c r="G36" s="1">
        <f>[1]佣兵!$H73</f>
        <v>376</v>
      </c>
      <c r="H36">
        <f>INT(VLOOKUP(F36,[1]期望属性!$E$23:$F$38,2,0)*G36)</f>
        <v>376</v>
      </c>
    </row>
    <row r="37" spans="1:8" x14ac:dyDescent="0.15">
      <c r="A37" s="1">
        <f t="shared" si="0"/>
        <v>6005</v>
      </c>
      <c r="B37" s="1">
        <f t="shared" si="1"/>
        <v>6</v>
      </c>
      <c r="C37" s="1">
        <v>5</v>
      </c>
      <c r="D37" s="1">
        <v>5</v>
      </c>
      <c r="E37" s="1">
        <v>57000</v>
      </c>
      <c r="F37" s="1">
        <v>23</v>
      </c>
      <c r="G37" s="1">
        <f>[1]佣兵!$H74</f>
        <v>470</v>
      </c>
      <c r="H37">
        <f>INT(VLOOKUP(F37,[1]期望属性!$E$23:$F$38,2,0)*G37)</f>
        <v>470</v>
      </c>
    </row>
    <row r="38" spans="1:8" x14ac:dyDescent="0.15">
      <c r="A38" s="1">
        <f t="shared" si="0"/>
        <v>6006</v>
      </c>
      <c r="B38" s="1">
        <f t="shared" si="1"/>
        <v>6</v>
      </c>
      <c r="C38" s="1">
        <v>6</v>
      </c>
      <c r="D38" s="1">
        <v>5</v>
      </c>
      <c r="E38" s="1"/>
      <c r="F38" s="1">
        <v>23</v>
      </c>
      <c r="G38" s="1">
        <f>[1]佣兵!$H75</f>
        <v>564</v>
      </c>
      <c r="H38">
        <f>INT(VLOOKUP(F38,[1]期望属性!$E$23:$F$38,2,0)*G38)</f>
        <v>564</v>
      </c>
    </row>
    <row r="39" spans="1:8" x14ac:dyDescent="0.15">
      <c r="A39" s="1">
        <f t="shared" si="0"/>
        <v>7001</v>
      </c>
      <c r="B39" s="1">
        <f t="shared" si="1"/>
        <v>7</v>
      </c>
      <c r="C39" s="1">
        <v>1</v>
      </c>
      <c r="D39" s="1">
        <v>1</v>
      </c>
      <c r="E39" s="1">
        <v>4000</v>
      </c>
      <c r="F39" s="1">
        <v>3</v>
      </c>
      <c r="G39" s="1">
        <f>[1]佣兵!$G70</f>
        <v>296</v>
      </c>
      <c r="H39">
        <f>INT(VLOOKUP(F39,[1]期望属性!$E$23:$F$38,2,0)*G39)</f>
        <v>148</v>
      </c>
    </row>
    <row r="40" spans="1:8" x14ac:dyDescent="0.15">
      <c r="A40" s="1">
        <f t="shared" si="0"/>
        <v>7002</v>
      </c>
      <c r="B40" s="1">
        <f t="shared" si="1"/>
        <v>7</v>
      </c>
      <c r="C40" s="1">
        <v>2</v>
      </c>
      <c r="D40" s="1">
        <v>2</v>
      </c>
      <c r="E40" s="1">
        <v>6000</v>
      </c>
      <c r="F40" s="1">
        <v>3</v>
      </c>
      <c r="G40" s="1">
        <f>[1]佣兵!$G71</f>
        <v>592</v>
      </c>
      <c r="H40">
        <f>INT(VLOOKUP(F40,[1]期望属性!$E$23:$F$38,2,0)*G40)</f>
        <v>296</v>
      </c>
    </row>
    <row r="41" spans="1:8" x14ac:dyDescent="0.15">
      <c r="A41" s="1">
        <f t="shared" si="0"/>
        <v>7003</v>
      </c>
      <c r="B41" s="1">
        <f t="shared" si="1"/>
        <v>7</v>
      </c>
      <c r="C41" s="1">
        <v>3</v>
      </c>
      <c r="D41" s="1">
        <v>3</v>
      </c>
      <c r="E41" s="1">
        <v>10500</v>
      </c>
      <c r="F41" s="1">
        <v>3</v>
      </c>
      <c r="G41" s="1">
        <f>[1]佣兵!$G72</f>
        <v>888</v>
      </c>
      <c r="H41">
        <f>INT(VLOOKUP(F41,[1]期望属性!$E$23:$F$38,2,0)*G41)</f>
        <v>444</v>
      </c>
    </row>
    <row r="42" spans="1:8" x14ac:dyDescent="0.15">
      <c r="A42" s="1">
        <f t="shared" si="0"/>
        <v>7004</v>
      </c>
      <c r="B42" s="1">
        <f t="shared" si="1"/>
        <v>7</v>
      </c>
      <c r="C42" s="1">
        <v>4</v>
      </c>
      <c r="D42" s="1">
        <v>4</v>
      </c>
      <c r="E42" s="1">
        <v>22500</v>
      </c>
      <c r="F42" s="1">
        <v>3</v>
      </c>
      <c r="G42" s="1">
        <f>[1]佣兵!$G73</f>
        <v>1184</v>
      </c>
      <c r="H42">
        <f>INT(VLOOKUP(F42,[1]期望属性!$E$23:$F$38,2,0)*G42)</f>
        <v>592</v>
      </c>
    </row>
    <row r="43" spans="1:8" x14ac:dyDescent="0.15">
      <c r="A43" s="1">
        <f t="shared" si="0"/>
        <v>7005</v>
      </c>
      <c r="B43" s="1">
        <f t="shared" si="1"/>
        <v>7</v>
      </c>
      <c r="C43" s="1">
        <v>5</v>
      </c>
      <c r="D43" s="1">
        <v>5</v>
      </c>
      <c r="E43" s="1">
        <v>57500</v>
      </c>
      <c r="F43" s="1">
        <v>3</v>
      </c>
      <c r="G43" s="1">
        <f>[1]佣兵!$G74</f>
        <v>1480</v>
      </c>
      <c r="H43">
        <f>INT(VLOOKUP(F43,[1]期望属性!$E$23:$F$38,2,0)*G43)</f>
        <v>740</v>
      </c>
    </row>
    <row r="44" spans="1:8" x14ac:dyDescent="0.15">
      <c r="A44" s="1">
        <f t="shared" si="0"/>
        <v>7006</v>
      </c>
      <c r="B44" s="1">
        <f t="shared" si="1"/>
        <v>7</v>
      </c>
      <c r="C44" s="1">
        <v>6</v>
      </c>
      <c r="D44" s="1">
        <v>5</v>
      </c>
      <c r="E44" s="1"/>
      <c r="F44" s="1">
        <v>3</v>
      </c>
      <c r="G44" s="1">
        <f>[1]佣兵!$G75</f>
        <v>1776</v>
      </c>
      <c r="H44">
        <f>INT(VLOOKUP(F44,[1]期望属性!$E$23:$F$38,2,0)*G44)</f>
        <v>888</v>
      </c>
    </row>
    <row r="45" spans="1:8" x14ac:dyDescent="0.15">
      <c r="A45" s="1"/>
      <c r="B45" s="1"/>
      <c r="C45" s="1"/>
      <c r="D45" s="1"/>
      <c r="E45" s="1">
        <f>SUM(E3:E43)</f>
        <v>645000</v>
      </c>
      <c r="F45" s="1"/>
      <c r="G45" s="1"/>
    </row>
    <row r="46" spans="1:8" x14ac:dyDescent="0.15">
      <c r="A46" s="1"/>
      <c r="B46" s="1"/>
      <c r="C46" s="1"/>
      <c r="D46" s="1"/>
      <c r="E46" s="1"/>
      <c r="F46" s="1"/>
      <c r="G46" s="1"/>
    </row>
    <row r="47" spans="1:8" x14ac:dyDescent="0.15">
      <c r="A47" s="1"/>
      <c r="B47" s="1"/>
      <c r="C47" s="1">
        <f>91500*7</f>
        <v>640500</v>
      </c>
      <c r="D47" s="1"/>
      <c r="E47" s="1"/>
      <c r="F47" s="1"/>
      <c r="G47" s="1"/>
    </row>
    <row r="48" spans="1:8" x14ac:dyDescent="0.15">
      <c r="A48" s="1"/>
      <c r="B48" s="1"/>
      <c r="C48" s="1">
        <f>C47/1000</f>
        <v>640.5</v>
      </c>
      <c r="D48" s="1"/>
      <c r="E48" s="1"/>
      <c r="F48" s="1"/>
      <c r="G48" s="1"/>
    </row>
    <row r="49" spans="1:7" x14ac:dyDescent="0.15">
      <c r="A49" s="1"/>
      <c r="B49" s="1"/>
      <c r="C49" s="1"/>
      <c r="D49" s="1"/>
      <c r="E49" s="1"/>
      <c r="F49" s="1"/>
      <c r="G49" s="1"/>
    </row>
    <row r="50" spans="1:7" x14ac:dyDescent="0.15">
      <c r="A50" s="1"/>
      <c r="B50" s="1"/>
      <c r="C50" s="1"/>
      <c r="D50" s="1"/>
      <c r="E50" s="1"/>
      <c r="F50" s="1"/>
      <c r="G50" s="1"/>
    </row>
    <row r="51" spans="1:7" x14ac:dyDescent="0.15">
      <c r="A51" s="1"/>
      <c r="B51" s="1"/>
      <c r="C51" s="1"/>
      <c r="D51" s="1"/>
      <c r="E51" s="1"/>
      <c r="F51" s="1"/>
      <c r="G51" s="1"/>
    </row>
    <row r="52" spans="1:7" x14ac:dyDescent="0.15">
      <c r="A52" s="1"/>
      <c r="B52" s="1"/>
      <c r="C52" s="1"/>
      <c r="D52" s="1"/>
      <c r="E52" s="1"/>
      <c r="F52" s="1"/>
      <c r="G52" s="1"/>
    </row>
    <row r="53" spans="1:7" x14ac:dyDescent="0.15">
      <c r="A53" s="1"/>
      <c r="B53" s="1"/>
      <c r="C53" s="1"/>
      <c r="D53" s="1"/>
      <c r="E53" s="1"/>
      <c r="F53" s="1"/>
      <c r="G53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2017-07-05T07:33:44Z</dcterms:modified>
</cp:coreProperties>
</file>